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120" windowHeight="6630" tabRatio="795"/>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45621"/>
</workbook>
</file>

<file path=xl/calcChain.xml><?xml version="1.0" encoding="utf-8"?>
<calcChain xmlns="http://schemas.openxmlformats.org/spreadsheetml/2006/main">
  <c r="F14" i="8" l="1"/>
  <c r="G10" i="15"/>
  <c r="G34" i="15" l="1"/>
  <c r="G29" i="15"/>
  <c r="F27" i="8" l="1"/>
  <c r="F28" i="8"/>
  <c r="F8" i="8" l="1"/>
  <c r="F9" i="8"/>
  <c r="F10" i="8"/>
  <c r="F11" i="8"/>
  <c r="F12" i="8"/>
  <c r="F13"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<sst xmlns="http://schemas.openxmlformats.org/spreadsheetml/2006/main" count="309" uniqueCount="194">
  <si>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</si>
  <si>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</si>
  <si>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</si>
  <si>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</si>
  <si>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</si>
  <si>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</si>
  <si>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</si>
  <si>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</si>
  <si>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</si>
  <si>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</si>
  <si>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</si>
  <si>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</si>
  <si>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</si>
  <si>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</si>
  <si>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</si>
  <si>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</si>
  <si>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</si>
  <si>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</si>
  <si>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</si>
  <si>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</si>
  <si>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</si>
  <si>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</si>
  <si>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</si>
  <si>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</si>
  <si>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</si>
  <si>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</si>
  <si>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</si>
  <si>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</si>
  <si>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</si>
  <si>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</si>
  <si>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</si>
  <si>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</si>
  <si>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</si>
  <si>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</si>
  <si>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</si>
  <si>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</si>
  <si>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</si>
  <si>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</si>
  <si>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</si>
  <si>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</si>
  <si>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</si>
  <si>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</si>
  <si>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</si>
  <si>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</si>
  <si>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</si>
  <si>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</si>
  <si>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</si>
  <si>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</si>
  <si>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</si>
  <si>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</si>
  <si>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</si>
  <si>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</si>
  <si>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</si>
  <si>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</si>
  <si>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</si>
  <si>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</si>
  <si>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</si>
  <si>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</si>
  <si>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</si>
  <si>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</si>
  <si>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</si>
  <si>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</si>
  <si>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</si>
  <si>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</si>
  <si>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</si>
  <si>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</si>
  <si>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</si>
  <si>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</si>
  <si>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</si>
  <si>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</si>
  <si>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</si>
  <si>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</si>
  <si>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</si>
  <si>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</si>
  <si>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</si>
  <si>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</si>
  <si>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</si>
  <si>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</si>
  <si>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</si>
  <si>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</si>
  <si>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</si>
  <si>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</si>
  <si>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</si>
  <si>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</si>
  <si>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</si>
  <si>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</si>
  <si>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</si>
  <si>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</si>
  <si>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</si>
  <si>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</si>
  <si>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</si>
  <si>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</si>
  <si>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</si>
  <si>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</si>
  <si>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</si>
  <si>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</si>
  <si>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</si>
  <si>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</si>
  <si>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</si>
  <si>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</si>
  <si>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</si>
  <si>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</si>
  <si>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</si>
  <si>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</si>
  <si>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</si>
  <si>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</si>
  <si>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</si>
  <si>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</si>
  <si>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</si>
  <si>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</si>
  <si>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</si>
  <si>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</si>
  <si>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</si>
  <si>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</si>
  <si>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</si>
  <si>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</si>
  <si>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</si>
  <si>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</si>
  <si>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</si>
  <si>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</si>
  <si>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</si>
  <si>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</si>
  <si>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</si>
  <si>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</si>
  <si>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</si>
  <si>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</si>
  <si>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</si>
  <si>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</si>
  <si>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</si>
  <si>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</si>
  <si>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</si>
  <si>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</si>
  <si>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</si>
  <si>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</si>
  <si>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</si>
  <si>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</si>
  <si>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</si>
  <si>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</si>
  <si>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</si>
  <si>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</si>
  <si>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</si>
  <si>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</si>
  <si>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</si>
  <si>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</si>
  <si>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</si>
  <si>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</si>
  <si>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</si>
  <si>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</si>
  <si>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</si>
  <si>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</si>
  <si>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</si>
  <si>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</si>
  <si>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</si>
  <si>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</si>
  <si>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</si>
  <si>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</si>
  <si>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</si>
  <si>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</si>
  <si>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</si>
  <si>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</si>
  <si>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</si>
  <si>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</si>
  <si>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</si>
  <si>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</si>
  <si>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</si>
  <si>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</si>
  <si>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</si>
  <si>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</si>
  <si>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</si>
  <si>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</si>
  <si>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</si>
  <si>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</si>
  <si>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</si>
  <si>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</si>
  <si>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INSTITUTO DE EDUCACIÓN TÉCNICA PROFESIONAL-ROLDANILLO, VALLE</t>
  </si>
  <si>
    <t>No aplica</t>
  </si>
  <si>
    <t>Elaborar y utilizar el Diagnóstico del estado actual de los archivos.</t>
  </si>
  <si>
    <t>Elaborar el Plan Institucional de Archivos PINAR.</t>
  </si>
  <si>
    <t xml:space="preserve">Analizar el estado actual de la Gestión Documental. (a 30 de diciembre de 2018).
Elaborar el Plan Institucional de Archivos PINAR. (a 30 de diciembre de 2018).
Presentar a la oficina de Planeacuón el PINAR y el Plan de Necesidades. (a 30 de diciembre de 2018).
</t>
  </si>
  <si>
    <t>Compilar en un documento todos los insumos que componen el Sistema Integrado de Conservación - SIC.</t>
  </si>
  <si>
    <t>Revisar y actualizar la documentación del Proceso Gestión Documental. (a junio 28 de 2018).
Crear un documento que unifique los insumos componen el Sistema Integrado de Conservación - SIC. (a junio 28 de 2018).
Aprobar por parte del Comité de Archivo el Sistema Integrado de Conservación - SIC. (a junio 28 de 2018).
Publicar en la página web Institucional el documento Sistema Integrado de Conservación - SIC. (a junio 28 de 2018).</t>
  </si>
  <si>
    <t>Elaborar un Plan de Digitalización del aservo documental de la Institución.</t>
  </si>
  <si>
    <t>Realizar un análisis de la información contenida en el aservo documental. (a diciembre 30 de 2019).
Deterimanr las actividades y los recursos necesarios para la digitalización de la documentación. (a diciembre 30 de 2019).
Iidentificar las necesidades tecnológicas para la digitalizaicón de documentos. (a diciembre 30 de 2019).
Elaborar el Plan de Digitalización de documentos. (a diciembre 30 de 2019).</t>
  </si>
  <si>
    <t>Clasificar y digitalizar la información de acuerdo a la Tabla de Retención Documental de la Institución.</t>
  </si>
  <si>
    <t>Archivo de Gestión (a partir de la vigencia 2016):
Gestionar la adquisición de los recursos necesarios para la digitalización de la documentación contenidad en los archivos de gestión, a diciembre de 2018.
Inducción, reinducción y capacitación para todo el personal de la Institución sobre Gestión Documental, a marzo de 2019.
Archivo Central (De 1980 a 2015):
Gestionar la adquisición de los recursos necesarios para la digitalización de la documentación contenidad en el archivo central, a diciembre de 2018.
Solicitar un monitor o pasante exclusivo para la digitalización de la documentación del archivo central, a enero de 2019.
Recibir Capacitación de Sevenet sobre Software de Correspondencia de Archivo.</t>
  </si>
  <si>
    <t>Establecer los roles y permisos para el acceso de la información.</t>
  </si>
  <si>
    <t>Crear una política de seguridad de Archivos.</t>
  </si>
  <si>
    <t>Gestionar la creación de roles y permisos en la plataforma Sevenet, a febrero de 2019.</t>
  </si>
  <si>
    <t>Crear expedientes electrónicos de acuerdo a la Tabla de Retención Documental.</t>
  </si>
  <si>
    <t>Continuar con formación de expedientes electrónicos en cada archivo de gestión, a marzo de 2019.</t>
  </si>
  <si>
    <t>Poner en funcionamiento la política de seguridad de archivos.</t>
  </si>
  <si>
    <t>Solicitar a Infraestructura Tecnológica la creación de una política de seguridad de Archivos, a diciembre de 2018.</t>
  </si>
  <si>
    <t>Solicitar a Infraestructura Tecnológica la socialización y puesta en marcha de la política de seguridad de Archivos, a junio de 2019.</t>
  </si>
  <si>
    <t xml:space="preserve">Establecer el Plan para realizar el autodiagnóstico del estado del archivo Institucional. (a diciembre 30 de 2018).
Recopilar y documentar las debilidades y fortalezas incluyendo lo relacionado con los medios de conservación del archivo Institucional. (a diciembre 30 de 2018).
Evaluar el estado actual del archivo Institucional. (a diciembre 30 de 2018).
Socializar los resultados del diagnóstico del estado actual del archivo Institucional a todo el personal. (a abril 12 de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</si>
</sst>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sz val="9"/>
      <color theme="7" tint="0.39997558519241921"/>
      <name val="Calibri"/>
      <family val="2"/>
      <scheme val="minor"/>
    </font>
    <font>
      <sz val="9"/>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3" fillId="0" borderId="0" applyNumberFormat="0" applyFill="0" applyBorder="0" applyAlignment="0" applyProtection="0"/>
  </cellStyleXfs>
  <cellXfs count="25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9"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9" borderId="1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63" xfId="0" applyFont="1" applyFill="1" applyBorder="1" applyAlignment="1">
      <alignment vertical="center" wrapText="1"/>
    </xf>
    <xf numFmtId="0" fontId="7" fillId="0" borderId="68" xfId="0" applyFont="1" applyFill="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1" fillId="0" borderId="69" xfId="0" applyFont="1" applyFill="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Fill="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0" borderId="73" xfId="0" applyFont="1" applyFill="1" applyBorder="1" applyAlignment="1">
      <alignmen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Fill="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26" fillId="0" borderId="84" xfId="0" applyFont="1" applyBorder="1" applyAlignment="1">
      <alignment vertical="center"/>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Fill="1" applyBorder="1" applyAlignment="1">
      <alignment vertical="center" wrapText="1"/>
    </xf>
    <xf numFmtId="0" fontId="31" fillId="0" borderId="86" xfId="0" applyFont="1" applyFill="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Border="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4" fillId="0" borderId="20" xfId="0" applyFont="1" applyFill="1" applyBorder="1"/>
    <xf numFmtId="0" fontId="35" fillId="0" borderId="0" xfId="0" applyFont="1" applyFill="1" applyBorder="1" applyAlignment="1">
      <alignment horizontal="center" vertical="center"/>
    </xf>
    <xf numFmtId="0" fontId="34" fillId="0" borderId="21" xfId="0" applyFont="1" applyFill="1" applyBorder="1"/>
    <xf numFmtId="0" fontId="34" fillId="0" borderId="0" xfId="0" applyFont="1" applyFill="1"/>
    <xf numFmtId="0" fontId="34" fillId="0" borderId="0" xfId="0" applyFont="1" applyBorder="1"/>
    <xf numFmtId="0" fontId="36" fillId="0" borderId="0" xfId="0" applyFont="1" applyFill="1" applyBorder="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2" xfId="0" applyFont="1" applyFill="1" applyBorder="1" applyAlignment="1">
      <alignment vertical="center" wrapText="1"/>
    </xf>
    <xf numFmtId="0" fontId="8"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Fill="1" applyBorder="1" applyAlignment="1">
      <alignment vertical="center" wrapText="1"/>
    </xf>
    <xf numFmtId="0" fontId="8"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9" borderId="94" xfId="0" applyFont="1" applyFill="1" applyBorder="1" applyAlignment="1">
      <alignment vertical="center" wrapText="1"/>
    </xf>
    <xf numFmtId="0" fontId="7" fillId="0" borderId="96" xfId="0" applyFont="1" applyFill="1" applyBorder="1" applyAlignment="1">
      <alignment vertical="center" wrapText="1"/>
    </xf>
    <xf numFmtId="0" fontId="8"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17" fillId="5" borderId="0" xfId="0" applyFont="1" applyFill="1"/>
    <xf numFmtId="0" fontId="39" fillId="0" borderId="79" xfId="0" applyFont="1" applyBorder="1" applyAlignment="1">
      <alignment horizontal="justify" vertical="top"/>
    </xf>
    <xf numFmtId="0" fontId="21" fillId="0" borderId="79" xfId="0" applyFont="1" applyBorder="1" applyAlignment="1">
      <alignment vertical="top" wrapText="1"/>
    </xf>
    <xf numFmtId="0" fontId="21" fillId="0" borderId="79" xfId="0" applyFont="1" applyBorder="1" applyAlignment="1">
      <alignment horizontal="justify" vertical="top"/>
    </xf>
    <xf numFmtId="0" fontId="21" fillId="0" borderId="79" xfId="0" applyFont="1" applyBorder="1" applyAlignment="1">
      <alignment horizontal="justify" vertical="top" wrapText="1"/>
    </xf>
    <xf numFmtId="0" fontId="26" fillId="0" borderId="79" xfId="0" applyFont="1" applyBorder="1" applyAlignment="1">
      <alignment horizontal="justify" vertical="top"/>
    </xf>
    <xf numFmtId="0" fontId="26" fillId="0" borderId="80" xfId="0" applyFont="1" applyBorder="1" applyAlignment="1">
      <alignment horizontal="justify" vertical="top"/>
    </xf>
    <xf numFmtId="0" fontId="26" fillId="0" borderId="89" xfId="0" applyFont="1" applyBorder="1" applyAlignment="1">
      <alignment horizontal="justify" vertical="top"/>
    </xf>
    <xf numFmtId="0" fontId="21" fillId="0" borderId="80" xfId="0" applyFont="1" applyBorder="1" applyAlignment="1">
      <alignment horizontal="justify" vertical="top" wrapText="1"/>
    </xf>
    <xf numFmtId="0" fontId="40" fillId="0" borderId="89" xfId="0" applyFont="1" applyBorder="1" applyAlignment="1">
      <alignment horizontal="justify" vertical="top" wrapText="1"/>
    </xf>
    <xf numFmtId="0" fontId="9" fillId="12" borderId="0" xfId="0" applyFont="1" applyFill="1" applyBorder="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3"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8" fillId="0" borderId="57" xfId="0" applyFont="1" applyBorder="1" applyAlignment="1">
      <alignment horizontal="center" vertical="center" wrapText="1"/>
    </xf>
    <xf numFmtId="0" fontId="38" fillId="0" borderId="42" xfId="0" applyFont="1" applyBorder="1" applyAlignment="1">
      <alignment horizontal="center" vertical="center" wrapText="1"/>
    </xf>
    <xf numFmtId="165" fontId="38" fillId="0" borderId="57" xfId="0" applyNumberFormat="1" applyFont="1" applyFill="1" applyBorder="1" applyAlignment="1">
      <alignment horizontal="center" vertical="center" wrapText="1"/>
    </xf>
    <xf numFmtId="165" fontId="38" fillId="0" borderId="42"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5" fontId="22" fillId="0" borderId="14" xfId="0" applyNumberFormat="1" applyFont="1" applyBorder="1" applyAlignment="1">
      <alignment horizontal="center" vertical="center"/>
    </xf>
    <xf numFmtId="165" fontId="22" fillId="0" borderId="15" xfId="0" applyNumberFormat="1" applyFont="1" applyBorder="1" applyAlignment="1">
      <alignment horizontal="center" vertical="center"/>
    </xf>
    <xf numFmtId="165"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5" fontId="12" fillId="0" borderId="62" xfId="0" applyNumberFormat="1" applyFont="1" applyFill="1" applyBorder="1" applyAlignment="1">
      <alignment horizontal="center" vertical="center" wrapText="1"/>
    </xf>
    <xf numFmtId="165" fontId="12" fillId="0" borderId="46" xfId="0" applyNumberFormat="1" applyFont="1" applyFill="1" applyBorder="1" applyAlignment="1">
      <alignment horizontal="center" vertical="center" wrapText="1"/>
    </xf>
    <xf numFmtId="165"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25" fillId="0" borderId="0" xfId="0" applyFont="1" applyAlignment="1">
      <alignment horizontal="center"/>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53886336"/>
        <c:axId val="538963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CO"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70.805499999999995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53886336"/>
        <c:axId val="53896320"/>
      </c:scatterChart>
      <c:catAx>
        <c:axId val="5388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896320"/>
        <c:crosses val="autoZero"/>
        <c:auto val="1"/>
        <c:lblAlgn val="ctr"/>
        <c:lblOffset val="100"/>
        <c:noMultiLvlLbl val="0"/>
      </c:catAx>
      <c:valAx>
        <c:axId val="538963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3886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99035392"/>
        <c:axId val="99041280"/>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CO"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66.900000000000006</c:v>
                </c:pt>
                <c:pt idx="1">
                  <c:v>77.08</c:v>
                </c:pt>
                <c:pt idx="2">
                  <c:v>1</c:v>
                </c:pt>
                <c:pt idx="3">
                  <c:v>88.75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99035392"/>
        <c:axId val="99041280"/>
      </c:scatterChart>
      <c:catAx>
        <c:axId val="990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041280"/>
        <c:crosses val="autoZero"/>
        <c:auto val="1"/>
        <c:lblAlgn val="ctr"/>
        <c:lblOffset val="100"/>
        <c:noMultiLvlLbl val="0"/>
      </c:catAx>
      <c:valAx>
        <c:axId val="990412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0353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xmlns=""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xmlns=""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xmlns=""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xmlns=""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xmlns=""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xmlns=""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9</xdr:col>
      <xdr:colOff>914400</xdr:colOff>
      <xdr:row>42</xdr:row>
      <xdr:rowOff>31634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10</xdr:col>
      <xdr:colOff>1575015</xdr:colOff>
      <xdr:row>1</xdr:row>
      <xdr:rowOff>1052348</xdr:rowOff>
    </xdr:to>
    <xdr:pic>
      <xdr:nvPicPr>
        <xdr:cNvPr id="4" name="Imagen 3">
          <a:extLst>
            <a:ext uri="{FF2B5EF4-FFF2-40B4-BE49-F238E27FC236}">
              <a16:creationId xmlns:a16="http://schemas.microsoft.com/office/drawing/2014/main" xmlns=""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tabSelected="1" zoomScale="90" zoomScaleNormal="90" workbookViewId="0">
      <selection activeCell="D16" sqref="D16:P16"/>
    </sheetView>
  </sheetViews>
  <sheetFormatPr baseColWidth="10" defaultColWidth="0" defaultRowHeight="15" zeroHeight="1" x14ac:dyDescent="0.25"/>
  <cols>
    <col min="1" max="1" width="1.140625" style="144" customWidth="1"/>
    <col min="2" max="2" width="0.85546875" style="144" customWidth="1"/>
    <col min="3" max="17" width="11.42578125" style="144" customWidth="1"/>
    <col min="18" max="18" width="1.28515625" style="144" customWidth="1"/>
    <col min="19" max="19" width="1.42578125" style="144" customWidth="1"/>
    <col min="20" max="16384" width="11.42578125" style="144" hidden="1"/>
  </cols>
  <sheetData>
    <row r="1" spans="2:18" ht="8.25" customHeight="1" thickBot="1" x14ac:dyDescent="0.3"/>
    <row r="2" spans="2:18" ht="91.5" customHeight="1" x14ac:dyDescent="0.25">
      <c r="B2" s="141"/>
      <c r="C2" s="142"/>
      <c r="D2" s="142"/>
      <c r="E2" s="142"/>
      <c r="F2" s="142"/>
      <c r="G2" s="142"/>
      <c r="H2" s="142"/>
      <c r="I2" s="142"/>
      <c r="J2" s="142"/>
      <c r="K2" s="142"/>
      <c r="L2" s="142"/>
      <c r="M2" s="142"/>
      <c r="N2" s="142"/>
      <c r="O2" s="142"/>
      <c r="P2" s="142"/>
      <c r="Q2" s="142"/>
      <c r="R2" s="143"/>
    </row>
    <row r="3" spans="2:18" ht="27.95" customHeight="1" x14ac:dyDescent="0.25">
      <c r="B3" s="145"/>
      <c r="C3" s="176" t="s">
        <v>172</v>
      </c>
      <c r="D3" s="176"/>
      <c r="E3" s="176"/>
      <c r="F3" s="176"/>
      <c r="G3" s="176"/>
      <c r="H3" s="176"/>
      <c r="I3" s="176"/>
      <c r="J3" s="176"/>
      <c r="K3" s="176"/>
      <c r="L3" s="176"/>
      <c r="M3" s="176"/>
      <c r="N3" s="176"/>
      <c r="O3" s="176"/>
      <c r="P3" s="176"/>
      <c r="Q3" s="176"/>
      <c r="R3" s="146"/>
    </row>
    <row r="4" spans="2:18" s="150" customFormat="1" ht="3.95" customHeight="1" x14ac:dyDescent="0.25">
      <c r="B4" s="147"/>
      <c r="C4" s="148"/>
      <c r="D4" s="148"/>
      <c r="E4" s="148"/>
      <c r="F4" s="148"/>
      <c r="G4" s="148"/>
      <c r="H4" s="148"/>
      <c r="I4" s="148"/>
      <c r="J4" s="148"/>
      <c r="K4" s="148"/>
      <c r="L4" s="148"/>
      <c r="M4" s="148"/>
      <c r="N4" s="148"/>
      <c r="O4" s="148"/>
      <c r="P4" s="148"/>
      <c r="Q4" s="148"/>
      <c r="R4" s="149"/>
    </row>
    <row r="5" spans="2:18" ht="27.95" customHeight="1" x14ac:dyDescent="0.25">
      <c r="B5" s="145"/>
      <c r="C5" s="176" t="s">
        <v>37</v>
      </c>
      <c r="D5" s="176"/>
      <c r="E5" s="176"/>
      <c r="F5" s="176"/>
      <c r="G5" s="176"/>
      <c r="H5" s="176"/>
      <c r="I5" s="176"/>
      <c r="J5" s="176"/>
      <c r="K5" s="176"/>
      <c r="L5" s="176"/>
      <c r="M5" s="176"/>
      <c r="N5" s="176"/>
      <c r="O5" s="176"/>
      <c r="P5" s="176"/>
      <c r="Q5" s="176"/>
      <c r="R5" s="146"/>
    </row>
    <row r="6" spans="2:18" ht="24" customHeight="1" x14ac:dyDescent="0.25">
      <c r="B6" s="145"/>
      <c r="C6" s="151"/>
      <c r="D6" s="151"/>
      <c r="E6" s="151"/>
      <c r="F6" s="151"/>
      <c r="G6" s="151"/>
      <c r="H6" s="151"/>
      <c r="I6" s="151"/>
      <c r="J6" s="151"/>
      <c r="K6" s="151"/>
      <c r="L6" s="151"/>
      <c r="M6" s="151"/>
      <c r="N6" s="151"/>
      <c r="O6" s="151"/>
      <c r="P6" s="151"/>
      <c r="Q6" s="151"/>
      <c r="R6" s="146"/>
    </row>
    <row r="7" spans="2:18" ht="20.25" x14ac:dyDescent="0.25">
      <c r="B7" s="145"/>
      <c r="C7" s="151"/>
      <c r="D7" s="177" t="s">
        <v>104</v>
      </c>
      <c r="E7" s="177"/>
      <c r="F7" s="177"/>
      <c r="G7" s="177"/>
      <c r="H7" s="177"/>
      <c r="I7" s="177"/>
      <c r="J7" s="177"/>
      <c r="K7" s="177"/>
      <c r="L7" s="177"/>
      <c r="M7" s="177"/>
      <c r="N7" s="177"/>
      <c r="O7" s="177"/>
      <c r="P7" s="177"/>
      <c r="Q7" s="151"/>
      <c r="R7" s="146"/>
    </row>
    <row r="8" spans="2:18" x14ac:dyDescent="0.25">
      <c r="B8" s="145"/>
      <c r="C8" s="151"/>
      <c r="D8" s="151"/>
      <c r="E8" s="151"/>
      <c r="F8" s="151"/>
      <c r="G8" s="151"/>
      <c r="H8" s="151"/>
      <c r="I8" s="151"/>
      <c r="J8" s="151"/>
      <c r="K8" s="151"/>
      <c r="L8" s="151"/>
      <c r="M8" s="151"/>
      <c r="N8" s="151"/>
      <c r="O8" s="151"/>
      <c r="P8" s="151"/>
      <c r="Q8" s="151"/>
      <c r="R8" s="146"/>
    </row>
    <row r="9" spans="2:18" x14ac:dyDescent="0.25">
      <c r="B9" s="145"/>
      <c r="C9" s="151"/>
      <c r="D9" s="151"/>
      <c r="E9" s="151"/>
      <c r="F9" s="151"/>
      <c r="G9" s="151"/>
      <c r="H9" s="151"/>
      <c r="I9" s="151"/>
      <c r="J9" s="151"/>
      <c r="K9" s="151"/>
      <c r="L9" s="151"/>
      <c r="M9" s="151"/>
      <c r="N9" s="151"/>
      <c r="O9" s="151"/>
      <c r="P9" s="151"/>
      <c r="Q9" s="151"/>
      <c r="R9" s="146"/>
    </row>
    <row r="10" spans="2:18" ht="24.75" customHeight="1" x14ac:dyDescent="0.25">
      <c r="B10" s="145"/>
      <c r="D10" s="177" t="s">
        <v>4</v>
      </c>
      <c r="E10" s="177"/>
      <c r="F10" s="177"/>
      <c r="G10" s="177"/>
      <c r="H10" s="177"/>
      <c r="I10" s="177"/>
      <c r="J10" s="177"/>
      <c r="K10" s="177"/>
      <c r="L10" s="177"/>
      <c r="M10" s="177"/>
      <c r="N10" s="177"/>
      <c r="O10" s="177"/>
      <c r="P10" s="177"/>
      <c r="Q10" s="152"/>
      <c r="R10" s="146"/>
    </row>
    <row r="11" spans="2:18" ht="15" customHeight="1" x14ac:dyDescent="0.25">
      <c r="B11" s="145"/>
      <c r="C11" s="151"/>
      <c r="D11" s="151"/>
      <c r="E11" s="151"/>
      <c r="F11" s="151"/>
      <c r="G11" s="151"/>
      <c r="H11" s="151"/>
      <c r="I11" s="151"/>
      <c r="J11" s="151"/>
      <c r="K11" s="151"/>
      <c r="L11" s="151"/>
      <c r="M11" s="151"/>
      <c r="N11" s="151"/>
      <c r="O11" s="151"/>
      <c r="P11" s="151"/>
      <c r="Q11" s="151"/>
      <c r="R11" s="146"/>
    </row>
    <row r="12" spans="2:18" ht="15" customHeight="1" x14ac:dyDescent="0.25">
      <c r="B12" s="145"/>
      <c r="C12" s="151"/>
      <c r="D12" s="151"/>
      <c r="E12" s="151"/>
      <c r="F12" s="151"/>
      <c r="G12" s="151"/>
      <c r="H12" s="151"/>
      <c r="I12" s="151"/>
      <c r="J12" s="151"/>
      <c r="K12" s="151"/>
      <c r="L12" s="151"/>
      <c r="M12" s="151"/>
      <c r="N12" s="151"/>
      <c r="O12" s="151"/>
      <c r="P12" s="151"/>
      <c r="Q12" s="151"/>
      <c r="R12" s="146"/>
    </row>
    <row r="13" spans="2:18" ht="24.75" customHeight="1" x14ac:dyDescent="0.25">
      <c r="B13" s="145"/>
      <c r="D13" s="177" t="s">
        <v>144</v>
      </c>
      <c r="E13" s="177"/>
      <c r="F13" s="177"/>
      <c r="G13" s="177"/>
      <c r="H13" s="177"/>
      <c r="I13" s="177"/>
      <c r="J13" s="177"/>
      <c r="K13" s="177"/>
      <c r="L13" s="177"/>
      <c r="M13" s="177"/>
      <c r="N13" s="177"/>
      <c r="O13" s="177"/>
      <c r="P13" s="177"/>
      <c r="Q13" s="152"/>
      <c r="R13" s="146"/>
    </row>
    <row r="14" spans="2:18" ht="15" customHeight="1" x14ac:dyDescent="0.25">
      <c r="B14" s="145"/>
      <c r="C14" s="151"/>
      <c r="D14" s="151"/>
      <c r="E14" s="151"/>
      <c r="F14" s="151"/>
      <c r="G14" s="151"/>
      <c r="H14" s="151"/>
      <c r="I14" s="151"/>
      <c r="J14" s="151"/>
      <c r="K14" s="151"/>
      <c r="L14" s="151"/>
      <c r="M14" s="151"/>
      <c r="N14" s="151"/>
      <c r="O14" s="151"/>
      <c r="P14" s="151"/>
      <c r="Q14" s="151"/>
      <c r="R14" s="146"/>
    </row>
    <row r="15" spans="2:18" ht="15" customHeight="1" x14ac:dyDescent="0.25">
      <c r="B15" s="145"/>
      <c r="C15" s="151"/>
      <c r="D15" s="151"/>
      <c r="E15" s="151"/>
      <c r="F15" s="151"/>
      <c r="G15" s="151"/>
      <c r="H15" s="151"/>
      <c r="I15" s="151"/>
      <c r="J15" s="151"/>
      <c r="K15" s="151"/>
      <c r="L15" s="151"/>
      <c r="M15" s="151"/>
      <c r="N15" s="151"/>
      <c r="O15" s="151"/>
      <c r="P15" s="151"/>
      <c r="Q15" s="151"/>
      <c r="R15" s="146"/>
    </row>
    <row r="16" spans="2:18" ht="24.75" customHeight="1" x14ac:dyDescent="0.25">
      <c r="B16" s="145"/>
      <c r="D16" s="177" t="s">
        <v>145</v>
      </c>
      <c r="E16" s="177"/>
      <c r="F16" s="177"/>
      <c r="G16" s="177"/>
      <c r="H16" s="177"/>
      <c r="I16" s="177"/>
      <c r="J16" s="177"/>
      <c r="K16" s="177"/>
      <c r="L16" s="177"/>
      <c r="M16" s="177"/>
      <c r="N16" s="177"/>
      <c r="O16" s="177"/>
      <c r="P16" s="177"/>
      <c r="Q16" s="152"/>
      <c r="R16" s="146"/>
    </row>
    <row r="17" spans="2:18" ht="20.100000000000001" customHeight="1" x14ac:dyDescent="0.25">
      <c r="B17" s="145"/>
      <c r="C17" s="151"/>
      <c r="D17" s="151"/>
      <c r="E17" s="151"/>
      <c r="F17" s="151"/>
      <c r="G17" s="151"/>
      <c r="H17" s="151"/>
      <c r="I17" s="151"/>
      <c r="J17" s="151"/>
      <c r="K17" s="151"/>
      <c r="L17" s="151"/>
      <c r="M17" s="151"/>
      <c r="N17" s="151"/>
      <c r="O17" s="151"/>
      <c r="P17" s="151"/>
      <c r="Q17" s="151"/>
      <c r="R17" s="146"/>
    </row>
    <row r="18" spans="2:18" ht="18.75" customHeight="1" thickBot="1" x14ac:dyDescent="0.3">
      <c r="B18" s="153"/>
      <c r="C18" s="154"/>
      <c r="D18" s="154"/>
      <c r="E18" s="154"/>
      <c r="F18" s="154"/>
      <c r="G18" s="154"/>
      <c r="H18" s="154"/>
      <c r="I18" s="154"/>
      <c r="J18" s="154"/>
      <c r="K18" s="154"/>
      <c r="L18" s="154"/>
      <c r="M18" s="154"/>
      <c r="N18" s="154"/>
      <c r="O18" s="154"/>
      <c r="P18" s="154"/>
      <c r="Q18" s="154"/>
      <c r="R18" s="155"/>
    </row>
    <row r="19" spans="2:18"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90" zoomScaleNormal="90" workbookViewId="0"/>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79" t="s">
        <v>37</v>
      </c>
      <c r="C3" s="180"/>
      <c r="D3" s="180"/>
      <c r="E3" s="180"/>
      <c r="F3" s="180"/>
      <c r="G3" s="180"/>
      <c r="H3" s="180"/>
      <c r="I3" s="180"/>
      <c r="J3" s="180"/>
      <c r="K3" s="180"/>
      <c r="L3" s="180"/>
      <c r="M3" s="180"/>
      <c r="N3" s="180"/>
      <c r="O3" s="180"/>
      <c r="P3" s="180"/>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81" t="s">
        <v>111</v>
      </c>
      <c r="D5" s="181"/>
      <c r="E5" s="181"/>
      <c r="F5" s="181"/>
      <c r="G5" s="181"/>
      <c r="H5" s="181"/>
      <c r="I5" s="181"/>
      <c r="J5" s="181"/>
      <c r="K5" s="181"/>
      <c r="L5" s="181"/>
      <c r="M5" s="181"/>
      <c r="N5" s="181"/>
      <c r="O5" s="181"/>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182" t="s">
        <v>137</v>
      </c>
      <c r="D7" s="182"/>
      <c r="E7" s="182"/>
      <c r="F7" s="182"/>
      <c r="G7" s="182"/>
      <c r="H7" s="182"/>
      <c r="I7" s="182"/>
      <c r="J7" s="182"/>
      <c r="K7" s="182"/>
      <c r="L7" s="182"/>
      <c r="M7" s="182"/>
      <c r="N7" s="182"/>
      <c r="O7" s="182"/>
      <c r="P7" s="94"/>
    </row>
    <row r="8" spans="2:16" ht="34.5" customHeight="1" x14ac:dyDescent="0.25">
      <c r="B8" s="93"/>
      <c r="C8" s="178" t="s">
        <v>113</v>
      </c>
      <c r="D8" s="178"/>
      <c r="E8" s="182" t="s">
        <v>116</v>
      </c>
      <c r="F8" s="182"/>
      <c r="G8" s="182"/>
      <c r="H8" s="182"/>
      <c r="I8" s="182"/>
      <c r="J8" s="182"/>
      <c r="K8" s="182"/>
      <c r="L8" s="182"/>
      <c r="M8" s="182"/>
      <c r="N8" s="182"/>
      <c r="O8" s="182"/>
      <c r="P8" s="94"/>
    </row>
    <row r="9" spans="2:16" x14ac:dyDescent="0.25">
      <c r="B9" s="93"/>
      <c r="C9" s="7"/>
      <c r="D9" s="7"/>
      <c r="E9" s="92"/>
      <c r="F9" s="92"/>
      <c r="G9" s="92"/>
      <c r="H9" s="92"/>
      <c r="I9" s="92"/>
      <c r="J9" s="92"/>
      <c r="K9" s="92"/>
      <c r="L9" s="92"/>
      <c r="M9" s="92"/>
      <c r="N9" s="92"/>
      <c r="O9" s="92"/>
      <c r="P9" s="94"/>
    </row>
    <row r="10" spans="2:16" ht="45.75" customHeight="1" x14ac:dyDescent="0.25">
      <c r="B10" s="93"/>
      <c r="C10" s="178" t="s">
        <v>112</v>
      </c>
      <c r="D10" s="178"/>
      <c r="E10" s="183" t="s">
        <v>117</v>
      </c>
      <c r="F10" s="183"/>
      <c r="G10" s="183"/>
      <c r="H10" s="183"/>
      <c r="I10" s="183"/>
      <c r="J10" s="183"/>
      <c r="K10" s="183"/>
      <c r="L10" s="183"/>
      <c r="M10" s="183"/>
      <c r="N10" s="183"/>
      <c r="O10" s="183"/>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78" t="s">
        <v>114</v>
      </c>
      <c r="D12" s="178"/>
      <c r="E12" s="182" t="s">
        <v>118</v>
      </c>
      <c r="F12" s="182"/>
      <c r="G12" s="182"/>
      <c r="H12" s="182"/>
      <c r="I12" s="182"/>
      <c r="J12" s="182"/>
      <c r="K12" s="182"/>
      <c r="L12" s="182"/>
      <c r="M12" s="182"/>
      <c r="N12" s="182"/>
      <c r="O12" s="182"/>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78" t="s">
        <v>115</v>
      </c>
      <c r="D14" s="178"/>
      <c r="E14" s="182" t="s">
        <v>119</v>
      </c>
      <c r="F14" s="182"/>
      <c r="G14" s="182"/>
      <c r="H14" s="182"/>
      <c r="I14" s="182"/>
      <c r="J14" s="182"/>
      <c r="K14" s="182"/>
      <c r="L14" s="182"/>
      <c r="M14" s="182"/>
      <c r="N14" s="182"/>
      <c r="O14" s="182"/>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120</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121</v>
      </c>
      <c r="D18" s="92"/>
      <c r="E18" s="92" t="s">
        <v>122</v>
      </c>
      <c r="F18" s="92"/>
      <c r="G18" s="92"/>
      <c r="H18" s="92"/>
      <c r="I18" s="92"/>
      <c r="J18" s="92"/>
      <c r="K18" s="92"/>
      <c r="L18" s="92"/>
      <c r="M18" s="92"/>
      <c r="N18" s="92"/>
      <c r="O18" s="92"/>
      <c r="P18" s="88"/>
    </row>
    <row r="19" spans="2:16" x14ac:dyDescent="0.25">
      <c r="B19" s="87"/>
      <c r="C19" s="92" t="s">
        <v>123</v>
      </c>
      <c r="D19" s="92"/>
      <c r="E19" s="92" t="s">
        <v>124</v>
      </c>
      <c r="F19" s="92"/>
      <c r="G19" s="92"/>
      <c r="H19" s="92"/>
      <c r="I19" s="92"/>
      <c r="J19" s="92"/>
      <c r="K19" s="92"/>
      <c r="L19" s="92"/>
      <c r="M19" s="92"/>
      <c r="N19" s="92"/>
      <c r="O19" s="92"/>
      <c r="P19" s="88"/>
    </row>
    <row r="20" spans="2:16" x14ac:dyDescent="0.25">
      <c r="B20" s="87"/>
      <c r="C20" s="92" t="s">
        <v>125</v>
      </c>
      <c r="D20" s="92"/>
      <c r="E20" s="92" t="s">
        <v>126</v>
      </c>
      <c r="F20" s="92"/>
      <c r="G20" s="92"/>
      <c r="H20" s="92"/>
      <c r="I20" s="92"/>
      <c r="J20" s="92"/>
      <c r="K20" s="92"/>
      <c r="L20" s="92"/>
      <c r="M20" s="92"/>
      <c r="N20" s="92"/>
      <c r="O20" s="92"/>
      <c r="P20" s="88"/>
    </row>
    <row r="21" spans="2:16" x14ac:dyDescent="0.25">
      <c r="B21" s="87"/>
      <c r="C21" s="92" t="s">
        <v>127</v>
      </c>
      <c r="D21" s="92"/>
      <c r="E21" s="92" t="s">
        <v>128</v>
      </c>
      <c r="F21" s="92"/>
      <c r="G21" s="92"/>
      <c r="H21" s="92"/>
      <c r="I21" s="92"/>
      <c r="J21" s="92"/>
      <c r="K21" s="92"/>
      <c r="L21" s="92"/>
      <c r="M21" s="92"/>
      <c r="N21" s="92"/>
      <c r="O21" s="92"/>
      <c r="P21" s="88"/>
    </row>
    <row r="22" spans="2:16" x14ac:dyDescent="0.25">
      <c r="B22" s="87"/>
      <c r="C22" s="92" t="s">
        <v>129</v>
      </c>
      <c r="D22" s="92"/>
      <c r="E22" s="92" t="s">
        <v>130</v>
      </c>
      <c r="F22" s="92"/>
      <c r="G22" s="92"/>
      <c r="H22" s="92"/>
      <c r="I22" s="92"/>
      <c r="J22" s="92"/>
      <c r="K22" s="92"/>
      <c r="L22" s="92"/>
      <c r="M22" s="92"/>
      <c r="N22" s="92"/>
      <c r="O22" s="92"/>
      <c r="P22" s="88"/>
    </row>
    <row r="23" spans="2:16" x14ac:dyDescent="0.25">
      <c r="B23" s="87"/>
      <c r="C23" s="92" t="s">
        <v>131</v>
      </c>
      <c r="D23" s="92"/>
      <c r="E23" s="92" t="s">
        <v>132</v>
      </c>
      <c r="F23" s="92"/>
      <c r="G23" s="92"/>
      <c r="H23" s="92"/>
      <c r="I23" s="92"/>
      <c r="J23" s="92"/>
      <c r="K23" s="92"/>
      <c r="L23" s="92"/>
      <c r="M23" s="92"/>
      <c r="N23" s="92"/>
      <c r="O23" s="92"/>
      <c r="P23" s="88"/>
    </row>
    <row r="24" spans="2:16" x14ac:dyDescent="0.25">
      <c r="B24" s="87"/>
      <c r="C24" s="92" t="s">
        <v>133</v>
      </c>
      <c r="D24" s="92"/>
      <c r="E24" s="92" t="s">
        <v>134</v>
      </c>
      <c r="F24" s="92"/>
      <c r="G24" s="92"/>
      <c r="H24" s="92"/>
      <c r="I24" s="92"/>
      <c r="J24" s="92"/>
      <c r="K24" s="92"/>
      <c r="L24" s="92"/>
      <c r="M24" s="92"/>
      <c r="N24" s="92"/>
      <c r="O24" s="92"/>
      <c r="P24" s="88"/>
    </row>
    <row r="25" spans="2:16" x14ac:dyDescent="0.25">
      <c r="B25" s="87"/>
      <c r="C25" s="92" t="s">
        <v>135</v>
      </c>
      <c r="D25" s="92"/>
      <c r="E25" s="92" t="s">
        <v>136</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28" zoomScale="90" zoomScaleNormal="90" workbookViewId="0">
      <selection activeCell="F34" sqref="F34"/>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79" t="s">
        <v>146</v>
      </c>
      <c r="D3" s="180"/>
      <c r="E3" s="180"/>
      <c r="F3" s="180"/>
      <c r="G3" s="180"/>
      <c r="H3" s="180"/>
      <c r="I3" s="180"/>
      <c r="J3" s="180"/>
      <c r="K3" s="180"/>
      <c r="L3" s="180"/>
      <c r="M3" s="180"/>
      <c r="N3" s="180"/>
      <c r="O3" s="180"/>
      <c r="P3" s="180"/>
      <c r="Q3" s="180"/>
      <c r="R3" s="180"/>
      <c r="S3" s="180"/>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87" t="s">
        <v>4</v>
      </c>
      <c r="D5" s="187"/>
      <c r="E5" s="187"/>
      <c r="F5" s="187"/>
      <c r="G5" s="187"/>
      <c r="H5" s="187"/>
      <c r="I5" s="187"/>
      <c r="J5" s="187"/>
      <c r="K5" s="187"/>
      <c r="L5" s="187"/>
      <c r="M5" s="187"/>
      <c r="N5" s="187"/>
      <c r="O5" s="187"/>
      <c r="P5" s="187"/>
      <c r="Q5" s="187"/>
      <c r="R5" s="187"/>
      <c r="S5" s="187"/>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88" t="s">
        <v>167</v>
      </c>
      <c r="D7" s="188"/>
      <c r="E7" s="188"/>
      <c r="F7" s="188"/>
      <c r="G7" s="188"/>
      <c r="H7" s="188"/>
      <c r="I7" s="188"/>
      <c r="J7" s="188"/>
      <c r="K7" s="188"/>
      <c r="L7" s="188"/>
      <c r="M7" s="188"/>
      <c r="N7" s="188"/>
      <c r="O7" s="188"/>
      <c r="P7" s="188"/>
      <c r="Q7" s="188"/>
      <c r="R7" s="188"/>
      <c r="S7" s="188"/>
      <c r="T7" s="11"/>
    </row>
    <row r="8" spans="2:25" ht="15" customHeight="1" x14ac:dyDescent="0.25">
      <c r="B8" s="21"/>
      <c r="C8" s="188"/>
      <c r="D8" s="188"/>
      <c r="E8" s="188"/>
      <c r="F8" s="188"/>
      <c r="G8" s="188"/>
      <c r="H8" s="188"/>
      <c r="I8" s="188"/>
      <c r="J8" s="188"/>
      <c r="K8" s="188"/>
      <c r="L8" s="188"/>
      <c r="M8" s="188"/>
      <c r="N8" s="188"/>
      <c r="O8" s="188"/>
      <c r="P8" s="188"/>
      <c r="Q8" s="188"/>
      <c r="R8" s="188"/>
      <c r="S8" s="188"/>
      <c r="T8" s="11"/>
    </row>
    <row r="9" spans="2:25" ht="15" customHeight="1" x14ac:dyDescent="0.25">
      <c r="B9" s="21"/>
      <c r="C9" s="188"/>
      <c r="D9" s="188"/>
      <c r="E9" s="188"/>
      <c r="F9" s="188"/>
      <c r="G9" s="188"/>
      <c r="H9" s="188"/>
      <c r="I9" s="188"/>
      <c r="J9" s="188"/>
      <c r="K9" s="188"/>
      <c r="L9" s="188"/>
      <c r="M9" s="188"/>
      <c r="N9" s="188"/>
      <c r="O9" s="188"/>
      <c r="P9" s="188"/>
      <c r="Q9" s="188"/>
      <c r="R9" s="188"/>
      <c r="S9" s="188"/>
      <c r="T9" s="11"/>
    </row>
    <row r="10" spans="2:25" ht="15" customHeight="1" x14ac:dyDescent="0.25">
      <c r="B10" s="21"/>
      <c r="C10" s="188"/>
      <c r="D10" s="188"/>
      <c r="E10" s="188"/>
      <c r="F10" s="188"/>
      <c r="G10" s="188"/>
      <c r="H10" s="188"/>
      <c r="I10" s="188"/>
      <c r="J10" s="188"/>
      <c r="K10" s="188"/>
      <c r="L10" s="188"/>
      <c r="M10" s="188"/>
      <c r="N10" s="188"/>
      <c r="O10" s="188"/>
      <c r="P10" s="188"/>
      <c r="Q10" s="188"/>
      <c r="R10" s="188"/>
      <c r="S10" s="188"/>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85" t="s">
        <v>148</v>
      </c>
      <c r="D12" s="185"/>
      <c r="E12" s="185"/>
      <c r="F12" s="185"/>
      <c r="G12" s="185"/>
      <c r="H12" s="185"/>
      <c r="I12" s="185"/>
      <c r="J12" s="185"/>
      <c r="K12" s="185"/>
      <c r="L12" s="185"/>
      <c r="M12" s="185"/>
      <c r="N12" s="185"/>
      <c r="O12" s="185"/>
      <c r="P12" s="185"/>
      <c r="Q12" s="185"/>
      <c r="R12" s="185"/>
      <c r="S12" s="185"/>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149</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152</v>
      </c>
      <c r="E18" s="7"/>
      <c r="F18" s="7"/>
      <c r="G18" s="7"/>
      <c r="H18" s="7"/>
      <c r="I18" s="7"/>
      <c r="J18" s="7"/>
      <c r="L18" s="7"/>
      <c r="M18" s="8"/>
      <c r="N18" s="7"/>
      <c r="O18" s="7"/>
      <c r="P18" s="7"/>
      <c r="Q18" s="7"/>
      <c r="R18" s="7"/>
      <c r="S18" s="7"/>
      <c r="T18" s="11"/>
    </row>
    <row r="19" spans="2:20" ht="15" customHeight="1" x14ac:dyDescent="0.2">
      <c r="B19" s="21"/>
      <c r="C19" s="58" t="s">
        <v>9</v>
      </c>
      <c r="D19" s="7" t="s">
        <v>153</v>
      </c>
      <c r="E19" s="7"/>
      <c r="F19" s="7"/>
      <c r="G19" s="7"/>
      <c r="H19" s="7"/>
      <c r="I19" s="7"/>
      <c r="J19" s="7"/>
      <c r="L19" s="7"/>
      <c r="M19" s="8"/>
      <c r="N19" s="7"/>
      <c r="O19" s="7"/>
      <c r="P19" s="7"/>
      <c r="Q19" s="7"/>
      <c r="R19" s="7"/>
      <c r="S19" s="7"/>
      <c r="T19" s="11"/>
    </row>
    <row r="20" spans="2:20" ht="15" customHeight="1" x14ac:dyDescent="0.2">
      <c r="B20" s="21"/>
      <c r="C20" s="58" t="s">
        <v>9</v>
      </c>
      <c r="D20" s="7" t="s">
        <v>154</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150</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168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85" t="s">
        <v>169</v>
      </c>
      <c r="D37" s="189"/>
      <c r="E37" s="189"/>
      <c r="F37" s="189"/>
      <c r="G37" s="189"/>
      <c r="H37" s="189"/>
      <c r="I37" s="189"/>
      <c r="J37" s="189"/>
      <c r="K37" s="189"/>
      <c r="L37" s="189"/>
      <c r="M37" s="189"/>
      <c r="N37" s="189"/>
      <c r="O37" s="189"/>
      <c r="P37" s="189"/>
      <c r="Q37" s="189"/>
      <c r="R37" s="189"/>
      <c r="S37" s="189"/>
      <c r="T37" s="11"/>
    </row>
    <row r="38" spans="2:20" ht="15" customHeight="1" x14ac:dyDescent="0.25">
      <c r="B38" s="21"/>
      <c r="C38" s="189"/>
      <c r="D38" s="189"/>
      <c r="E38" s="189"/>
      <c r="F38" s="189"/>
      <c r="G38" s="189"/>
      <c r="H38" s="189"/>
      <c r="I38" s="189"/>
      <c r="J38" s="189"/>
      <c r="K38" s="189"/>
      <c r="L38" s="189"/>
      <c r="M38" s="189"/>
      <c r="N38" s="189"/>
      <c r="O38" s="189"/>
      <c r="P38" s="189"/>
      <c r="Q38" s="189"/>
      <c r="R38" s="189"/>
      <c r="S38" s="189"/>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40" t="s">
        <v>170</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90" t="s">
        <v>151</v>
      </c>
      <c r="D42" s="191"/>
      <c r="E42" s="191"/>
      <c r="F42" s="191"/>
      <c r="G42" s="191"/>
      <c r="H42" s="191"/>
      <c r="I42" s="191"/>
      <c r="J42" s="191"/>
      <c r="K42" s="191"/>
      <c r="L42" s="191"/>
      <c r="M42" s="191"/>
      <c r="N42" s="191"/>
      <c r="O42" s="191"/>
      <c r="P42" s="191"/>
      <c r="Q42" s="191"/>
      <c r="R42" s="191"/>
      <c r="S42" s="191"/>
      <c r="T42" s="11"/>
    </row>
    <row r="43" spans="2:20" x14ac:dyDescent="0.25">
      <c r="B43" s="21"/>
      <c r="C43" s="191"/>
      <c r="D43" s="191"/>
      <c r="E43" s="191"/>
      <c r="F43" s="191"/>
      <c r="G43" s="191"/>
      <c r="H43" s="191"/>
      <c r="I43" s="191"/>
      <c r="J43" s="191"/>
      <c r="K43" s="191"/>
      <c r="L43" s="191"/>
      <c r="M43" s="191"/>
      <c r="N43" s="191"/>
      <c r="O43" s="191"/>
      <c r="P43" s="191"/>
      <c r="Q43" s="191"/>
      <c r="R43" s="191"/>
      <c r="S43" s="191"/>
      <c r="T43" s="11"/>
    </row>
    <row r="44" spans="2:20" x14ac:dyDescent="0.25">
      <c r="B44" s="21"/>
      <c r="C44" s="191"/>
      <c r="D44" s="191"/>
      <c r="E44" s="191"/>
      <c r="F44" s="191"/>
      <c r="G44" s="191"/>
      <c r="H44" s="191"/>
      <c r="I44" s="191"/>
      <c r="J44" s="191"/>
      <c r="K44" s="191"/>
      <c r="L44" s="191"/>
      <c r="M44" s="191"/>
      <c r="N44" s="191"/>
      <c r="O44" s="191"/>
      <c r="P44" s="191"/>
      <c r="Q44" s="191"/>
      <c r="R44" s="191"/>
      <c r="S44" s="191"/>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85" t="s">
        <v>171</v>
      </c>
      <c r="D46" s="189"/>
      <c r="E46" s="189"/>
      <c r="F46" s="189"/>
      <c r="G46" s="189"/>
      <c r="H46" s="189"/>
      <c r="I46" s="189"/>
      <c r="J46" s="189"/>
      <c r="K46" s="189"/>
      <c r="L46" s="189"/>
      <c r="M46" s="189"/>
      <c r="N46" s="189"/>
      <c r="O46" s="189"/>
      <c r="P46" s="189"/>
      <c r="Q46" s="189"/>
      <c r="R46" s="189"/>
      <c r="S46" s="189"/>
      <c r="T46" s="11"/>
    </row>
    <row r="47" spans="2:20" x14ac:dyDescent="0.25">
      <c r="B47" s="21"/>
      <c r="C47" s="189"/>
      <c r="D47" s="189"/>
      <c r="E47" s="189"/>
      <c r="F47" s="189"/>
      <c r="G47" s="189"/>
      <c r="H47" s="189"/>
      <c r="I47" s="189"/>
      <c r="J47" s="189"/>
      <c r="K47" s="189"/>
      <c r="L47" s="189"/>
      <c r="M47" s="189"/>
      <c r="N47" s="189"/>
      <c r="O47" s="189"/>
      <c r="P47" s="189"/>
      <c r="Q47" s="189"/>
      <c r="R47" s="189"/>
      <c r="S47" s="189"/>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85" t="s">
        <v>155</v>
      </c>
      <c r="D55" s="185"/>
      <c r="E55" s="185"/>
      <c r="F55" s="185"/>
      <c r="G55" s="185"/>
      <c r="H55" s="185"/>
      <c r="I55" s="185"/>
      <c r="J55" s="185"/>
      <c r="K55" s="185"/>
      <c r="L55" s="185"/>
      <c r="M55" s="185"/>
      <c r="N55" s="185"/>
      <c r="O55" s="185"/>
      <c r="P55" s="185"/>
      <c r="Q55" s="185"/>
      <c r="R55" s="185"/>
      <c r="S55" s="185"/>
      <c r="T55" s="11"/>
    </row>
    <row r="56" spans="2:20" ht="15" customHeight="1" x14ac:dyDescent="0.25">
      <c r="B56" s="21"/>
      <c r="C56" s="185"/>
      <c r="D56" s="185"/>
      <c r="E56" s="185"/>
      <c r="F56" s="185"/>
      <c r="G56" s="185"/>
      <c r="H56" s="185"/>
      <c r="I56" s="185"/>
      <c r="J56" s="185"/>
      <c r="K56" s="185"/>
      <c r="L56" s="185"/>
      <c r="M56" s="185"/>
      <c r="N56" s="185"/>
      <c r="O56" s="185"/>
      <c r="P56" s="185"/>
      <c r="Q56" s="185"/>
      <c r="R56" s="185"/>
      <c r="S56" s="185"/>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85" t="s">
        <v>62</v>
      </c>
      <c r="D58" s="189"/>
      <c r="E58" s="189"/>
      <c r="F58" s="189"/>
      <c r="G58" s="189"/>
      <c r="H58" s="189"/>
      <c r="I58" s="189"/>
      <c r="J58" s="189"/>
      <c r="K58" s="189"/>
      <c r="L58" s="189"/>
      <c r="M58" s="189"/>
      <c r="N58" s="189"/>
      <c r="O58" s="189"/>
      <c r="P58" s="189"/>
      <c r="Q58" s="189"/>
      <c r="R58" s="189"/>
      <c r="S58" s="189"/>
      <c r="T58" s="11"/>
    </row>
    <row r="59" spans="2:20" ht="15" customHeight="1" x14ac:dyDescent="0.25">
      <c r="B59" s="21"/>
      <c r="C59" s="189"/>
      <c r="D59" s="189"/>
      <c r="E59" s="189"/>
      <c r="F59" s="189"/>
      <c r="G59" s="189"/>
      <c r="H59" s="189"/>
      <c r="I59" s="189"/>
      <c r="J59" s="189"/>
      <c r="K59" s="189"/>
      <c r="L59" s="189"/>
      <c r="M59" s="189"/>
      <c r="N59" s="189"/>
      <c r="O59" s="189"/>
      <c r="P59" s="189"/>
      <c r="Q59" s="189"/>
      <c r="R59" s="189"/>
      <c r="S59" s="189"/>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85" t="s">
        <v>156</v>
      </c>
      <c r="D61" s="189"/>
      <c r="E61" s="189"/>
      <c r="F61" s="189"/>
      <c r="G61" s="189"/>
      <c r="H61" s="189"/>
      <c r="I61" s="189"/>
      <c r="J61" s="189"/>
      <c r="K61" s="189"/>
      <c r="L61" s="189"/>
      <c r="M61" s="189"/>
      <c r="N61" s="189"/>
      <c r="O61" s="189"/>
      <c r="P61" s="189"/>
      <c r="Q61" s="189"/>
      <c r="R61" s="189"/>
      <c r="S61" s="189"/>
      <c r="T61" s="11"/>
    </row>
    <row r="62" spans="2:20" ht="15" customHeight="1" x14ac:dyDescent="0.25">
      <c r="B62" s="21"/>
      <c r="C62" s="189"/>
      <c r="D62" s="189"/>
      <c r="E62" s="189"/>
      <c r="F62" s="189"/>
      <c r="G62" s="189"/>
      <c r="H62" s="189"/>
      <c r="I62" s="189"/>
      <c r="J62" s="189"/>
      <c r="K62" s="189"/>
      <c r="L62" s="189"/>
      <c r="M62" s="189"/>
      <c r="N62" s="189"/>
      <c r="O62" s="189"/>
      <c r="P62" s="189"/>
      <c r="Q62" s="189"/>
      <c r="R62" s="189"/>
      <c r="S62" s="189"/>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85" t="s">
        <v>60</v>
      </c>
      <c r="D64" s="189"/>
      <c r="E64" s="189"/>
      <c r="F64" s="189"/>
      <c r="G64" s="189"/>
      <c r="H64" s="189"/>
      <c r="I64" s="189"/>
      <c r="J64" s="189"/>
      <c r="K64" s="189"/>
      <c r="L64" s="189"/>
      <c r="M64" s="189"/>
      <c r="N64" s="189"/>
      <c r="O64" s="189"/>
      <c r="P64" s="189"/>
      <c r="Q64" s="189"/>
      <c r="R64" s="189"/>
      <c r="S64" s="189"/>
      <c r="T64" s="11"/>
    </row>
    <row r="65" spans="2:20" ht="15" customHeight="1" x14ac:dyDescent="0.25">
      <c r="B65" s="21"/>
      <c r="C65" s="189"/>
      <c r="D65" s="189"/>
      <c r="E65" s="189"/>
      <c r="F65" s="189"/>
      <c r="G65" s="189"/>
      <c r="H65" s="189"/>
      <c r="I65" s="189"/>
      <c r="J65" s="189"/>
      <c r="K65" s="189"/>
      <c r="L65" s="189"/>
      <c r="M65" s="189"/>
      <c r="N65" s="189"/>
      <c r="O65" s="189"/>
      <c r="P65" s="189"/>
      <c r="Q65" s="189"/>
      <c r="R65" s="189"/>
      <c r="S65" s="189"/>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157</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160</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161</v>
      </c>
      <c r="E78" s="7"/>
      <c r="F78" s="7"/>
      <c r="G78" s="7"/>
      <c r="H78" s="7"/>
      <c r="I78" s="7"/>
      <c r="J78" s="7"/>
      <c r="L78" s="7"/>
      <c r="M78" s="8"/>
      <c r="N78" s="7"/>
      <c r="O78" s="7"/>
      <c r="P78" s="7"/>
      <c r="Q78" s="7"/>
      <c r="R78" s="7"/>
      <c r="S78" s="7"/>
      <c r="T78" s="11"/>
    </row>
    <row r="79" spans="2:20" ht="15" customHeight="1" x14ac:dyDescent="0.2">
      <c r="B79" s="21"/>
      <c r="C79" s="58" t="s">
        <v>9</v>
      </c>
      <c r="D79" s="7" t="s">
        <v>162</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173</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163</v>
      </c>
      <c r="E83" s="7"/>
      <c r="F83" s="7"/>
      <c r="G83" s="7"/>
      <c r="H83" s="7"/>
      <c r="I83" s="7"/>
      <c r="J83" s="7"/>
      <c r="L83" s="7"/>
      <c r="M83" s="8"/>
      <c r="N83" s="7"/>
      <c r="O83" s="7"/>
      <c r="P83" s="7"/>
      <c r="Q83" s="7"/>
      <c r="R83" s="7"/>
      <c r="S83" s="7"/>
      <c r="T83" s="11"/>
    </row>
    <row r="84" spans="2:20" ht="15" customHeight="1" x14ac:dyDescent="0.2">
      <c r="B84" s="21"/>
      <c r="C84" s="58" t="s">
        <v>9</v>
      </c>
      <c r="D84" s="7" t="s">
        <v>164</v>
      </c>
      <c r="E84" s="7"/>
      <c r="F84" s="7"/>
      <c r="G84" s="7"/>
      <c r="H84" s="7"/>
      <c r="I84" s="7"/>
      <c r="J84" s="7"/>
      <c r="L84" s="7"/>
      <c r="M84" s="8"/>
      <c r="N84" s="7"/>
      <c r="O84" s="7"/>
      <c r="P84" s="7"/>
      <c r="Q84" s="7"/>
      <c r="R84" s="7"/>
      <c r="S84" s="7"/>
      <c r="T84" s="11"/>
    </row>
    <row r="85" spans="2:20" ht="15" customHeight="1" x14ac:dyDescent="0.2">
      <c r="B85" s="21"/>
      <c r="C85" s="58" t="s">
        <v>9</v>
      </c>
      <c r="D85" s="7" t="s">
        <v>165</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85" t="s">
        <v>35</v>
      </c>
      <c r="D88" s="186"/>
      <c r="E88" s="186"/>
      <c r="F88" s="186"/>
      <c r="G88" s="186"/>
      <c r="H88" s="186"/>
      <c r="I88" s="186"/>
      <c r="J88" s="186"/>
      <c r="K88" s="186"/>
      <c r="L88" s="186"/>
      <c r="M88" s="186"/>
      <c r="N88" s="186"/>
      <c r="O88" s="186"/>
      <c r="P88" s="186"/>
      <c r="Q88" s="186"/>
      <c r="R88" s="186"/>
      <c r="S88" s="186"/>
      <c r="T88" s="11"/>
    </row>
    <row r="89" spans="2:20" ht="15" customHeight="1" x14ac:dyDescent="0.25">
      <c r="B89" s="21"/>
      <c r="C89" s="186"/>
      <c r="D89" s="186"/>
      <c r="E89" s="186"/>
      <c r="F89" s="186"/>
      <c r="G89" s="186"/>
      <c r="H89" s="186"/>
      <c r="I89" s="186"/>
      <c r="J89" s="186"/>
      <c r="K89" s="186"/>
      <c r="L89" s="186"/>
      <c r="M89" s="186"/>
      <c r="N89" s="186"/>
      <c r="O89" s="186"/>
      <c r="P89" s="186"/>
      <c r="Q89" s="186"/>
      <c r="R89" s="186"/>
      <c r="S89" s="186"/>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4" t="s">
        <v>29</v>
      </c>
      <c r="L99" s="184"/>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showZeros="0" topLeftCell="G7" zoomScale="90" zoomScaleNormal="90" workbookViewId="0">
      <selection activeCell="J13" sqref="J1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62"/>
      <c r="C2" s="70"/>
      <c r="D2" s="71"/>
      <c r="E2" s="72"/>
      <c r="F2" s="71"/>
      <c r="G2" s="71"/>
      <c r="H2" s="72"/>
      <c r="I2" s="71"/>
      <c r="J2" s="71"/>
      <c r="K2" s="71"/>
      <c r="L2" s="63"/>
    </row>
    <row r="3" spans="2:16" ht="27" x14ac:dyDescent="0.25">
      <c r="B3" s="64"/>
      <c r="C3" s="179" t="s">
        <v>166</v>
      </c>
      <c r="D3" s="180"/>
      <c r="E3" s="180"/>
      <c r="F3" s="180"/>
      <c r="G3" s="180"/>
      <c r="H3" s="180"/>
      <c r="I3" s="180"/>
      <c r="J3" s="180"/>
      <c r="K3" s="180"/>
      <c r="L3" s="73"/>
      <c r="M3" s="5"/>
      <c r="N3" s="5"/>
      <c r="O3" s="5"/>
      <c r="P3" s="5"/>
    </row>
    <row r="4" spans="2:16" ht="6" customHeight="1" thickBot="1" x14ac:dyDescent="0.3">
      <c r="B4" s="64"/>
      <c r="C4" s="16"/>
      <c r="D4" s="7"/>
      <c r="E4" s="3"/>
      <c r="F4" s="7"/>
      <c r="G4" s="7"/>
      <c r="H4" s="3"/>
      <c r="I4" s="7"/>
      <c r="J4" s="7"/>
      <c r="K4" s="7"/>
      <c r="L4" s="65"/>
    </row>
    <row r="5" spans="2:16" ht="27.75" customHeight="1" x14ac:dyDescent="0.25">
      <c r="B5" s="64"/>
      <c r="C5" s="200" t="s">
        <v>3</v>
      </c>
      <c r="D5" s="201"/>
      <c r="E5" s="201"/>
      <c r="F5" s="201"/>
      <c r="G5" s="201"/>
      <c r="H5" s="202"/>
      <c r="I5" s="206" t="s">
        <v>18</v>
      </c>
      <c r="J5" s="207"/>
      <c r="K5" s="208"/>
      <c r="L5" s="65"/>
    </row>
    <row r="6" spans="2:16" ht="28.5" customHeight="1" thickBot="1" x14ac:dyDescent="0.3">
      <c r="B6" s="64"/>
      <c r="C6" s="203" t="s">
        <v>174</v>
      </c>
      <c r="D6" s="204"/>
      <c r="E6" s="204"/>
      <c r="F6" s="204"/>
      <c r="G6" s="204"/>
      <c r="H6" s="205"/>
      <c r="I6" s="209">
        <f>+D10</f>
        <v>70.805499999999995</v>
      </c>
      <c r="J6" s="210"/>
      <c r="K6" s="211"/>
      <c r="L6" s="65"/>
    </row>
    <row r="7" spans="2:16" ht="9.75" customHeight="1" thickBot="1" x14ac:dyDescent="0.3">
      <c r="B7" s="64"/>
      <c r="C7" s="16"/>
      <c r="D7" s="7"/>
      <c r="E7" s="3"/>
      <c r="F7" s="7"/>
      <c r="G7" s="7"/>
      <c r="H7" s="3"/>
      <c r="I7" s="7"/>
      <c r="J7" s="7"/>
      <c r="K7" s="7"/>
      <c r="L7" s="65"/>
    </row>
    <row r="8" spans="2:16" ht="26.1" customHeight="1" x14ac:dyDescent="0.25">
      <c r="B8" s="64"/>
      <c r="C8" s="214" t="s">
        <v>138</v>
      </c>
      <c r="D8" s="216" t="s">
        <v>21</v>
      </c>
      <c r="E8" s="212" t="s">
        <v>20</v>
      </c>
      <c r="F8" s="216" t="s">
        <v>139</v>
      </c>
      <c r="G8" s="216" t="s">
        <v>21</v>
      </c>
      <c r="H8" s="212" t="s">
        <v>20</v>
      </c>
      <c r="I8" s="216" t="s">
        <v>1</v>
      </c>
      <c r="J8" s="196" t="s">
        <v>5</v>
      </c>
      <c r="K8" s="198" t="s">
        <v>6</v>
      </c>
      <c r="L8" s="65"/>
      <c r="M8" s="6"/>
    </row>
    <row r="9" spans="2:16" ht="42.95" customHeight="1" thickBot="1" x14ac:dyDescent="0.3">
      <c r="B9" s="64"/>
      <c r="C9" s="215"/>
      <c r="D9" s="217"/>
      <c r="E9" s="213"/>
      <c r="F9" s="218"/>
      <c r="G9" s="217"/>
      <c r="H9" s="213"/>
      <c r="I9" s="217"/>
      <c r="J9" s="197"/>
      <c r="K9" s="199"/>
      <c r="L9" s="65"/>
      <c r="M9" s="6"/>
    </row>
    <row r="10" spans="2:16" ht="28.5" customHeight="1" x14ac:dyDescent="0.25">
      <c r="B10" s="64"/>
      <c r="C10" s="219" t="s">
        <v>41</v>
      </c>
      <c r="D10" s="221">
        <f>((E10*G10)+(E16*G16)+(E29*G29)+(E34*G34))</f>
        <v>70.805499999999995</v>
      </c>
      <c r="E10" s="224">
        <v>0.3</v>
      </c>
      <c r="F10" s="192" t="s">
        <v>38</v>
      </c>
      <c r="G10" s="194">
        <f>(+(J10*15)+(J11*10)+(J12*15)+(J13*20)+(J14*20)+(J15*20))/100</f>
        <v>66.900000000000006</v>
      </c>
      <c r="H10" s="96" t="s">
        <v>42</v>
      </c>
      <c r="I10" s="156" t="s">
        <v>42</v>
      </c>
      <c r="J10" s="157">
        <v>85</v>
      </c>
      <c r="K10" s="158"/>
      <c r="L10" s="65"/>
      <c r="M10" s="6"/>
      <c r="N10" s="55" t="s">
        <v>29</v>
      </c>
    </row>
    <row r="11" spans="2:16" ht="51" customHeight="1" x14ac:dyDescent="0.25">
      <c r="B11" s="64"/>
      <c r="C11" s="220"/>
      <c r="D11" s="222"/>
      <c r="E11" s="225"/>
      <c r="F11" s="193"/>
      <c r="G11" s="195"/>
      <c r="H11" s="68" t="s">
        <v>44</v>
      </c>
      <c r="I11" s="159" t="s">
        <v>44</v>
      </c>
      <c r="J11" s="160">
        <v>90</v>
      </c>
      <c r="K11" s="161"/>
      <c r="L11" s="65"/>
      <c r="M11" s="6"/>
      <c r="N11" s="55"/>
    </row>
    <row r="12" spans="2:16" ht="28.5" customHeight="1" x14ac:dyDescent="0.25">
      <c r="B12" s="64"/>
      <c r="C12" s="220"/>
      <c r="D12" s="222"/>
      <c r="E12" s="225"/>
      <c r="F12" s="193"/>
      <c r="G12" s="195"/>
      <c r="H12" s="68" t="s">
        <v>45</v>
      </c>
      <c r="I12" s="159" t="s">
        <v>45</v>
      </c>
      <c r="J12" s="160">
        <v>1</v>
      </c>
      <c r="K12" s="161"/>
      <c r="L12" s="65"/>
      <c r="M12" s="6"/>
    </row>
    <row r="13" spans="2:16" ht="66.75" customHeight="1" x14ac:dyDescent="0.25">
      <c r="B13" s="64"/>
      <c r="C13" s="220"/>
      <c r="D13" s="222"/>
      <c r="E13" s="225"/>
      <c r="F13" s="193"/>
      <c r="G13" s="195"/>
      <c r="H13" s="68" t="s">
        <v>70</v>
      </c>
      <c r="I13" s="159" t="s">
        <v>70</v>
      </c>
      <c r="J13" s="160">
        <v>40</v>
      </c>
      <c r="K13" s="161"/>
      <c r="L13" s="65"/>
      <c r="M13" s="6"/>
      <c r="N13" s="55"/>
    </row>
    <row r="14" spans="2:16" ht="34.5" customHeight="1" x14ac:dyDescent="0.25">
      <c r="B14" s="64"/>
      <c r="C14" s="220"/>
      <c r="D14" s="222"/>
      <c r="E14" s="225"/>
      <c r="F14" s="193"/>
      <c r="G14" s="195"/>
      <c r="H14" s="68" t="s">
        <v>71</v>
      </c>
      <c r="I14" s="159" t="s">
        <v>71</v>
      </c>
      <c r="J14" s="160">
        <v>95</v>
      </c>
      <c r="K14" s="161"/>
      <c r="L14" s="65"/>
      <c r="M14" s="6"/>
      <c r="N14" s="55" t="s">
        <v>30</v>
      </c>
    </row>
    <row r="15" spans="2:16" ht="39" customHeight="1" x14ac:dyDescent="0.25">
      <c r="B15" s="64"/>
      <c r="C15" s="220"/>
      <c r="D15" s="222"/>
      <c r="E15" s="226"/>
      <c r="F15" s="193"/>
      <c r="G15" s="195"/>
      <c r="H15" s="68" t="s">
        <v>64</v>
      </c>
      <c r="I15" s="159" t="s">
        <v>64</v>
      </c>
      <c r="J15" s="160">
        <v>90</v>
      </c>
      <c r="K15" s="161"/>
      <c r="L15" s="65"/>
      <c r="M15" s="6"/>
    </row>
    <row r="16" spans="2:16" ht="32.25" customHeight="1" x14ac:dyDescent="0.25">
      <c r="B16" s="64"/>
      <c r="C16" s="220"/>
      <c r="D16" s="222"/>
      <c r="E16" s="227">
        <v>0.6</v>
      </c>
      <c r="F16" s="193" t="s">
        <v>39</v>
      </c>
      <c r="G16" s="195">
        <f>+((J16*10)+(J17*4)+(J18*4)+(J19*8)+(J20*8)+(J21*8)+(J22*8)+(J23*20)+(J24*5)+(J25*5)+(J26*8)+(J27*6)+(J28*6))/100</f>
        <v>77.08</v>
      </c>
      <c r="H16" s="68" t="s">
        <v>63</v>
      </c>
      <c r="I16" s="159" t="s">
        <v>63</v>
      </c>
      <c r="J16" s="160">
        <v>95</v>
      </c>
      <c r="K16" s="161"/>
      <c r="L16" s="65"/>
    </row>
    <row r="17" spans="2:12" ht="29.25" customHeight="1" x14ac:dyDescent="0.25">
      <c r="B17" s="64"/>
      <c r="C17" s="220"/>
      <c r="D17" s="222"/>
      <c r="E17" s="225"/>
      <c r="F17" s="193"/>
      <c r="G17" s="195"/>
      <c r="H17" s="69" t="s">
        <v>46</v>
      </c>
      <c r="I17" s="162" t="s">
        <v>46</v>
      </c>
      <c r="J17" s="160">
        <v>100</v>
      </c>
      <c r="K17" s="161" t="s">
        <v>175</v>
      </c>
      <c r="L17" s="65"/>
    </row>
    <row r="18" spans="2:12" ht="29.25" customHeight="1" x14ac:dyDescent="0.25">
      <c r="B18" s="64"/>
      <c r="C18" s="220"/>
      <c r="D18" s="222"/>
      <c r="E18" s="225"/>
      <c r="F18" s="193"/>
      <c r="G18" s="195"/>
      <c r="H18" s="68" t="s">
        <v>47</v>
      </c>
      <c r="I18" s="159" t="s">
        <v>47</v>
      </c>
      <c r="J18" s="160">
        <v>95</v>
      </c>
      <c r="K18" s="161"/>
      <c r="L18" s="65"/>
    </row>
    <row r="19" spans="2:12" ht="35.25" customHeight="1" x14ac:dyDescent="0.25">
      <c r="B19" s="64"/>
      <c r="C19" s="220"/>
      <c r="D19" s="222"/>
      <c r="E19" s="225"/>
      <c r="F19" s="193"/>
      <c r="G19" s="195"/>
      <c r="H19" s="68" t="s">
        <v>64</v>
      </c>
      <c r="I19" s="159" t="s">
        <v>64</v>
      </c>
      <c r="J19" s="160">
        <v>90</v>
      </c>
      <c r="K19" s="161"/>
      <c r="L19" s="65"/>
    </row>
    <row r="20" spans="2:12" ht="25.5" customHeight="1" x14ac:dyDescent="0.25">
      <c r="B20" s="64"/>
      <c r="C20" s="220"/>
      <c r="D20" s="222"/>
      <c r="E20" s="225"/>
      <c r="F20" s="193"/>
      <c r="G20" s="195"/>
      <c r="H20" s="68" t="s">
        <v>72</v>
      </c>
      <c r="I20" s="159" t="s">
        <v>65</v>
      </c>
      <c r="J20" s="160">
        <v>90</v>
      </c>
      <c r="K20" s="161"/>
      <c r="L20" s="65"/>
    </row>
    <row r="21" spans="2:12" ht="27.75" customHeight="1" x14ac:dyDescent="0.25">
      <c r="B21" s="64"/>
      <c r="C21" s="220"/>
      <c r="D21" s="222"/>
      <c r="E21" s="225"/>
      <c r="F21" s="193"/>
      <c r="G21" s="195"/>
      <c r="H21" s="68" t="s">
        <v>48</v>
      </c>
      <c r="I21" s="159" t="s">
        <v>48</v>
      </c>
      <c r="J21" s="160">
        <v>80</v>
      </c>
      <c r="K21" s="161"/>
      <c r="L21" s="65"/>
    </row>
    <row r="22" spans="2:12" ht="37.5" customHeight="1" x14ac:dyDescent="0.25">
      <c r="B22" s="64"/>
      <c r="C22" s="220"/>
      <c r="D22" s="222"/>
      <c r="E22" s="225"/>
      <c r="F22" s="193"/>
      <c r="G22" s="195"/>
      <c r="H22" s="68" t="s">
        <v>49</v>
      </c>
      <c r="I22" s="159" t="s">
        <v>49</v>
      </c>
      <c r="J22" s="160">
        <v>70</v>
      </c>
      <c r="K22" s="161"/>
      <c r="L22" s="65"/>
    </row>
    <row r="23" spans="2:12" ht="29.25" customHeight="1" x14ac:dyDescent="0.25">
      <c r="B23" s="64"/>
      <c r="C23" s="220"/>
      <c r="D23" s="222"/>
      <c r="E23" s="225"/>
      <c r="F23" s="193"/>
      <c r="G23" s="195"/>
      <c r="H23" s="68" t="s">
        <v>50</v>
      </c>
      <c r="I23" s="159" t="s">
        <v>50</v>
      </c>
      <c r="J23" s="160">
        <v>90</v>
      </c>
      <c r="K23" s="161"/>
      <c r="L23" s="65"/>
    </row>
    <row r="24" spans="2:12" ht="39.75" customHeight="1" x14ac:dyDescent="0.25">
      <c r="B24" s="64"/>
      <c r="C24" s="220"/>
      <c r="D24" s="222"/>
      <c r="E24" s="225"/>
      <c r="F24" s="193"/>
      <c r="G24" s="195"/>
      <c r="H24" s="68" t="s">
        <v>66</v>
      </c>
      <c r="I24" s="159" t="s">
        <v>105</v>
      </c>
      <c r="J24" s="160">
        <v>100</v>
      </c>
      <c r="K24" s="161" t="s">
        <v>175</v>
      </c>
      <c r="L24" s="65"/>
    </row>
    <row r="25" spans="2:12" ht="26.25" customHeight="1" x14ac:dyDescent="0.25">
      <c r="B25" s="64"/>
      <c r="C25" s="220"/>
      <c r="D25" s="222"/>
      <c r="E25" s="225"/>
      <c r="F25" s="193"/>
      <c r="G25" s="195"/>
      <c r="H25" s="68" t="s">
        <v>67</v>
      </c>
      <c r="I25" s="159" t="s">
        <v>67</v>
      </c>
      <c r="J25" s="160">
        <v>50</v>
      </c>
      <c r="K25" s="161"/>
      <c r="L25" s="65"/>
    </row>
    <row r="26" spans="2:12" ht="39.75" customHeight="1" x14ac:dyDescent="0.25">
      <c r="B26" s="64"/>
      <c r="C26" s="220"/>
      <c r="D26" s="222"/>
      <c r="E26" s="225"/>
      <c r="F26" s="193"/>
      <c r="G26" s="195"/>
      <c r="H26" s="68" t="s">
        <v>51</v>
      </c>
      <c r="I26" s="159" t="s">
        <v>51</v>
      </c>
      <c r="J26" s="160">
        <v>1</v>
      </c>
      <c r="K26" s="161"/>
      <c r="L26" s="65"/>
    </row>
    <row r="27" spans="2:12" ht="27.75" customHeight="1" x14ac:dyDescent="0.25">
      <c r="B27" s="64"/>
      <c r="C27" s="220"/>
      <c r="D27" s="222"/>
      <c r="E27" s="225"/>
      <c r="F27" s="193"/>
      <c r="G27" s="195"/>
      <c r="H27" s="68" t="s">
        <v>56</v>
      </c>
      <c r="I27" s="159" t="s">
        <v>56</v>
      </c>
      <c r="J27" s="160">
        <v>90</v>
      </c>
      <c r="K27" s="161"/>
      <c r="L27" s="65"/>
    </row>
    <row r="28" spans="2:12" ht="29.25" customHeight="1" x14ac:dyDescent="0.25">
      <c r="B28" s="64"/>
      <c r="C28" s="220"/>
      <c r="D28" s="222"/>
      <c r="E28" s="226"/>
      <c r="F28" s="193"/>
      <c r="G28" s="195"/>
      <c r="H28" s="68" t="s">
        <v>68</v>
      </c>
      <c r="I28" s="159" t="s">
        <v>68</v>
      </c>
      <c r="J28" s="160">
        <v>40</v>
      </c>
      <c r="K28" s="161"/>
      <c r="L28" s="65"/>
    </row>
    <row r="29" spans="2:12" ht="45" customHeight="1" x14ac:dyDescent="0.25">
      <c r="B29" s="64"/>
      <c r="C29" s="220"/>
      <c r="D29" s="222"/>
      <c r="E29" s="227">
        <v>0.05</v>
      </c>
      <c r="F29" s="193" t="s">
        <v>55</v>
      </c>
      <c r="G29" s="195">
        <f>(J29*20+J30*20+J31*20+J32*20+J33*20)/100</f>
        <v>1</v>
      </c>
      <c r="H29" s="68" t="s">
        <v>52</v>
      </c>
      <c r="I29" s="159" t="s">
        <v>52</v>
      </c>
      <c r="J29" s="160">
        <v>1</v>
      </c>
      <c r="K29" s="161"/>
      <c r="L29" s="65"/>
    </row>
    <row r="30" spans="2:12" ht="28.5" customHeight="1" x14ac:dyDescent="0.25">
      <c r="B30" s="64"/>
      <c r="C30" s="220"/>
      <c r="D30" s="222"/>
      <c r="E30" s="225"/>
      <c r="F30" s="193"/>
      <c r="G30" s="195"/>
      <c r="H30" s="68"/>
      <c r="I30" s="159" t="s">
        <v>103</v>
      </c>
      <c r="J30" s="160">
        <v>1</v>
      </c>
      <c r="K30" s="161"/>
      <c r="L30" s="65"/>
    </row>
    <row r="31" spans="2:12" ht="54.95" customHeight="1" x14ac:dyDescent="0.25">
      <c r="B31" s="64"/>
      <c r="C31" s="220"/>
      <c r="D31" s="222"/>
      <c r="E31" s="225"/>
      <c r="F31" s="193"/>
      <c r="G31" s="195"/>
      <c r="H31" s="68"/>
      <c r="I31" s="159" t="s">
        <v>106</v>
      </c>
      <c r="J31" s="160">
        <v>1</v>
      </c>
      <c r="K31" s="161"/>
      <c r="L31" s="65"/>
    </row>
    <row r="32" spans="2:12" ht="29.25" customHeight="1" thickBot="1" x14ac:dyDescent="0.3">
      <c r="B32" s="66"/>
      <c r="C32" s="220"/>
      <c r="D32" s="222"/>
      <c r="E32" s="225"/>
      <c r="F32" s="193"/>
      <c r="G32" s="195"/>
      <c r="H32" s="68" t="s">
        <v>53</v>
      </c>
      <c r="I32" s="159" t="s">
        <v>102</v>
      </c>
      <c r="J32" s="160">
        <v>1</v>
      </c>
      <c r="K32" s="161"/>
      <c r="L32" s="67"/>
    </row>
    <row r="33" spans="2:12" ht="45.75" customHeight="1" x14ac:dyDescent="0.25">
      <c r="B33" s="64"/>
      <c r="C33" s="220"/>
      <c r="D33" s="222"/>
      <c r="E33" s="226"/>
      <c r="F33" s="193"/>
      <c r="G33" s="195"/>
      <c r="H33" s="68" t="s">
        <v>54</v>
      </c>
      <c r="I33" s="159" t="s">
        <v>54</v>
      </c>
      <c r="J33" s="160">
        <v>1</v>
      </c>
      <c r="K33" s="161"/>
      <c r="L33" s="65"/>
    </row>
    <row r="34" spans="2:12" ht="33" customHeight="1" x14ac:dyDescent="0.25">
      <c r="B34" s="64"/>
      <c r="C34" s="220"/>
      <c r="D34" s="222"/>
      <c r="E34" s="228">
        <v>0.05</v>
      </c>
      <c r="F34" s="193" t="s">
        <v>40</v>
      </c>
      <c r="G34" s="195">
        <f>((J34*25)+(J35*25)+(J36*25)+(J37*25))/100</f>
        <v>88.75</v>
      </c>
      <c r="H34" s="68" t="s">
        <v>57</v>
      </c>
      <c r="I34" s="159" t="s">
        <v>107</v>
      </c>
      <c r="J34" s="160">
        <v>70</v>
      </c>
      <c r="K34" s="161"/>
      <c r="L34" s="65"/>
    </row>
    <row r="35" spans="2:12" ht="30.75" customHeight="1" x14ac:dyDescent="0.25">
      <c r="B35" s="64"/>
      <c r="C35" s="220"/>
      <c r="D35" s="222"/>
      <c r="E35" s="229"/>
      <c r="F35" s="193"/>
      <c r="G35" s="195"/>
      <c r="H35" s="68" t="s">
        <v>58</v>
      </c>
      <c r="I35" s="159" t="s">
        <v>58</v>
      </c>
      <c r="J35" s="160">
        <v>90</v>
      </c>
      <c r="K35" s="161"/>
      <c r="L35" s="65"/>
    </row>
    <row r="36" spans="2:12" ht="29.25" customHeight="1" x14ac:dyDescent="0.25">
      <c r="B36" s="64"/>
      <c r="C36" s="220"/>
      <c r="D36" s="222"/>
      <c r="E36" s="229"/>
      <c r="F36" s="193"/>
      <c r="G36" s="195"/>
      <c r="H36" s="68" t="s">
        <v>73</v>
      </c>
      <c r="I36" s="159" t="s">
        <v>69</v>
      </c>
      <c r="J36" s="160">
        <v>100</v>
      </c>
      <c r="K36" s="161"/>
      <c r="L36" s="65"/>
    </row>
    <row r="37" spans="2:12" ht="54" customHeight="1" x14ac:dyDescent="0.25">
      <c r="B37" s="64"/>
      <c r="C37" s="220"/>
      <c r="D37" s="223"/>
      <c r="E37" s="230"/>
      <c r="F37" s="193"/>
      <c r="G37" s="195"/>
      <c r="H37" s="68" t="s">
        <v>59</v>
      </c>
      <c r="I37" s="163" t="s">
        <v>59</v>
      </c>
      <c r="J37" s="164">
        <v>95</v>
      </c>
      <c r="K37" s="165"/>
      <c r="L37" s="65"/>
    </row>
    <row r="38" spans="2:12" ht="7.5" customHeight="1" thickBot="1" x14ac:dyDescent="0.3">
      <c r="B38" s="66"/>
      <c r="C38" s="74"/>
      <c r="D38" s="74"/>
      <c r="E38" s="75"/>
      <c r="F38" s="74"/>
      <c r="G38" s="74"/>
      <c r="H38" s="75"/>
      <c r="I38" s="74"/>
      <c r="J38" s="74"/>
      <c r="K38" s="74"/>
      <c r="L38" s="67"/>
    </row>
    <row r="39" spans="2:12" x14ac:dyDescent="0.25"/>
    <row r="40" spans="2:12" x14ac:dyDescent="0.25"/>
    <row r="41" spans="2:12" hidden="1" x14ac:dyDescent="0.25"/>
    <row r="42" spans="2:12" hidden="1" x14ac:dyDescent="0.25">
      <c r="D42" s="24"/>
    </row>
    <row r="43" spans="2:12" hidden="1" x14ac:dyDescent="0.25"/>
    <row r="44" spans="2:12" hidden="1" x14ac:dyDescent="0.25"/>
    <row r="45" spans="2:12" hidden="1" x14ac:dyDescent="0.25"/>
    <row r="46" spans="2:12" hidden="1" x14ac:dyDescent="0.25"/>
    <row r="47" spans="2:12" hidden="1" x14ac:dyDescent="0.25"/>
    <row r="48" spans="2:12" hidden="1" x14ac:dyDescent="0.25"/>
    <row r="49" spans="9:9" hidden="1" x14ac:dyDescent="0.25">
      <c r="I49" s="7"/>
    </row>
    <row r="50" spans="9:9" hidden="1" x14ac:dyDescent="0.25"/>
    <row r="51" spans="9:9" hidden="1" x14ac:dyDescent="0.25"/>
    <row r="52" spans="9:9" hidden="1" x14ac:dyDescent="0.25"/>
    <row r="53" spans="9:9" hidden="1" x14ac:dyDescent="0.25"/>
    <row r="54" spans="9:9" hidden="1" x14ac:dyDescent="0.25"/>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37" zoomScale="80" zoomScaleNormal="80"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79" t="s">
        <v>147</v>
      </c>
      <c r="D3" s="180"/>
      <c r="E3" s="180"/>
      <c r="F3" s="180"/>
      <c r="G3" s="180"/>
      <c r="H3" s="180"/>
      <c r="I3" s="180"/>
      <c r="J3" s="180"/>
      <c r="K3" s="180"/>
      <c r="L3" s="180"/>
      <c r="M3" s="180"/>
      <c r="N3" s="180"/>
      <c r="O3" s="180"/>
      <c r="P3" s="180"/>
      <c r="Q3" s="180"/>
      <c r="R3" s="180"/>
      <c r="S3" s="180"/>
      <c r="T3" s="180"/>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66"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70.805499999999995</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66"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66.900000000000006</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77.08</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1</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88.75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31" t="s">
        <v>29</v>
      </c>
      <c r="L59" s="231"/>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0"/>
  <sheetViews>
    <sheetView showGridLines="0" topLeftCell="E7" zoomScale="120" zoomScaleNormal="120" workbookViewId="0">
      <selection activeCell="J9" sqref="J9"/>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48.28515625" style="1" customWidth="1"/>
    <col min="6" max="6" width="15.5703125" style="4" customWidth="1"/>
    <col min="7" max="7" width="31.5703125" style="1" hidden="1" customWidth="1"/>
    <col min="8" max="8" width="24.140625" style="1" hidden="1" customWidth="1"/>
    <col min="9" max="9" width="50.140625" style="1" hidden="1" customWidth="1"/>
    <col min="10"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76"/>
      <c r="C2" s="71"/>
      <c r="D2" s="71"/>
      <c r="E2" s="71"/>
      <c r="F2" s="77"/>
      <c r="G2" s="71"/>
      <c r="H2" s="71"/>
      <c r="I2" s="71"/>
      <c r="J2" s="71"/>
      <c r="K2" s="71"/>
      <c r="L2" s="71"/>
      <c r="M2" s="63"/>
    </row>
    <row r="3" spans="2:13" ht="25.5" x14ac:dyDescent="0.25">
      <c r="B3" s="78"/>
      <c r="C3" s="179" t="s">
        <v>143</v>
      </c>
      <c r="D3" s="180"/>
      <c r="E3" s="180"/>
      <c r="F3" s="180"/>
      <c r="G3" s="180"/>
      <c r="H3" s="180"/>
      <c r="I3" s="180"/>
      <c r="J3" s="180"/>
      <c r="K3" s="180"/>
      <c r="L3" s="180"/>
      <c r="M3" s="65"/>
    </row>
    <row r="4" spans="2:13" ht="12" customHeight="1" thickBot="1" x14ac:dyDescent="0.3">
      <c r="B4" s="78"/>
      <c r="C4" s="7"/>
      <c r="D4" s="7"/>
      <c r="E4" s="7"/>
      <c r="F4" s="8"/>
      <c r="G4" s="7"/>
      <c r="H4" s="7"/>
      <c r="I4" s="7"/>
      <c r="J4" s="7"/>
      <c r="K4" s="7"/>
      <c r="L4" s="7"/>
      <c r="M4" s="65"/>
    </row>
    <row r="5" spans="2:13" ht="28.5" customHeight="1" thickTop="1" x14ac:dyDescent="0.25">
      <c r="B5" s="78"/>
      <c r="C5" s="237" t="s">
        <v>138</v>
      </c>
      <c r="D5" s="239" t="s">
        <v>139</v>
      </c>
      <c r="E5" s="239" t="s">
        <v>1</v>
      </c>
      <c r="F5" s="239" t="s">
        <v>28</v>
      </c>
      <c r="G5" s="251" t="s">
        <v>0</v>
      </c>
      <c r="H5" s="249" t="s">
        <v>158</v>
      </c>
      <c r="I5" s="247" t="s">
        <v>159</v>
      </c>
      <c r="J5" s="243" t="s">
        <v>140</v>
      </c>
      <c r="K5" s="245" t="s">
        <v>141</v>
      </c>
      <c r="L5" s="241" t="s">
        <v>142</v>
      </c>
      <c r="M5" s="65"/>
    </row>
    <row r="6" spans="2:13" ht="36" customHeight="1" thickBot="1" x14ac:dyDescent="0.3">
      <c r="B6" s="79"/>
      <c r="C6" s="238"/>
      <c r="D6" s="240"/>
      <c r="E6" s="240"/>
      <c r="F6" s="240"/>
      <c r="G6" s="252"/>
      <c r="H6" s="250"/>
      <c r="I6" s="248"/>
      <c r="J6" s="244"/>
      <c r="K6" s="246"/>
      <c r="L6" s="242"/>
      <c r="M6" s="65"/>
    </row>
    <row r="7" spans="2:13" ht="34.5" customHeight="1" thickTop="1" x14ac:dyDescent="0.25">
      <c r="B7" s="232"/>
      <c r="C7" s="235" t="s">
        <v>41</v>
      </c>
      <c r="D7" s="233" t="s">
        <v>38</v>
      </c>
      <c r="E7" s="100" t="s">
        <v>42</v>
      </c>
      <c r="F7" s="108">
        <f>+Autodiagnóstico!J10</f>
        <v>85</v>
      </c>
      <c r="G7" s="110"/>
      <c r="H7" s="111" t="s">
        <v>74</v>
      </c>
      <c r="I7" s="112" t="s">
        <v>97</v>
      </c>
      <c r="J7" s="123"/>
      <c r="K7" s="124"/>
      <c r="L7" s="124"/>
      <c r="M7" s="65"/>
    </row>
    <row r="8" spans="2:13" ht="48.75" customHeight="1" x14ac:dyDescent="0.25">
      <c r="B8" s="232"/>
      <c r="C8" s="236"/>
      <c r="D8" s="234"/>
      <c r="E8" s="99" t="s">
        <v>44</v>
      </c>
      <c r="F8" s="109">
        <f>+Autodiagnóstico!J11</f>
        <v>90</v>
      </c>
      <c r="G8" s="113"/>
      <c r="H8" s="114" t="s">
        <v>75</v>
      </c>
      <c r="I8" s="115" t="s">
        <v>97</v>
      </c>
      <c r="J8" s="125"/>
      <c r="K8" s="126"/>
      <c r="L8" s="126"/>
      <c r="M8" s="65"/>
    </row>
    <row r="9" spans="2:13" ht="187.5" customHeight="1" x14ac:dyDescent="0.25">
      <c r="B9" s="232"/>
      <c r="C9" s="236"/>
      <c r="D9" s="234"/>
      <c r="E9" s="99" t="s">
        <v>45</v>
      </c>
      <c r="F9" s="109">
        <f>+Autodiagnóstico!J12</f>
        <v>1</v>
      </c>
      <c r="G9" s="113"/>
      <c r="H9" s="114"/>
      <c r="I9" s="115" t="s">
        <v>97</v>
      </c>
      <c r="J9" s="167" t="s">
        <v>176</v>
      </c>
      <c r="K9" s="168" t="s">
        <v>193</v>
      </c>
      <c r="L9" s="126"/>
      <c r="M9" s="65"/>
    </row>
    <row r="10" spans="2:13" ht="112.5" customHeight="1" x14ac:dyDescent="0.25">
      <c r="B10" s="232"/>
      <c r="C10" s="236"/>
      <c r="D10" s="234"/>
      <c r="E10" s="99" t="s">
        <v>70</v>
      </c>
      <c r="F10" s="109">
        <f>+Autodiagnóstico!J13</f>
        <v>40</v>
      </c>
      <c r="G10" s="113" t="s">
        <v>77</v>
      </c>
      <c r="H10" s="114" t="s">
        <v>76</v>
      </c>
      <c r="I10" s="115" t="s">
        <v>97</v>
      </c>
      <c r="J10" s="125" t="s">
        <v>177</v>
      </c>
      <c r="K10" s="170" t="s">
        <v>178</v>
      </c>
      <c r="L10" s="126"/>
      <c r="M10" s="65"/>
    </row>
    <row r="11" spans="2:13" ht="47.25" customHeight="1" x14ac:dyDescent="0.25">
      <c r="B11" s="232"/>
      <c r="C11" s="236"/>
      <c r="D11" s="234"/>
      <c r="E11" s="99" t="s">
        <v>71</v>
      </c>
      <c r="F11" s="109">
        <f>+Autodiagnóstico!J14</f>
        <v>95</v>
      </c>
      <c r="G11" s="113" t="s">
        <v>79</v>
      </c>
      <c r="H11" s="114" t="s">
        <v>78</v>
      </c>
      <c r="I11" s="115" t="s">
        <v>97</v>
      </c>
      <c r="J11" s="125"/>
      <c r="K11" s="126"/>
      <c r="L11" s="126"/>
      <c r="M11" s="65"/>
    </row>
    <row r="12" spans="2:13" ht="76.5" x14ac:dyDescent="0.25">
      <c r="B12" s="232"/>
      <c r="C12" s="236"/>
      <c r="D12" s="234"/>
      <c r="E12" s="104" t="s">
        <v>64</v>
      </c>
      <c r="F12" s="109">
        <f>+Autodiagnóstico!J15</f>
        <v>90</v>
      </c>
      <c r="G12" s="120" t="s">
        <v>84</v>
      </c>
      <c r="H12" s="121" t="s">
        <v>80</v>
      </c>
      <c r="I12" s="122" t="s">
        <v>97</v>
      </c>
      <c r="J12" s="131"/>
      <c r="K12" s="127"/>
      <c r="L12" s="127"/>
      <c r="M12" s="65"/>
    </row>
    <row r="13" spans="2:13" ht="41.25" customHeight="1" x14ac:dyDescent="0.25">
      <c r="B13" s="232"/>
      <c r="C13" s="236"/>
      <c r="D13" s="234" t="s">
        <v>39</v>
      </c>
      <c r="E13" s="132" t="s">
        <v>63</v>
      </c>
      <c r="F13" s="109">
        <f>+Autodiagnóstico!J16</f>
        <v>95</v>
      </c>
      <c r="G13" s="133"/>
      <c r="H13" s="134" t="s">
        <v>81</v>
      </c>
      <c r="I13" s="135" t="s">
        <v>97</v>
      </c>
      <c r="J13" s="136"/>
      <c r="K13" s="137"/>
      <c r="L13" s="137"/>
      <c r="M13" s="65"/>
    </row>
    <row r="14" spans="2:13" ht="28.5" customHeight="1" x14ac:dyDescent="0.25">
      <c r="B14" s="232"/>
      <c r="C14" s="236"/>
      <c r="D14" s="234"/>
      <c r="E14" s="101" t="s">
        <v>46</v>
      </c>
      <c r="F14" s="109">
        <f>+Autodiagnóstico!J17</f>
        <v>100</v>
      </c>
      <c r="G14" s="113"/>
      <c r="H14" s="114" t="s">
        <v>82</v>
      </c>
      <c r="I14" s="115" t="s">
        <v>97</v>
      </c>
      <c r="J14" s="125"/>
      <c r="K14" s="126"/>
      <c r="L14" s="126"/>
      <c r="M14" s="65"/>
    </row>
    <row r="15" spans="2:13" ht="40.5" customHeight="1" x14ac:dyDescent="0.25">
      <c r="B15" s="232"/>
      <c r="C15" s="236"/>
      <c r="D15" s="234"/>
      <c r="E15" s="102" t="s">
        <v>47</v>
      </c>
      <c r="F15" s="109">
        <f>+Autodiagnóstico!J18</f>
        <v>95</v>
      </c>
      <c r="G15" s="113"/>
      <c r="H15" s="114" t="s">
        <v>83</v>
      </c>
      <c r="I15" s="115" t="s">
        <v>97</v>
      </c>
      <c r="J15" s="125"/>
      <c r="K15" s="126"/>
      <c r="L15" s="126"/>
      <c r="M15" s="65"/>
    </row>
    <row r="16" spans="2:13" ht="76.5" x14ac:dyDescent="0.25">
      <c r="B16" s="232"/>
      <c r="C16" s="236"/>
      <c r="D16" s="234"/>
      <c r="E16" s="99" t="s">
        <v>64</v>
      </c>
      <c r="F16" s="109">
        <f>+Autodiagnóstico!J19</f>
        <v>90</v>
      </c>
      <c r="G16" s="113" t="s">
        <v>84</v>
      </c>
      <c r="H16" s="114" t="s">
        <v>85</v>
      </c>
      <c r="I16" s="115" t="s">
        <v>97</v>
      </c>
      <c r="J16" s="125"/>
      <c r="K16" s="126"/>
      <c r="L16" s="126"/>
      <c r="M16" s="65"/>
    </row>
    <row r="17" spans="2:13" ht="76.5" x14ac:dyDescent="0.25">
      <c r="B17" s="232"/>
      <c r="C17" s="236"/>
      <c r="D17" s="234"/>
      <c r="E17" s="99" t="s">
        <v>65</v>
      </c>
      <c r="F17" s="109">
        <f>+Autodiagnóstico!J20</f>
        <v>90</v>
      </c>
      <c r="G17" s="113" t="s">
        <v>84</v>
      </c>
      <c r="H17" s="114" t="s">
        <v>85</v>
      </c>
      <c r="I17" s="115" t="s">
        <v>97</v>
      </c>
      <c r="J17" s="125"/>
      <c r="K17" s="126"/>
      <c r="L17" s="126"/>
      <c r="M17" s="65"/>
    </row>
    <row r="18" spans="2:13" ht="76.5" x14ac:dyDescent="0.25">
      <c r="B18" s="232"/>
      <c r="C18" s="236"/>
      <c r="D18" s="234"/>
      <c r="E18" s="99" t="s">
        <v>48</v>
      </c>
      <c r="F18" s="109">
        <f>+Autodiagnóstico!J21</f>
        <v>80</v>
      </c>
      <c r="G18" s="113"/>
      <c r="H18" s="114" t="s">
        <v>86</v>
      </c>
      <c r="I18" s="115" t="s">
        <v>97</v>
      </c>
      <c r="J18" s="125"/>
      <c r="K18" s="126"/>
      <c r="L18" s="126"/>
      <c r="M18" s="65"/>
    </row>
    <row r="19" spans="2:13" ht="76.5" x14ac:dyDescent="0.25">
      <c r="B19" s="232"/>
      <c r="C19" s="236"/>
      <c r="D19" s="234"/>
      <c r="E19" s="99" t="s">
        <v>49</v>
      </c>
      <c r="F19" s="109">
        <f>+Autodiagnóstico!J22</f>
        <v>70</v>
      </c>
      <c r="G19" s="113"/>
      <c r="H19" s="114" t="s">
        <v>87</v>
      </c>
      <c r="I19" s="115" t="s">
        <v>97</v>
      </c>
      <c r="J19" s="125"/>
      <c r="K19" s="126"/>
      <c r="L19" s="126"/>
      <c r="M19" s="65"/>
    </row>
    <row r="20" spans="2:13" ht="51" x14ac:dyDescent="0.25">
      <c r="B20" s="232"/>
      <c r="C20" s="236"/>
      <c r="D20" s="234"/>
      <c r="E20" s="99" t="s">
        <v>50</v>
      </c>
      <c r="F20" s="109">
        <f>+Autodiagnóstico!J23</f>
        <v>90</v>
      </c>
      <c r="G20" s="113" t="s">
        <v>101</v>
      </c>
      <c r="H20" s="114" t="s">
        <v>88</v>
      </c>
      <c r="I20" s="115" t="s">
        <v>97</v>
      </c>
      <c r="J20" s="125"/>
      <c r="K20" s="126"/>
      <c r="L20" s="126"/>
      <c r="M20" s="65"/>
    </row>
    <row r="21" spans="2:13" ht="42.75" customHeight="1" x14ac:dyDescent="0.25">
      <c r="B21" s="232"/>
      <c r="C21" s="236"/>
      <c r="D21" s="234"/>
      <c r="E21" s="99" t="s">
        <v>105</v>
      </c>
      <c r="F21" s="109">
        <f>+Autodiagnóstico!J24</f>
        <v>100</v>
      </c>
      <c r="G21" s="116"/>
      <c r="H21" s="114" t="s">
        <v>99</v>
      </c>
      <c r="I21" s="115" t="s">
        <v>97</v>
      </c>
      <c r="J21" s="125"/>
      <c r="K21" s="126"/>
      <c r="L21" s="126"/>
      <c r="M21" s="65"/>
    </row>
    <row r="22" spans="2:13" ht="25.5" x14ac:dyDescent="0.25">
      <c r="B22" s="232"/>
      <c r="C22" s="236"/>
      <c r="D22" s="234"/>
      <c r="E22" s="99" t="s">
        <v>67</v>
      </c>
      <c r="F22" s="109">
        <f>+Autodiagnóstico!J25</f>
        <v>50</v>
      </c>
      <c r="G22" s="113"/>
      <c r="H22" s="114" t="s">
        <v>89</v>
      </c>
      <c r="I22" s="115" t="s">
        <v>97</v>
      </c>
      <c r="J22" s="125"/>
      <c r="K22" s="126"/>
      <c r="L22" s="126"/>
      <c r="M22" s="65"/>
    </row>
    <row r="23" spans="2:13" ht="190.5" customHeight="1" x14ac:dyDescent="0.25">
      <c r="B23" s="232"/>
      <c r="C23" s="236"/>
      <c r="D23" s="234"/>
      <c r="E23" s="99" t="s">
        <v>51</v>
      </c>
      <c r="F23" s="109">
        <f>+Autodiagnóstico!J26</f>
        <v>1</v>
      </c>
      <c r="G23" s="113"/>
      <c r="H23" s="114" t="s">
        <v>90</v>
      </c>
      <c r="I23" s="115" t="s">
        <v>97</v>
      </c>
      <c r="J23" s="171" t="s">
        <v>179</v>
      </c>
      <c r="K23" s="170" t="s">
        <v>180</v>
      </c>
      <c r="L23" s="126"/>
      <c r="M23" s="65"/>
    </row>
    <row r="24" spans="2:13" ht="25.5" x14ac:dyDescent="0.25">
      <c r="B24" s="232"/>
      <c r="C24" s="236"/>
      <c r="D24" s="234"/>
      <c r="E24" s="99" t="s">
        <v>56</v>
      </c>
      <c r="F24" s="109">
        <f>+Autodiagnóstico!J27</f>
        <v>90</v>
      </c>
      <c r="G24" s="113"/>
      <c r="H24" s="114" t="s">
        <v>91</v>
      </c>
      <c r="I24" s="115" t="s">
        <v>97</v>
      </c>
      <c r="J24" s="125"/>
      <c r="K24" s="126"/>
      <c r="L24" s="126"/>
      <c r="M24" s="65"/>
    </row>
    <row r="25" spans="2:13" ht="181.5" customHeight="1" x14ac:dyDescent="0.25">
      <c r="B25" s="232"/>
      <c r="C25" s="236"/>
      <c r="D25" s="234"/>
      <c r="E25" s="104" t="s">
        <v>68</v>
      </c>
      <c r="F25" s="109">
        <f>+Autodiagnóstico!J28</f>
        <v>40</v>
      </c>
      <c r="G25" s="120"/>
      <c r="H25" s="121" t="s">
        <v>92</v>
      </c>
      <c r="I25" s="122" t="s">
        <v>97</v>
      </c>
      <c r="J25" s="172" t="s">
        <v>181</v>
      </c>
      <c r="K25" s="174" t="s">
        <v>182</v>
      </c>
      <c r="L25" s="127"/>
      <c r="M25" s="65"/>
    </row>
    <row r="26" spans="2:13" ht="336" x14ac:dyDescent="0.25">
      <c r="B26" s="232"/>
      <c r="C26" s="236"/>
      <c r="D26" s="234" t="s">
        <v>55</v>
      </c>
      <c r="E26" s="132" t="s">
        <v>52</v>
      </c>
      <c r="F26" s="109">
        <f>+Autodiagnóstico!J29</f>
        <v>1</v>
      </c>
      <c r="G26" s="133"/>
      <c r="H26" s="134" t="s">
        <v>93</v>
      </c>
      <c r="I26" s="135" t="s">
        <v>97</v>
      </c>
      <c r="J26" s="173" t="s">
        <v>183</v>
      </c>
      <c r="K26" s="175" t="s">
        <v>184</v>
      </c>
      <c r="L26" s="137"/>
      <c r="M26" s="65"/>
    </row>
    <row r="27" spans="2:13" ht="36" x14ac:dyDescent="0.25">
      <c r="B27" s="232"/>
      <c r="C27" s="236"/>
      <c r="D27" s="234"/>
      <c r="E27" s="99" t="s">
        <v>103</v>
      </c>
      <c r="F27" s="109">
        <f>+Autodiagnóstico!J30</f>
        <v>1</v>
      </c>
      <c r="G27" s="113"/>
      <c r="H27" s="114" t="s">
        <v>93</v>
      </c>
      <c r="I27" s="115" t="s">
        <v>97</v>
      </c>
      <c r="J27" s="171" t="s">
        <v>185</v>
      </c>
      <c r="K27" s="169" t="s">
        <v>187</v>
      </c>
      <c r="L27" s="126"/>
      <c r="M27" s="65"/>
    </row>
    <row r="28" spans="2:13" ht="102" x14ac:dyDescent="0.25">
      <c r="B28" s="232"/>
      <c r="C28" s="236"/>
      <c r="D28" s="234"/>
      <c r="E28" s="99" t="s">
        <v>106</v>
      </c>
      <c r="F28" s="109">
        <f>+Autodiagnóstico!J31</f>
        <v>1</v>
      </c>
      <c r="G28" s="113" t="s">
        <v>100</v>
      </c>
      <c r="H28" s="117" t="s">
        <v>108</v>
      </c>
      <c r="I28" s="115" t="s">
        <v>97</v>
      </c>
      <c r="J28" s="171" t="s">
        <v>186</v>
      </c>
      <c r="K28" s="169" t="s">
        <v>191</v>
      </c>
      <c r="L28" s="126"/>
      <c r="M28" s="65"/>
    </row>
    <row r="29" spans="2:13" ht="89.25" x14ac:dyDescent="0.25">
      <c r="B29" s="232"/>
      <c r="C29" s="236"/>
      <c r="D29" s="234"/>
      <c r="E29" s="99" t="s">
        <v>102</v>
      </c>
      <c r="F29" s="109">
        <f>+Autodiagnóstico!J32</f>
        <v>1</v>
      </c>
      <c r="G29" s="113"/>
      <c r="H29" s="118" t="s">
        <v>109</v>
      </c>
      <c r="I29" s="115" t="s">
        <v>97</v>
      </c>
      <c r="J29" s="171" t="s">
        <v>188</v>
      </c>
      <c r="K29" s="169" t="s">
        <v>189</v>
      </c>
      <c r="L29" s="126"/>
      <c r="M29" s="65"/>
    </row>
    <row r="30" spans="2:13" ht="48" x14ac:dyDescent="0.25">
      <c r="B30" s="78"/>
      <c r="C30" s="236"/>
      <c r="D30" s="234"/>
      <c r="E30" s="104" t="s">
        <v>54</v>
      </c>
      <c r="F30" s="109">
        <f>+Autodiagnóstico!J33</f>
        <v>1</v>
      </c>
      <c r="G30" s="120"/>
      <c r="H30" s="121" t="s">
        <v>93</v>
      </c>
      <c r="I30" s="122" t="s">
        <v>97</v>
      </c>
      <c r="J30" s="172" t="s">
        <v>190</v>
      </c>
      <c r="K30" s="169" t="s">
        <v>192</v>
      </c>
      <c r="L30" s="127"/>
      <c r="M30" s="65"/>
    </row>
    <row r="31" spans="2:13" ht="63.75" x14ac:dyDescent="0.25">
      <c r="B31" s="78"/>
      <c r="C31" s="236"/>
      <c r="D31" s="233" t="s">
        <v>40</v>
      </c>
      <c r="E31" s="100" t="s">
        <v>107</v>
      </c>
      <c r="F31" s="108">
        <f>+Autodiagnóstico!J34</f>
        <v>70</v>
      </c>
      <c r="G31" s="138" t="s">
        <v>98</v>
      </c>
      <c r="H31" s="139" t="s">
        <v>110</v>
      </c>
      <c r="I31" s="128" t="s">
        <v>97</v>
      </c>
      <c r="J31" s="129"/>
      <c r="K31" s="130"/>
      <c r="L31" s="130"/>
      <c r="M31" s="65"/>
    </row>
    <row r="32" spans="2:13" ht="25.5" x14ac:dyDescent="0.25">
      <c r="B32" s="78"/>
      <c r="C32" s="236"/>
      <c r="D32" s="234"/>
      <c r="E32" s="99" t="s">
        <v>58</v>
      </c>
      <c r="F32" s="109">
        <f>+Autodiagnóstico!J35</f>
        <v>90</v>
      </c>
      <c r="G32" s="119"/>
      <c r="H32" s="114" t="s">
        <v>94</v>
      </c>
      <c r="I32" s="115" t="s">
        <v>97</v>
      </c>
      <c r="J32" s="125"/>
      <c r="K32" s="126"/>
      <c r="L32" s="126"/>
      <c r="M32" s="65"/>
    </row>
    <row r="33" spans="2:13" ht="25.5" x14ac:dyDescent="0.25">
      <c r="B33" s="78"/>
      <c r="C33" s="236"/>
      <c r="D33" s="234"/>
      <c r="E33" s="103" t="s">
        <v>69</v>
      </c>
      <c r="F33" s="109">
        <f>+Autodiagnóstico!J36</f>
        <v>100</v>
      </c>
      <c r="G33" s="113"/>
      <c r="H33" s="114" t="s">
        <v>95</v>
      </c>
      <c r="I33" s="115" t="s">
        <v>97</v>
      </c>
      <c r="J33" s="126"/>
      <c r="K33" s="126"/>
      <c r="L33" s="126"/>
      <c r="M33" s="65"/>
    </row>
    <row r="34" spans="2:13" ht="38.25" x14ac:dyDescent="0.25">
      <c r="B34" s="78"/>
      <c r="C34" s="236"/>
      <c r="D34" s="234"/>
      <c r="E34" s="105" t="s">
        <v>59</v>
      </c>
      <c r="F34" s="109">
        <f>+Autodiagnóstico!J37</f>
        <v>95</v>
      </c>
      <c r="G34" s="120"/>
      <c r="H34" s="121" t="s">
        <v>96</v>
      </c>
      <c r="I34" s="122" t="s">
        <v>97</v>
      </c>
      <c r="J34" s="127"/>
      <c r="K34" s="127"/>
      <c r="L34" s="127"/>
      <c r="M34" s="65"/>
    </row>
    <row r="35" spans="2:13" ht="8.25" customHeight="1" thickBot="1" x14ac:dyDescent="0.3">
      <c r="B35" s="80"/>
      <c r="C35" s="74"/>
      <c r="D35" s="74"/>
      <c r="E35" s="74"/>
      <c r="F35" s="81"/>
      <c r="G35" s="74"/>
      <c r="H35" s="74"/>
      <c r="I35" s="106"/>
      <c r="J35" s="74"/>
      <c r="K35" s="74"/>
      <c r="L35" s="74"/>
      <c r="M35" s="67"/>
    </row>
    <row r="36" spans="2:13" x14ac:dyDescent="0.25">
      <c r="I36" s="107"/>
    </row>
    <row r="37" spans="2:13" x14ac:dyDescent="0.25">
      <c r="I37" s="107"/>
    </row>
    <row r="38" spans="2:13" x14ac:dyDescent="0.25">
      <c r="I38" s="107"/>
    </row>
    <row r="39" spans="2:13" x14ac:dyDescent="0.25">
      <c r="I39" s="107"/>
    </row>
    <row r="40" spans="2:13" x14ac:dyDescent="0.25"/>
    <row r="41" spans="2:13" x14ac:dyDescent="0.25"/>
    <row r="42" spans="2:13" x14ac:dyDescent="0.25"/>
    <row r="43" spans="2:13" ht="18" x14ac:dyDescent="0.25">
      <c r="G43" s="56" t="s">
        <v>29</v>
      </c>
    </row>
    <row r="44" spans="2:13" x14ac:dyDescent="0.25"/>
    <row r="45" spans="2:13" x14ac:dyDescent="0.25"/>
    <row r="46" spans="2:13" hidden="1" x14ac:dyDescent="0.25"/>
    <row r="47" spans="2:13" hidden="1" x14ac:dyDescent="0.25"/>
    <row r="48" spans="2:13" hidden="1" x14ac:dyDescent="0.25"/>
    <row r="49" hidden="1" x14ac:dyDescent="0.25"/>
    <row r="50" hidden="1" x14ac:dyDescent="0.25"/>
  </sheetData>
  <protectedRanges>
    <protectedRange sqref="J7:L29 J31:L34 K30:L30" name="Planeacion"/>
  </protectedRanges>
  <mergeCells count="17">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34">
    <cfRule type="expression" dxfId="0" priority="42">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2019-05-08T21:47:32Z</dcterms:modified>
</cp:coreProperties>
</file>