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ThisWorkbook" defaultThemeVersion="166925"/>
  <mc:AlternateContent xmlns:mc="http://schemas.openxmlformats.org/markup-compatibility/2006">
    <mc:Choice Requires="x15">
      <x15ac:absPath xmlns:x15ac="http://schemas.microsoft.com/office/spreadsheetml/2010/11/ac" url="D:\Cuarentena durante COVID-19\Calidad\04-06-2020\"/>
    </mc:Choice>
  </mc:AlternateContent>
  <xr:revisionPtr revIDLastSave="0" documentId="13_ncr:1_{F5258A05-C5D4-4C45-9AFB-8DB1D1A2165E}" xr6:coauthVersionLast="45" xr6:coauthVersionMax="45" xr10:uidLastSave="{00000000-0000-0000-0000-000000000000}"/>
  <bookViews>
    <workbookView xWindow="-120" yWindow="-120" windowWidth="20730" windowHeight="11160" tabRatio="714" xr2:uid="{00000000-000D-0000-FFFF-FFFF00000000}"/>
  </bookViews>
  <sheets>
    <sheet name="INSTRUCCIONES" sheetId="10" r:id="rId1"/>
    <sheet name="PLANEA Y EVAL" sheetId="8" r:id="rId2"/>
    <sheet name="Gestión" sheetId="1" state="hidden" r:id="rId3"/>
    <sheet name="Hoja2" sheetId="6" state="hidden" r:id="rId4"/>
    <sheet name="D" sheetId="2" state="hidden" r:id="rId5"/>
    <sheet name="Objetivos" sheetId="4" state="hidden" r:id="rId6"/>
    <sheet name="Calificación P. Trienal" sheetId="3" state="hidden" r:id="rId7"/>
    <sheet name="DISTRI LÍNEAS" sheetId="7" state="hidden" r:id="rId8"/>
  </sheets>
  <definedNames>
    <definedName name="_xlnm._FilterDatabase" localSheetId="7" hidden="1">'DISTRI LÍNEAS'!$B$4:$H$221</definedName>
    <definedName name="Acces">D!$S$46:$S$48</definedName>
    <definedName name="Acre">D!$R$2</definedName>
    <definedName name="Acredi">D!$S$2:$S$4</definedName>
    <definedName name="Actua">D!$M$7:$M$10</definedName>
    <definedName name="Actua1">D!$M$18:$M$19</definedName>
    <definedName name="Actua2">D!$M$50</definedName>
    <definedName name="Actua3">D!$M$60:$M$63</definedName>
    <definedName name="Actua4">D!$M$64:$M$65</definedName>
    <definedName name="Actua5">D!$M$141:$M$143</definedName>
    <definedName name="Apoyo">D!$M$44:$M$45</definedName>
    <definedName name="Artic">D!$S$21:$S$24</definedName>
    <definedName name="Articulación">D!$R$12</definedName>
    <definedName name="Asegura">D!$M$203</definedName>
    <definedName name="Asist">D!$M$66:$M$67</definedName>
    <definedName name="Aument">D!$M$108:$M$111</definedName>
    <definedName name="Aument2">D!$M$112</definedName>
    <definedName name="Bienestar">D!$R$39:$R$40</definedName>
    <definedName name="Biling">D!$S$26</definedName>
    <definedName name="Calidad">D!$R$4</definedName>
    <definedName name="Capacit">D!$M$183:$M$185</definedName>
    <definedName name="Compro">D!$S$73</definedName>
    <definedName name="Comuni">D!$R$41:$R$48</definedName>
    <definedName name="Confor">D!$M$28:$M$30</definedName>
    <definedName name="Confor1">D!$M$40:$M$43</definedName>
    <definedName name="Conserv">D!$M$52:$M$54</definedName>
    <definedName name="Conso">D!$S$14:$S$15</definedName>
    <definedName name="Conso1">D!$S$59</definedName>
    <definedName name="Conso2">D!$S$60</definedName>
    <definedName name="Constru">D!$M$206:$M$209</definedName>
    <definedName name="Control">D!$R$58:$R$59</definedName>
    <definedName name="Coord">D!$S$69</definedName>
    <definedName name="Crea">D!$M$31:$M$32</definedName>
    <definedName name="Crea1">D!$M$46:$M$47</definedName>
    <definedName name="Crea2">D!$M$94</definedName>
    <definedName name="Cuali">D!$M$11:$M$14</definedName>
    <definedName name="Cult">D!$M$5:$M$6</definedName>
    <definedName name="Cult1">D!$M$212:$M$213</definedName>
    <definedName name="Cumplir">D!$M$190:$M$192</definedName>
    <definedName name="Defin">D!$M$151</definedName>
    <definedName name="Defin1">D!$M$187:$M$189</definedName>
    <definedName name="Defin2">D!$M$210:$M$211</definedName>
    <definedName name="Defin3">D!$M$215:$M$216</definedName>
    <definedName name="Defini">D!$S$68</definedName>
    <definedName name="Desa">D!$S$41:$S$44</definedName>
    <definedName name="Desa1">D!$S$74</definedName>
    <definedName name="Desarrolla">D!$M$103</definedName>
    <definedName name="Diseño">D!$M$90</definedName>
    <definedName name="Diseño1">D!$M$95</definedName>
    <definedName name="Diseño10">D!$M$180</definedName>
    <definedName name="Diseño11">D!$M$181</definedName>
    <definedName name="Diseño12">D!$M$182</definedName>
    <definedName name="Diseño13">D!$M$214</definedName>
    <definedName name="Diseño2">D!$M$135:$M$136</definedName>
    <definedName name="Diseño3">D!$M$159:$M$160</definedName>
    <definedName name="Diseño4">D!$M$161:$M$163</definedName>
    <definedName name="Diseño5">D!$M$172</definedName>
    <definedName name="Diseño6">D!$M$173</definedName>
    <definedName name="Diseño7">D!$M$175:$M$177</definedName>
    <definedName name="Diseño8">D!$M$178</definedName>
    <definedName name="Diseño9">D!$M$179</definedName>
    <definedName name="Diver">D!$M$115:$M$117</definedName>
    <definedName name="Edu">D!$S$31</definedName>
    <definedName name="En">D!$S$50</definedName>
    <definedName name="Esta">D!$S$77</definedName>
    <definedName name="Estable">D!$M$118:$M$127</definedName>
    <definedName name="Estable1">D!$M$144:$M$150</definedName>
    <definedName name="Estable2">D!$M$152:$M$158</definedName>
    <definedName name="Estable3">D!$M$204:$M$205</definedName>
    <definedName name="Estrateg">D!$S$40</definedName>
    <definedName name="Estruc">D!$M$174</definedName>
    <definedName name="Estruct">D!$S$18:$S$20</definedName>
    <definedName name="Estructuraci">D!$S$12</definedName>
    <definedName name="Estudio">D!$M$86:$M$88</definedName>
    <definedName name="Estudio1">D!$M$101:$M$102</definedName>
    <definedName name="Estudio2">D!$M$137</definedName>
    <definedName name="Extensión">D!$R$13:$R$18</definedName>
    <definedName name="Facil">D!$S$78</definedName>
    <definedName name="Finan">D!$R$38</definedName>
    <definedName name="Forma">D!$S$6</definedName>
    <definedName name="Forma1">D!$S$27</definedName>
    <definedName name="Forma2">D!$S$54</definedName>
    <definedName name="Forta">D!$M$2:$M$3</definedName>
    <definedName name="Forta1">D!$M$15:$M$17</definedName>
    <definedName name="Forta2">D!$M$20:$M$23</definedName>
    <definedName name="Forta3">D!$M$37</definedName>
    <definedName name="Forta4">D!$M$48:$M$49</definedName>
    <definedName name="Forta5">D!$M$72:$M$78</definedName>
    <definedName name="Forta6">D!$M$164:$M$167</definedName>
    <definedName name="Fortale">D!$S$16</definedName>
    <definedName name="Fortale1">D!$S$25</definedName>
    <definedName name="Fortale10">D!$S$90</definedName>
    <definedName name="Fortale2">D!$S$30</definedName>
    <definedName name="Fortale3">D!$S$35</definedName>
    <definedName name="Fortale4">D!$S$65</definedName>
    <definedName name="Fortale5">D!$S$66:$S$67</definedName>
    <definedName name="Fortale6">D!$S$75:$S$76</definedName>
    <definedName name="Fortale7">D!$S$83:$S$84</definedName>
    <definedName name="Fortale8">D!$S$86:$S$87</definedName>
    <definedName name="Fortale9">D!$S$89</definedName>
    <definedName name="Geren">D!$S$51</definedName>
    <definedName name="Gerencia">D!$R$32</definedName>
    <definedName name="Gest">D!$S$28</definedName>
    <definedName name="GestionD">D!$R$50</definedName>
    <definedName name="Implement">D!$S$32:$S$33</definedName>
    <definedName name="Implement1">D!$S$81</definedName>
    <definedName name="Implementa">D!$M$198:$M$200</definedName>
    <definedName name="Impul">D!$M$81:$M$85</definedName>
    <definedName name="Inclu">D!$M$4</definedName>
    <definedName name="Incor">D!$M$33:$M$34</definedName>
    <definedName name="Incre">D!$M$35</definedName>
    <definedName name="Incre1">D!$M$55:$M$59</definedName>
    <definedName name="Incre2">D!$M$113:$M$114</definedName>
    <definedName name="Increm">D!$S$5</definedName>
    <definedName name="Incur">D!$S$38</definedName>
    <definedName name="Interna">D!$R$20:$R$25</definedName>
    <definedName name="Invest">D!$M$51</definedName>
    <definedName name="Invest2">D!$M$68</definedName>
    <definedName name="Invest3">D!$M$89</definedName>
    <definedName name="Invest4">D!$M$91:$M$92</definedName>
    <definedName name="Invest5">D!$M$138:$M$140</definedName>
    <definedName name="La">D!$S$82</definedName>
    <definedName name="Mejoram">D!$S$88</definedName>
    <definedName name="Mejoramiento">D!$R$51:$R$55</definedName>
    <definedName name="Modelo">D!$R$56:$R$57</definedName>
    <definedName name="Montaje">D!$M$195:$M$197</definedName>
    <definedName name="NAA">D!$R$29:$R$31</definedName>
    <definedName name="NAE">D!$R$11</definedName>
    <definedName name="NAI">D!$R$5:$R$6</definedName>
    <definedName name="NAP">D!$R$7:$R$10</definedName>
    <definedName name="Opera">D!$M$79</definedName>
    <definedName name="Opera2">D!$M$80</definedName>
    <definedName name="Opera3">D!$M$96:$M$99</definedName>
    <definedName name="Plan">D!$M$24:$M$27</definedName>
    <definedName name="Potencia">D!$S$34</definedName>
    <definedName name="Pract">D!$M$69:$M$71</definedName>
    <definedName name="Prog">D!$M$36</definedName>
    <definedName name="Prog1">D!$M$168:$M$170</definedName>
    <definedName name="Program">D!$S$17</definedName>
    <definedName name="Program1">D!$S$49</definedName>
    <definedName name="Promo">D!$M$100</definedName>
    <definedName name="Propen">D!$M$104:$M$107</definedName>
    <definedName name="Proyec">D!$S$39</definedName>
    <definedName name="Proyec1">D!$S$52</definedName>
    <definedName name="Proyec2">D!$S$53</definedName>
    <definedName name="Realiza">D!$M$128:$M$130</definedName>
    <definedName name="Realiza1">D!$M$131:$M$134</definedName>
    <definedName name="Redef">D!$S$70:$S$72</definedName>
    <definedName name="Redefini">D!$S$29</definedName>
    <definedName name="Redi">D!$M$38:$M$39</definedName>
    <definedName name="Redi1">D!$M$186</definedName>
    <definedName name="Regionalización">D!$R$19</definedName>
    <definedName name="Remo">D!$S$85</definedName>
    <definedName name="Rete">D!$S$63:$S$64</definedName>
    <definedName name="Robus">D!$M$171</definedName>
    <definedName name="Segui">D!$M$217:$M$218</definedName>
    <definedName name="Seguim">D!$S$45</definedName>
    <definedName name="Seguimiento">D!$R$26:$R$28</definedName>
    <definedName name="Serv">D!$S$61:$S$62</definedName>
    <definedName name="Sistem">D!$M$193:$M$194</definedName>
    <definedName name="Sistem1">D!$M$201:$M$202</definedName>
    <definedName name="Sistema">D!$R$49</definedName>
    <definedName name="Soporte">D!$S$79:$S$80</definedName>
    <definedName name="Talent">D!$S$55:$S$58</definedName>
    <definedName name="Tecnica">D!$S$13</definedName>
    <definedName name="TH">D!$R$33:$R$37</definedName>
    <definedName name="_xlnm.Print_Titles" localSheetId="1">'PLANEA Y EVAL'!$1:$6</definedName>
    <definedName name="Valor">D!$R$3</definedName>
    <definedName name="Vincu">D!$S$7:$S$11</definedName>
    <definedName name="Vincu1">D!$S$36:$S$37</definedName>
    <definedName name="Vincula">D!$M$93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3" i="2" l="1"/>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44" i="2"/>
  <c r="T245" i="2"/>
  <c r="T246" i="2"/>
  <c r="T247" i="2"/>
  <c r="T248" i="2"/>
  <c r="T249" i="2"/>
  <c r="T250" i="2"/>
  <c r="T251" i="2"/>
  <c r="T252" i="2"/>
  <c r="T253" i="2"/>
  <c r="T254" i="2"/>
  <c r="T255" i="2"/>
  <c r="T256" i="2"/>
  <c r="T257" i="2"/>
  <c r="T258" i="2"/>
  <c r="T259" i="2"/>
  <c r="T260" i="2"/>
  <c r="T261" i="2"/>
  <c r="T262" i="2"/>
  <c r="T263" i="2"/>
  <c r="T264" i="2"/>
  <c r="T265" i="2"/>
  <c r="T266" i="2"/>
  <c r="T267" i="2"/>
  <c r="T268" i="2"/>
  <c r="T269" i="2"/>
  <c r="T270" i="2"/>
  <c r="T271" i="2"/>
  <c r="T272" i="2"/>
  <c r="T273" i="2"/>
  <c r="T274" i="2"/>
  <c r="T275" i="2"/>
  <c r="T276" i="2"/>
  <c r="T277" i="2"/>
  <c r="T278" i="2"/>
  <c r="T279" i="2"/>
  <c r="T280" i="2"/>
  <c r="T281" i="2"/>
  <c r="T282" i="2"/>
  <c r="T283" i="2"/>
  <c r="T284" i="2"/>
  <c r="T285" i="2"/>
  <c r="T286" i="2"/>
  <c r="T287" i="2"/>
  <c r="T288" i="2"/>
  <c r="T289" i="2"/>
  <c r="T290" i="2"/>
  <c r="T291" i="2"/>
  <c r="T292" i="2"/>
  <c r="T293" i="2"/>
  <c r="T294" i="2"/>
  <c r="T295" i="2"/>
  <c r="T296" i="2"/>
  <c r="T297" i="2"/>
  <c r="T298" i="2"/>
  <c r="T299" i="2"/>
  <c r="T300" i="2"/>
  <c r="T301" i="2"/>
  <c r="T302" i="2"/>
  <c r="T303" i="2"/>
  <c r="T304" i="2"/>
  <c r="T305" i="2"/>
  <c r="T306" i="2"/>
  <c r="T307" i="2"/>
  <c r="T308" i="2"/>
  <c r="T309" i="2"/>
  <c r="T310" i="2"/>
  <c r="T311" i="2"/>
  <c r="T312" i="2"/>
  <c r="T313" i="2"/>
  <c r="T314" i="2"/>
  <c r="T315" i="2"/>
  <c r="T316" i="2"/>
  <c r="T317" i="2"/>
  <c r="T318" i="2"/>
  <c r="T319" i="2"/>
  <c r="T320" i="2"/>
  <c r="T321" i="2"/>
  <c r="T322" i="2"/>
  <c r="T323" i="2"/>
  <c r="T324" i="2"/>
  <c r="T325" i="2"/>
  <c r="T326" i="2"/>
  <c r="T327" i="2"/>
  <c r="T328" i="2"/>
  <c r="T329" i="2"/>
  <c r="T330" i="2"/>
  <c r="T331" i="2"/>
  <c r="T332" i="2"/>
  <c r="T333" i="2"/>
  <c r="T334" i="2"/>
  <c r="T335" i="2"/>
  <c r="T336" i="2"/>
  <c r="T337" i="2"/>
  <c r="T338" i="2"/>
  <c r="T339" i="2"/>
  <c r="T340" i="2"/>
  <c r="T341" i="2"/>
  <c r="T342" i="2"/>
  <c r="T343" i="2"/>
  <c r="T344" i="2"/>
  <c r="T345" i="2"/>
  <c r="T346" i="2"/>
  <c r="T347" i="2"/>
  <c r="T348" i="2"/>
  <c r="T349" i="2"/>
  <c r="T350" i="2"/>
  <c r="T351" i="2"/>
  <c r="T352" i="2"/>
  <c r="T353" i="2"/>
  <c r="T354" i="2"/>
  <c r="T355" i="2"/>
  <c r="T356" i="2"/>
  <c r="T357" i="2"/>
  <c r="T358" i="2"/>
  <c r="T359" i="2"/>
  <c r="T360" i="2"/>
  <c r="T361" i="2"/>
  <c r="T362" i="2"/>
  <c r="T363" i="2"/>
  <c r="T364" i="2"/>
  <c r="T365" i="2"/>
  <c r="T366" i="2"/>
  <c r="T367" i="2"/>
  <c r="T368" i="2"/>
  <c r="T369" i="2"/>
  <c r="T370" i="2"/>
  <c r="T371" i="2"/>
  <c r="T372" i="2"/>
  <c r="T373" i="2"/>
  <c r="T374" i="2"/>
  <c r="T375" i="2"/>
  <c r="T376" i="2"/>
  <c r="T377" i="2"/>
  <c r="T378" i="2"/>
  <c r="T379" i="2"/>
  <c r="T380" i="2"/>
  <c r="T381" i="2"/>
  <c r="T382" i="2"/>
  <c r="T383" i="2"/>
  <c r="T384" i="2"/>
  <c r="T385" i="2"/>
  <c r="T386" i="2"/>
  <c r="T387" i="2"/>
  <c r="T388" i="2"/>
  <c r="T389" i="2"/>
  <c r="T390" i="2"/>
  <c r="T391" i="2"/>
  <c r="T392" i="2"/>
  <c r="T393" i="2"/>
  <c r="T394" i="2"/>
  <c r="T395" i="2"/>
  <c r="T396" i="2"/>
  <c r="T397" i="2"/>
  <c r="T398" i="2"/>
  <c r="T399" i="2"/>
  <c r="T400" i="2"/>
  <c r="T401" i="2"/>
  <c r="T402" i="2"/>
  <c r="T403" i="2"/>
  <c r="T404" i="2"/>
  <c r="T405" i="2"/>
  <c r="T406" i="2"/>
  <c r="T407" i="2"/>
  <c r="T408" i="2"/>
  <c r="T409" i="2"/>
  <c r="T410" i="2"/>
  <c r="T411" i="2"/>
  <c r="T412" i="2"/>
  <c r="T413" i="2"/>
  <c r="T414" i="2"/>
  <c r="T415" i="2"/>
  <c r="T416" i="2"/>
  <c r="T417" i="2"/>
  <c r="T418" i="2"/>
  <c r="T419" i="2"/>
  <c r="T420" i="2"/>
  <c r="T421" i="2"/>
  <c r="T422" i="2"/>
  <c r="T423" i="2"/>
  <c r="T424" i="2"/>
  <c r="T425" i="2"/>
  <c r="T426" i="2"/>
  <c r="T427" i="2"/>
  <c r="T428" i="2"/>
  <c r="T429" i="2"/>
  <c r="T430" i="2"/>
  <c r="T431" i="2"/>
  <c r="T432" i="2"/>
  <c r="T433" i="2"/>
  <c r="T434" i="2"/>
  <c r="T435" i="2"/>
  <c r="T436" i="2"/>
  <c r="T437" i="2"/>
  <c r="T438" i="2"/>
  <c r="T439" i="2"/>
  <c r="T440" i="2"/>
  <c r="T441" i="2"/>
  <c r="T442" i="2"/>
  <c r="T443" i="2"/>
  <c r="T444" i="2"/>
  <c r="T445" i="2"/>
  <c r="T446" i="2"/>
  <c r="T447" i="2"/>
  <c r="T448" i="2"/>
  <c r="T449" i="2"/>
  <c r="T450" i="2"/>
  <c r="T451" i="2"/>
  <c r="T452" i="2"/>
  <c r="T453" i="2"/>
  <c r="T454" i="2"/>
  <c r="T455" i="2"/>
  <c r="T456" i="2"/>
  <c r="T457" i="2"/>
  <c r="T458" i="2"/>
  <c r="T459" i="2"/>
  <c r="T460" i="2"/>
  <c r="T461" i="2"/>
  <c r="T462" i="2"/>
  <c r="T463" i="2"/>
  <c r="T464" i="2"/>
  <c r="T465" i="2"/>
  <c r="T466" i="2"/>
  <c r="T467" i="2"/>
  <c r="T468" i="2"/>
  <c r="T469" i="2"/>
  <c r="T470" i="2"/>
  <c r="T471" i="2"/>
  <c r="T472" i="2"/>
  <c r="T473" i="2"/>
  <c r="T474" i="2"/>
  <c r="T475" i="2"/>
  <c r="T476" i="2"/>
  <c r="T477" i="2"/>
  <c r="T478" i="2"/>
  <c r="T479" i="2"/>
  <c r="T480" i="2"/>
  <c r="T481" i="2"/>
  <c r="T482" i="2"/>
  <c r="T483" i="2"/>
  <c r="T484" i="2"/>
  <c r="T485" i="2"/>
  <c r="T486" i="2"/>
  <c r="T487" i="2"/>
  <c r="T488" i="2"/>
  <c r="T489" i="2"/>
  <c r="T490" i="2"/>
  <c r="T491" i="2"/>
  <c r="T492" i="2"/>
  <c r="T493" i="2"/>
  <c r="T494" i="2"/>
  <c r="T495" i="2"/>
  <c r="T496" i="2"/>
  <c r="T497" i="2"/>
  <c r="T498" i="2"/>
  <c r="T499" i="2"/>
  <c r="T500" i="2"/>
  <c r="T501" i="2"/>
  <c r="T502" i="2"/>
  <c r="T503" i="2"/>
  <c r="T504" i="2"/>
  <c r="T505" i="2"/>
  <c r="T506" i="2"/>
  <c r="T507" i="2"/>
  <c r="T508" i="2"/>
  <c r="T509" i="2"/>
  <c r="T510" i="2"/>
  <c r="T511" i="2"/>
  <c r="T512" i="2"/>
  <c r="T513" i="2"/>
  <c r="T514" i="2"/>
  <c r="T515" i="2"/>
  <c r="T516" i="2"/>
  <c r="T517" i="2"/>
  <c r="T518" i="2"/>
  <c r="T519" i="2"/>
  <c r="T520" i="2"/>
  <c r="T521" i="2"/>
  <c r="T522" i="2"/>
  <c r="T523" i="2"/>
  <c r="T524" i="2"/>
  <c r="T525" i="2"/>
  <c r="T526" i="2"/>
  <c r="T527" i="2"/>
  <c r="T528" i="2"/>
  <c r="T529" i="2"/>
  <c r="T530" i="2"/>
  <c r="T531" i="2"/>
  <c r="T532" i="2"/>
  <c r="T533" i="2"/>
  <c r="T534" i="2"/>
  <c r="T535" i="2"/>
  <c r="T536" i="2"/>
  <c r="T537" i="2"/>
  <c r="T538" i="2"/>
  <c r="T539" i="2"/>
  <c r="T540" i="2"/>
  <c r="T541" i="2"/>
  <c r="T542" i="2"/>
  <c r="T543" i="2"/>
  <c r="T544" i="2"/>
  <c r="T545" i="2"/>
  <c r="T546" i="2"/>
  <c r="T547" i="2"/>
  <c r="T548" i="2"/>
  <c r="T549" i="2"/>
  <c r="T550" i="2"/>
  <c r="T551" i="2"/>
  <c r="T552" i="2"/>
  <c r="T553" i="2"/>
  <c r="T554" i="2"/>
  <c r="T555" i="2"/>
  <c r="T556" i="2"/>
  <c r="T557" i="2"/>
  <c r="T558" i="2"/>
  <c r="T559" i="2"/>
  <c r="T560" i="2"/>
  <c r="T561" i="2"/>
  <c r="T562" i="2"/>
  <c r="T563" i="2"/>
  <c r="T564" i="2"/>
  <c r="T565" i="2"/>
  <c r="T566" i="2"/>
  <c r="T567" i="2"/>
  <c r="T568" i="2"/>
  <c r="T569" i="2"/>
  <c r="T570" i="2"/>
  <c r="T571" i="2"/>
  <c r="T572" i="2"/>
  <c r="T573" i="2"/>
  <c r="T574" i="2"/>
  <c r="T575" i="2"/>
  <c r="T576" i="2"/>
  <c r="T577" i="2"/>
  <c r="T578" i="2"/>
  <c r="T579" i="2"/>
  <c r="T580" i="2"/>
  <c r="T581" i="2"/>
  <c r="T582" i="2"/>
  <c r="T583" i="2"/>
  <c r="T584" i="2"/>
  <c r="T585" i="2"/>
  <c r="T586" i="2"/>
  <c r="T587" i="2"/>
  <c r="T588" i="2"/>
  <c r="T589" i="2"/>
  <c r="T590" i="2"/>
  <c r="T591" i="2"/>
  <c r="T592" i="2"/>
  <c r="T593" i="2"/>
  <c r="T594" i="2"/>
  <c r="T595" i="2"/>
  <c r="T596" i="2"/>
  <c r="T597" i="2"/>
  <c r="T598" i="2"/>
  <c r="T599" i="2"/>
  <c r="T600" i="2"/>
  <c r="T601" i="2"/>
  <c r="T602" i="2"/>
  <c r="T603" i="2"/>
  <c r="T604" i="2"/>
  <c r="T605" i="2"/>
  <c r="T606" i="2"/>
  <c r="T607" i="2"/>
  <c r="T608" i="2"/>
  <c r="T609" i="2"/>
  <c r="T610" i="2"/>
  <c r="T611" i="2"/>
  <c r="T612" i="2"/>
  <c r="T613" i="2"/>
  <c r="T614" i="2"/>
  <c r="T615" i="2"/>
  <c r="T616" i="2"/>
  <c r="T617" i="2"/>
  <c r="T618" i="2"/>
  <c r="T619" i="2"/>
  <c r="T620" i="2"/>
  <c r="T621" i="2"/>
  <c r="T622" i="2"/>
  <c r="T623" i="2"/>
  <c r="T624" i="2"/>
  <c r="T625" i="2"/>
  <c r="T626" i="2"/>
  <c r="T627" i="2"/>
  <c r="T628" i="2"/>
  <c r="T629" i="2"/>
  <c r="T630" i="2"/>
  <c r="T631" i="2"/>
  <c r="T632" i="2"/>
  <c r="T633" i="2"/>
  <c r="T634" i="2"/>
  <c r="T635" i="2"/>
  <c r="T636" i="2"/>
  <c r="T637" i="2"/>
  <c r="T638" i="2"/>
  <c r="T639" i="2"/>
  <c r="T640" i="2"/>
  <c r="T641" i="2"/>
  <c r="T642" i="2"/>
  <c r="T643" i="2"/>
  <c r="T644" i="2"/>
  <c r="T645" i="2"/>
  <c r="T646" i="2"/>
  <c r="T647" i="2"/>
  <c r="T648" i="2"/>
  <c r="T649" i="2"/>
  <c r="T650" i="2"/>
  <c r="T651" i="2"/>
  <c r="T652" i="2"/>
  <c r="T653" i="2"/>
  <c r="T654" i="2"/>
  <c r="T655" i="2"/>
  <c r="T656" i="2"/>
  <c r="T657" i="2"/>
  <c r="T658" i="2"/>
  <c r="T659" i="2"/>
  <c r="T660" i="2"/>
  <c r="T661" i="2"/>
  <c r="T662" i="2"/>
  <c r="T663" i="2"/>
  <c r="T664" i="2"/>
  <c r="T665" i="2"/>
  <c r="T666" i="2"/>
  <c r="T667" i="2"/>
  <c r="T668" i="2"/>
  <c r="T669" i="2"/>
  <c r="T670" i="2"/>
  <c r="T671" i="2"/>
  <c r="T672" i="2"/>
  <c r="T673" i="2"/>
  <c r="T674" i="2"/>
  <c r="T675" i="2"/>
  <c r="T676" i="2"/>
  <c r="T677" i="2"/>
  <c r="T678" i="2"/>
  <c r="T679" i="2"/>
  <c r="T680" i="2"/>
  <c r="T681" i="2"/>
  <c r="T682" i="2"/>
  <c r="T683" i="2"/>
  <c r="N3" i="2"/>
  <c r="O3" i="2" s="1"/>
  <c r="P3" i="2"/>
  <c r="N4" i="2"/>
  <c r="O4" i="2" s="1"/>
  <c r="P4" i="2"/>
  <c r="N5" i="2"/>
  <c r="O5" i="2" s="1"/>
  <c r="P5" i="2"/>
  <c r="N6" i="2"/>
  <c r="O6" i="2" s="1"/>
  <c r="P6" i="2"/>
  <c r="N7" i="2"/>
  <c r="O7" i="2" s="1"/>
  <c r="P7" i="2"/>
  <c r="N8" i="2"/>
  <c r="O8" i="2" s="1"/>
  <c r="P8" i="2"/>
  <c r="N9" i="2"/>
  <c r="O9" i="2"/>
  <c r="P9" i="2"/>
  <c r="N10" i="2"/>
  <c r="O10" i="2" s="1"/>
  <c r="P10" i="2"/>
  <c r="N11" i="2"/>
  <c r="O11" i="2" s="1"/>
  <c r="P11" i="2"/>
  <c r="N12" i="2"/>
  <c r="O12" i="2" s="1"/>
  <c r="P12" i="2"/>
  <c r="N13" i="2"/>
  <c r="O13" i="2"/>
  <c r="P13" i="2"/>
  <c r="N14" i="2"/>
  <c r="O14" i="2" s="1"/>
  <c r="P14" i="2"/>
  <c r="N15" i="2"/>
  <c r="O15" i="2" s="1"/>
  <c r="P15" i="2"/>
  <c r="N16" i="2"/>
  <c r="O16" i="2" s="1"/>
  <c r="P16" i="2"/>
  <c r="N17" i="2"/>
  <c r="O17" i="2" s="1"/>
  <c r="P17" i="2"/>
  <c r="N18" i="2"/>
  <c r="O18" i="2" s="1"/>
  <c r="P18" i="2"/>
  <c r="N19" i="2"/>
  <c r="O19" i="2" s="1"/>
  <c r="P19" i="2"/>
  <c r="N20" i="2"/>
  <c r="O20" i="2" s="1"/>
  <c r="P20" i="2"/>
  <c r="N21" i="2"/>
  <c r="O21" i="2" s="1"/>
  <c r="P21" i="2"/>
  <c r="N22" i="2"/>
  <c r="O22" i="2" s="1"/>
  <c r="P22" i="2"/>
  <c r="N23" i="2"/>
  <c r="O23" i="2" s="1"/>
  <c r="P23" i="2"/>
  <c r="N24" i="2"/>
  <c r="O24" i="2" s="1"/>
  <c r="P24" i="2"/>
  <c r="N25" i="2"/>
  <c r="O25" i="2" s="1"/>
  <c r="P25" i="2"/>
  <c r="N26" i="2"/>
  <c r="O26" i="2"/>
  <c r="P26" i="2"/>
  <c r="N27" i="2"/>
  <c r="O27" i="2" s="1"/>
  <c r="P27" i="2"/>
  <c r="N28" i="2"/>
  <c r="O28" i="2" s="1"/>
  <c r="P28" i="2"/>
  <c r="N29" i="2"/>
  <c r="O29" i="2" s="1"/>
  <c r="P29" i="2"/>
  <c r="N30" i="2"/>
  <c r="O30" i="2" s="1"/>
  <c r="P30" i="2"/>
  <c r="N31" i="2"/>
  <c r="O31" i="2" s="1"/>
  <c r="P31" i="2"/>
  <c r="N32" i="2"/>
  <c r="O32" i="2" s="1"/>
  <c r="P32" i="2"/>
  <c r="N33" i="2"/>
  <c r="O33" i="2" s="1"/>
  <c r="P33" i="2"/>
  <c r="N34" i="2"/>
  <c r="O34" i="2" s="1"/>
  <c r="P34" i="2"/>
  <c r="N35" i="2"/>
  <c r="O35" i="2" s="1"/>
  <c r="P35" i="2"/>
  <c r="N36" i="2"/>
  <c r="O36" i="2" s="1"/>
  <c r="P36" i="2"/>
  <c r="N37" i="2"/>
  <c r="O37" i="2" s="1"/>
  <c r="P37" i="2"/>
  <c r="N38" i="2"/>
  <c r="O38" i="2"/>
  <c r="P38" i="2"/>
  <c r="N39" i="2"/>
  <c r="O39" i="2" s="1"/>
  <c r="P39" i="2"/>
  <c r="N40" i="2"/>
  <c r="O40" i="2" s="1"/>
  <c r="P40" i="2"/>
  <c r="N41" i="2"/>
  <c r="O41" i="2" s="1"/>
  <c r="P41" i="2"/>
  <c r="N42" i="2"/>
  <c r="O42" i="2" s="1"/>
  <c r="P42" i="2"/>
  <c r="N43" i="2"/>
  <c r="O43" i="2" s="1"/>
  <c r="P43" i="2"/>
  <c r="N44" i="2"/>
  <c r="O44" i="2" s="1"/>
  <c r="P44" i="2"/>
  <c r="N45" i="2"/>
  <c r="O45" i="2" s="1"/>
  <c r="P45" i="2"/>
  <c r="N46" i="2"/>
  <c r="O46" i="2" s="1"/>
  <c r="P46" i="2"/>
  <c r="N47" i="2"/>
  <c r="O47" i="2" s="1"/>
  <c r="P47" i="2"/>
  <c r="N48" i="2"/>
  <c r="O48" i="2" s="1"/>
  <c r="P48" i="2"/>
  <c r="N49" i="2"/>
  <c r="O49" i="2" s="1"/>
  <c r="P49" i="2"/>
  <c r="N50" i="2"/>
  <c r="O50" i="2" s="1"/>
  <c r="P50" i="2"/>
  <c r="N51" i="2"/>
  <c r="O51" i="2" s="1"/>
  <c r="P51" i="2"/>
  <c r="N52" i="2"/>
  <c r="O52" i="2" s="1"/>
  <c r="P52" i="2"/>
  <c r="N53" i="2"/>
  <c r="O53" i="2" s="1"/>
  <c r="P53" i="2"/>
  <c r="N54" i="2"/>
  <c r="O54" i="2" s="1"/>
  <c r="P54" i="2"/>
  <c r="N55" i="2"/>
  <c r="O55" i="2" s="1"/>
  <c r="P55" i="2"/>
  <c r="N56" i="2"/>
  <c r="O56" i="2" s="1"/>
  <c r="P56" i="2"/>
  <c r="N57" i="2"/>
  <c r="O57" i="2" s="1"/>
  <c r="P57" i="2"/>
  <c r="N58" i="2"/>
  <c r="O58" i="2"/>
  <c r="P58" i="2"/>
  <c r="N59" i="2"/>
  <c r="O59" i="2" s="1"/>
  <c r="P59" i="2"/>
  <c r="N60" i="2"/>
  <c r="O60" i="2" s="1"/>
  <c r="P60" i="2"/>
  <c r="N61" i="2"/>
  <c r="O61" i="2" s="1"/>
  <c r="P61" i="2"/>
  <c r="N62" i="2"/>
  <c r="O62" i="2" s="1"/>
  <c r="P62" i="2"/>
  <c r="N63" i="2"/>
  <c r="O63" i="2" s="1"/>
  <c r="P63" i="2"/>
  <c r="N64" i="2"/>
  <c r="O64" i="2" s="1"/>
  <c r="P64" i="2"/>
  <c r="N65" i="2"/>
  <c r="O65" i="2"/>
  <c r="P65" i="2"/>
  <c r="N66" i="2"/>
  <c r="O66" i="2" s="1"/>
  <c r="P66" i="2"/>
  <c r="N67" i="2"/>
  <c r="O67" i="2" s="1"/>
  <c r="P67" i="2"/>
  <c r="N68" i="2"/>
  <c r="O68" i="2" s="1"/>
  <c r="P68" i="2"/>
  <c r="N69" i="2"/>
  <c r="O69" i="2" s="1"/>
  <c r="P69" i="2"/>
  <c r="N70" i="2"/>
  <c r="O70" i="2"/>
  <c r="P70" i="2"/>
  <c r="N71" i="2"/>
  <c r="O71" i="2" s="1"/>
  <c r="P71" i="2"/>
  <c r="N72" i="2"/>
  <c r="O72" i="2" s="1"/>
  <c r="P72" i="2"/>
  <c r="N73" i="2"/>
  <c r="O73" i="2" s="1"/>
  <c r="P73" i="2"/>
  <c r="N74" i="2"/>
  <c r="O74" i="2" s="1"/>
  <c r="P74" i="2"/>
  <c r="N75" i="2"/>
  <c r="O75" i="2" s="1"/>
  <c r="P75" i="2"/>
  <c r="N76" i="2"/>
  <c r="O76" i="2" s="1"/>
  <c r="P76" i="2"/>
  <c r="N77" i="2"/>
  <c r="O77" i="2"/>
  <c r="P77" i="2"/>
  <c r="N78" i="2"/>
  <c r="O78" i="2" s="1"/>
  <c r="P78" i="2"/>
  <c r="N79" i="2"/>
  <c r="O79" i="2"/>
  <c r="P79" i="2"/>
  <c r="N80" i="2"/>
  <c r="O80" i="2" s="1"/>
  <c r="P80" i="2"/>
  <c r="N81" i="2"/>
  <c r="O81" i="2" s="1"/>
  <c r="P81" i="2"/>
  <c r="N82" i="2"/>
  <c r="O82" i="2"/>
  <c r="P82" i="2"/>
  <c r="N83" i="2"/>
  <c r="O83" i="2" s="1"/>
  <c r="P83" i="2"/>
  <c r="N84" i="2"/>
  <c r="O84" i="2" s="1"/>
  <c r="P84" i="2"/>
  <c r="N85" i="2"/>
  <c r="O85" i="2"/>
  <c r="P85" i="2"/>
  <c r="N86" i="2"/>
  <c r="O86" i="2" s="1"/>
  <c r="P86" i="2"/>
  <c r="N87" i="2"/>
  <c r="O87" i="2"/>
  <c r="P87" i="2"/>
  <c r="N88" i="2"/>
  <c r="O88" i="2" s="1"/>
  <c r="P88" i="2"/>
  <c r="N89" i="2"/>
  <c r="O89" i="2" s="1"/>
  <c r="P89" i="2"/>
  <c r="N90" i="2"/>
  <c r="O90" i="2"/>
  <c r="P90" i="2"/>
  <c r="N91" i="2"/>
  <c r="O91" i="2" s="1"/>
  <c r="P91" i="2"/>
  <c r="N92" i="2"/>
  <c r="O92" i="2" s="1"/>
  <c r="P92" i="2"/>
  <c r="N93" i="2"/>
  <c r="O93" i="2"/>
  <c r="P93" i="2"/>
  <c r="N94" i="2"/>
  <c r="O94" i="2" s="1"/>
  <c r="P94" i="2"/>
  <c r="N95" i="2"/>
  <c r="O95" i="2"/>
  <c r="P95" i="2"/>
  <c r="N96" i="2"/>
  <c r="O96" i="2" s="1"/>
  <c r="P96" i="2"/>
  <c r="N97" i="2"/>
  <c r="O97" i="2" s="1"/>
  <c r="P97" i="2"/>
  <c r="N98" i="2"/>
  <c r="O98" i="2"/>
  <c r="P98" i="2"/>
  <c r="N99" i="2"/>
  <c r="O99" i="2" s="1"/>
  <c r="P99" i="2"/>
  <c r="N100" i="2"/>
  <c r="O100" i="2" s="1"/>
  <c r="P100" i="2"/>
  <c r="N101" i="2"/>
  <c r="O101" i="2"/>
  <c r="P101" i="2"/>
  <c r="N102" i="2"/>
  <c r="O102" i="2" s="1"/>
  <c r="P102" i="2"/>
  <c r="N103" i="2"/>
  <c r="O103" i="2"/>
  <c r="P103" i="2"/>
  <c r="N104" i="2"/>
  <c r="O104" i="2" s="1"/>
  <c r="P104" i="2"/>
  <c r="N105" i="2"/>
  <c r="O105" i="2" s="1"/>
  <c r="P105" i="2"/>
  <c r="N106" i="2"/>
  <c r="O106" i="2"/>
  <c r="P106" i="2"/>
  <c r="N107" i="2"/>
  <c r="O107" i="2" s="1"/>
  <c r="P107" i="2"/>
  <c r="N108" i="2"/>
  <c r="O108" i="2" s="1"/>
  <c r="P108" i="2"/>
  <c r="N109" i="2"/>
  <c r="O109" i="2" s="1"/>
  <c r="P109" i="2"/>
  <c r="N110" i="2"/>
  <c r="O110" i="2" s="1"/>
  <c r="P110" i="2"/>
  <c r="N111" i="2"/>
  <c r="O111" i="2"/>
  <c r="P111" i="2"/>
  <c r="N112" i="2"/>
  <c r="O112" i="2" s="1"/>
  <c r="P112" i="2"/>
  <c r="N113" i="2"/>
  <c r="O113" i="2" s="1"/>
  <c r="P113" i="2"/>
  <c r="N114" i="2"/>
  <c r="O114" i="2" s="1"/>
  <c r="P114" i="2"/>
  <c r="N115" i="2"/>
  <c r="O115" i="2" s="1"/>
  <c r="P115" i="2"/>
  <c r="N116" i="2"/>
  <c r="O116" i="2" s="1"/>
  <c r="P116" i="2"/>
  <c r="N117" i="2"/>
  <c r="O117" i="2"/>
  <c r="P117" i="2"/>
  <c r="N118" i="2"/>
  <c r="O118" i="2"/>
  <c r="P118" i="2"/>
  <c r="N119" i="2"/>
  <c r="O119" i="2"/>
  <c r="P119" i="2"/>
  <c r="N120" i="2"/>
  <c r="O120" i="2" s="1"/>
  <c r="P120" i="2"/>
  <c r="N121" i="2"/>
  <c r="O121" i="2" s="1"/>
  <c r="P121" i="2"/>
  <c r="N122" i="2"/>
  <c r="O122" i="2" s="1"/>
  <c r="P122" i="2"/>
  <c r="N123" i="2"/>
  <c r="O123" i="2" s="1"/>
  <c r="P123" i="2"/>
  <c r="N124" i="2"/>
  <c r="O124" i="2" s="1"/>
  <c r="P124" i="2"/>
  <c r="N125" i="2"/>
  <c r="O125" i="2"/>
  <c r="P125" i="2"/>
  <c r="N126" i="2"/>
  <c r="O126" i="2" s="1"/>
  <c r="P126" i="2"/>
  <c r="N127" i="2"/>
  <c r="O127" i="2" s="1"/>
  <c r="P127" i="2"/>
  <c r="N128" i="2"/>
  <c r="O128" i="2" s="1"/>
  <c r="P128" i="2"/>
  <c r="N129" i="2"/>
  <c r="O129" i="2"/>
  <c r="P129" i="2"/>
  <c r="N130" i="2"/>
  <c r="O130" i="2" s="1"/>
  <c r="P130" i="2"/>
  <c r="N131" i="2"/>
  <c r="O131" i="2"/>
  <c r="P131" i="2"/>
  <c r="N132" i="2"/>
  <c r="O132" i="2" s="1"/>
  <c r="P132" i="2"/>
  <c r="N133" i="2"/>
  <c r="O133" i="2" s="1"/>
  <c r="P133" i="2"/>
  <c r="N134" i="2"/>
  <c r="O134" i="2" s="1"/>
  <c r="P134" i="2"/>
  <c r="N135" i="2"/>
  <c r="O135" i="2"/>
  <c r="P135" i="2"/>
  <c r="N136" i="2"/>
  <c r="O136" i="2" s="1"/>
  <c r="P136" i="2"/>
  <c r="N137" i="2"/>
  <c r="O137" i="2" s="1"/>
  <c r="P137" i="2"/>
  <c r="N138" i="2"/>
  <c r="O138" i="2" s="1"/>
  <c r="P138" i="2"/>
  <c r="N139" i="2"/>
  <c r="O139" i="2" s="1"/>
  <c r="P139" i="2"/>
  <c r="N140" i="2"/>
  <c r="O140" i="2" s="1"/>
  <c r="P140" i="2"/>
  <c r="N141" i="2"/>
  <c r="O141" i="2"/>
  <c r="P141" i="2"/>
  <c r="N142" i="2"/>
  <c r="O142" i="2"/>
  <c r="P142" i="2"/>
  <c r="N143" i="2"/>
  <c r="O143" i="2"/>
  <c r="P143" i="2"/>
  <c r="N144" i="2"/>
  <c r="O144" i="2" s="1"/>
  <c r="P144" i="2"/>
  <c r="N145" i="2"/>
  <c r="O145" i="2" s="1"/>
  <c r="P145" i="2"/>
  <c r="N146" i="2"/>
  <c r="O146" i="2" s="1"/>
  <c r="P146" i="2"/>
  <c r="N147" i="2"/>
  <c r="O147" i="2" s="1"/>
  <c r="P147" i="2"/>
  <c r="N148" i="2"/>
  <c r="O148" i="2" s="1"/>
  <c r="P148" i="2"/>
  <c r="N149" i="2"/>
  <c r="O149" i="2"/>
  <c r="P149" i="2"/>
  <c r="N150" i="2"/>
  <c r="O150" i="2" s="1"/>
  <c r="P150" i="2"/>
  <c r="N151" i="2"/>
  <c r="O151" i="2" s="1"/>
  <c r="P151" i="2"/>
  <c r="N152" i="2"/>
  <c r="O152" i="2" s="1"/>
  <c r="P152" i="2"/>
  <c r="N153" i="2"/>
  <c r="O153" i="2"/>
  <c r="P153" i="2"/>
  <c r="N154" i="2"/>
  <c r="O154" i="2" s="1"/>
  <c r="P154" i="2"/>
  <c r="N155" i="2"/>
  <c r="O155" i="2"/>
  <c r="P155" i="2"/>
  <c r="N156" i="2"/>
  <c r="O156" i="2" s="1"/>
  <c r="P156" i="2"/>
  <c r="N157" i="2"/>
  <c r="O157" i="2" s="1"/>
  <c r="P157" i="2"/>
  <c r="N158" i="2"/>
  <c r="O158" i="2" s="1"/>
  <c r="P158" i="2"/>
  <c r="N159" i="2"/>
  <c r="O159" i="2"/>
  <c r="P159" i="2"/>
  <c r="N160" i="2"/>
  <c r="O160" i="2" s="1"/>
  <c r="P160" i="2"/>
  <c r="N161" i="2"/>
  <c r="O161" i="2" s="1"/>
  <c r="P161" i="2"/>
  <c r="N162" i="2"/>
  <c r="O162" i="2" s="1"/>
  <c r="P162" i="2"/>
  <c r="N163" i="2"/>
  <c r="O163" i="2" s="1"/>
  <c r="P163" i="2"/>
  <c r="N164" i="2"/>
  <c r="O164" i="2" s="1"/>
  <c r="P164" i="2"/>
  <c r="N165" i="2"/>
  <c r="O165" i="2"/>
  <c r="P165" i="2"/>
  <c r="N166" i="2"/>
  <c r="O166" i="2"/>
  <c r="P166" i="2"/>
  <c r="N167" i="2"/>
  <c r="O167" i="2"/>
  <c r="P167" i="2"/>
  <c r="N168" i="2"/>
  <c r="O168" i="2" s="1"/>
  <c r="P168" i="2"/>
  <c r="N169" i="2"/>
  <c r="O169" i="2" s="1"/>
  <c r="P169" i="2"/>
  <c r="N170" i="2"/>
  <c r="O170" i="2" s="1"/>
  <c r="P170" i="2"/>
  <c r="N171" i="2"/>
  <c r="O171" i="2" s="1"/>
  <c r="P171" i="2"/>
  <c r="N172" i="2"/>
  <c r="O172" i="2" s="1"/>
  <c r="P172" i="2"/>
  <c r="N173" i="2"/>
  <c r="O173" i="2"/>
  <c r="P173" i="2"/>
  <c r="N174" i="2"/>
  <c r="O174" i="2" s="1"/>
  <c r="P174" i="2"/>
  <c r="N175" i="2"/>
  <c r="O175" i="2" s="1"/>
  <c r="P175" i="2"/>
  <c r="N176" i="2"/>
  <c r="O176" i="2" s="1"/>
  <c r="P176" i="2"/>
  <c r="N177" i="2"/>
  <c r="O177" i="2"/>
  <c r="P177" i="2"/>
  <c r="N178" i="2"/>
  <c r="O178" i="2" s="1"/>
  <c r="P178" i="2"/>
  <c r="N179" i="2"/>
  <c r="O179" i="2"/>
  <c r="P179" i="2"/>
  <c r="N180" i="2"/>
  <c r="O180" i="2" s="1"/>
  <c r="P180" i="2"/>
  <c r="N181" i="2"/>
  <c r="O181" i="2" s="1"/>
  <c r="P181" i="2"/>
  <c r="N182" i="2"/>
  <c r="O182" i="2" s="1"/>
  <c r="P182" i="2"/>
  <c r="N183" i="2"/>
  <c r="O183" i="2"/>
  <c r="P183" i="2"/>
  <c r="N184" i="2"/>
  <c r="O184" i="2" s="1"/>
  <c r="P184" i="2"/>
  <c r="N185" i="2"/>
  <c r="O185" i="2" s="1"/>
  <c r="P185" i="2"/>
  <c r="N186" i="2"/>
  <c r="O186" i="2" s="1"/>
  <c r="P186" i="2"/>
  <c r="N187" i="2"/>
  <c r="O187" i="2" s="1"/>
  <c r="P187" i="2"/>
  <c r="N188" i="2"/>
  <c r="O188" i="2" s="1"/>
  <c r="P188" i="2"/>
  <c r="N189" i="2"/>
  <c r="O189" i="2"/>
  <c r="P189" i="2"/>
  <c r="N190" i="2"/>
  <c r="O190" i="2"/>
  <c r="P190" i="2"/>
  <c r="N191" i="2"/>
  <c r="O191" i="2"/>
  <c r="P191" i="2"/>
  <c r="N192" i="2"/>
  <c r="O192" i="2" s="1"/>
  <c r="P192" i="2"/>
  <c r="N193" i="2"/>
  <c r="O193" i="2" s="1"/>
  <c r="P193" i="2"/>
  <c r="N194" i="2"/>
  <c r="O194" i="2" s="1"/>
  <c r="P194" i="2"/>
  <c r="N195" i="2"/>
  <c r="O195" i="2"/>
  <c r="P195" i="2"/>
  <c r="N196" i="2"/>
  <c r="O196" i="2" s="1"/>
  <c r="P196" i="2"/>
  <c r="N197" i="2"/>
  <c r="O197" i="2" s="1"/>
  <c r="P197" i="2"/>
  <c r="N198" i="2"/>
  <c r="O198" i="2" s="1"/>
  <c r="P198" i="2"/>
  <c r="N199" i="2"/>
  <c r="O199" i="2"/>
  <c r="P199" i="2"/>
  <c r="N200" i="2"/>
  <c r="O200" i="2" s="1"/>
  <c r="P200" i="2"/>
  <c r="N201" i="2"/>
  <c r="O201" i="2" s="1"/>
  <c r="P201" i="2"/>
  <c r="N202" i="2"/>
  <c r="O202" i="2"/>
  <c r="P202" i="2"/>
  <c r="N203" i="2"/>
  <c r="O203" i="2" s="1"/>
  <c r="P203" i="2"/>
  <c r="N204" i="2"/>
  <c r="O204" i="2" s="1"/>
  <c r="P204" i="2"/>
  <c r="N205" i="2"/>
  <c r="O205" i="2"/>
  <c r="P205" i="2"/>
  <c r="N206" i="2"/>
  <c r="O206" i="2" s="1"/>
  <c r="P206" i="2"/>
  <c r="N207" i="2"/>
  <c r="O207" i="2"/>
  <c r="P207" i="2"/>
  <c r="N208" i="2"/>
  <c r="O208" i="2" s="1"/>
  <c r="P208" i="2"/>
  <c r="N209" i="2"/>
  <c r="O209" i="2" s="1"/>
  <c r="P209" i="2"/>
  <c r="N210" i="2"/>
  <c r="O210" i="2" s="1"/>
  <c r="P210" i="2"/>
  <c r="N211" i="2"/>
  <c r="O211" i="2" s="1"/>
  <c r="P211" i="2"/>
  <c r="N212" i="2"/>
  <c r="O212" i="2" s="1"/>
  <c r="P212" i="2"/>
  <c r="N213" i="2"/>
  <c r="O213" i="2" s="1"/>
  <c r="P213" i="2"/>
  <c r="N214" i="2"/>
  <c r="O214" i="2" s="1"/>
  <c r="P214" i="2"/>
  <c r="N215" i="2"/>
  <c r="O215" i="2"/>
  <c r="P215" i="2"/>
  <c r="N216" i="2"/>
  <c r="O216" i="2" s="1"/>
  <c r="P216" i="2"/>
  <c r="N217" i="2"/>
  <c r="O217" i="2" s="1"/>
  <c r="P217" i="2"/>
  <c r="N218" i="2"/>
  <c r="O218" i="2" s="1"/>
  <c r="P218" i="2"/>
  <c r="N219" i="2"/>
  <c r="O219" i="2" s="1"/>
  <c r="P219" i="2"/>
  <c r="N220" i="2"/>
  <c r="O220" i="2" s="1"/>
  <c r="P220" i="2"/>
  <c r="N221" i="2"/>
  <c r="O221" i="2"/>
  <c r="P221" i="2"/>
  <c r="N222" i="2"/>
  <c r="O222" i="2"/>
  <c r="P222" i="2"/>
  <c r="N223" i="2"/>
  <c r="O223" i="2"/>
  <c r="P223" i="2"/>
  <c r="N224" i="2"/>
  <c r="O224" i="2" s="1"/>
  <c r="P224" i="2"/>
  <c r="N225" i="2"/>
  <c r="O225" i="2" s="1"/>
  <c r="P225" i="2"/>
  <c r="N226" i="2"/>
  <c r="O226" i="2" s="1"/>
  <c r="P226" i="2"/>
  <c r="N227" i="2"/>
  <c r="O227" i="2"/>
  <c r="P227" i="2"/>
  <c r="N228" i="2"/>
  <c r="O228" i="2" s="1"/>
  <c r="P228" i="2"/>
  <c r="N229" i="2"/>
  <c r="O229" i="2" s="1"/>
  <c r="P229" i="2"/>
  <c r="N230" i="2"/>
  <c r="O230" i="2" s="1"/>
  <c r="P230" i="2"/>
  <c r="N231" i="2"/>
  <c r="O231" i="2"/>
  <c r="P231" i="2"/>
  <c r="N232" i="2"/>
  <c r="O232" i="2" s="1"/>
  <c r="P232" i="2"/>
  <c r="N233" i="2"/>
  <c r="O233" i="2" s="1"/>
  <c r="P233" i="2"/>
  <c r="N234" i="2"/>
  <c r="O234" i="2"/>
  <c r="P234" i="2"/>
  <c r="N235" i="2"/>
  <c r="O235" i="2" s="1"/>
  <c r="P235" i="2"/>
  <c r="N236" i="2"/>
  <c r="O236" i="2" s="1"/>
  <c r="P236" i="2"/>
  <c r="N237" i="2"/>
  <c r="O237" i="2"/>
  <c r="P237" i="2"/>
  <c r="N238" i="2"/>
  <c r="O238" i="2" s="1"/>
  <c r="P238" i="2"/>
  <c r="N239" i="2"/>
  <c r="O239" i="2" s="1"/>
  <c r="P239" i="2"/>
  <c r="N240" i="2"/>
  <c r="O240" i="2" s="1"/>
  <c r="P240" i="2"/>
  <c r="N241" i="2"/>
  <c r="O241" i="2" s="1"/>
  <c r="P241" i="2"/>
  <c r="N242" i="2"/>
  <c r="O242" i="2" s="1"/>
  <c r="P242" i="2"/>
  <c r="N243" i="2"/>
  <c r="O243" i="2"/>
  <c r="P243" i="2"/>
  <c r="N244" i="2"/>
  <c r="O244" i="2" s="1"/>
  <c r="P244" i="2"/>
  <c r="N245" i="2"/>
  <c r="O245" i="2" s="1"/>
  <c r="P245" i="2"/>
  <c r="N246" i="2"/>
  <c r="O246" i="2" s="1"/>
  <c r="P246" i="2"/>
  <c r="N247" i="2"/>
  <c r="O247" i="2" s="1"/>
  <c r="P247" i="2"/>
  <c r="N248" i="2"/>
  <c r="O248" i="2" s="1"/>
  <c r="P248" i="2"/>
  <c r="N249" i="2"/>
  <c r="O249" i="2" s="1"/>
  <c r="P249" i="2"/>
  <c r="N250" i="2"/>
  <c r="O250" i="2" s="1"/>
  <c r="P250" i="2"/>
  <c r="N251" i="2"/>
  <c r="O251" i="2"/>
  <c r="P251" i="2"/>
  <c r="N252" i="2"/>
  <c r="O252" i="2" s="1"/>
  <c r="P252" i="2"/>
  <c r="N253" i="2"/>
  <c r="O253" i="2"/>
  <c r="P253" i="2"/>
  <c r="N254" i="2"/>
  <c r="O254" i="2"/>
  <c r="P254" i="2"/>
  <c r="N255" i="2"/>
  <c r="O255" i="2" s="1"/>
  <c r="P255" i="2"/>
  <c r="N256" i="2"/>
  <c r="O256" i="2" s="1"/>
  <c r="P256" i="2"/>
  <c r="N257" i="2"/>
  <c r="O257" i="2" s="1"/>
  <c r="P257" i="2"/>
  <c r="N258" i="2"/>
  <c r="O258" i="2" s="1"/>
  <c r="P258" i="2"/>
  <c r="N259" i="2"/>
  <c r="O259" i="2"/>
  <c r="P259" i="2"/>
  <c r="N260" i="2"/>
  <c r="O260" i="2" s="1"/>
  <c r="P260" i="2"/>
  <c r="N261" i="2"/>
  <c r="O261" i="2" s="1"/>
  <c r="P261" i="2"/>
  <c r="N262" i="2"/>
  <c r="O262" i="2" s="1"/>
  <c r="P262" i="2"/>
  <c r="N263" i="2"/>
  <c r="O263" i="2"/>
  <c r="P263" i="2"/>
  <c r="N264" i="2"/>
  <c r="O264" i="2" s="1"/>
  <c r="P264" i="2"/>
  <c r="N265" i="2"/>
  <c r="O265" i="2"/>
  <c r="P265" i="2"/>
  <c r="N266" i="2"/>
  <c r="O266" i="2"/>
  <c r="P266" i="2"/>
  <c r="N267" i="2"/>
  <c r="O267" i="2" s="1"/>
  <c r="P267" i="2"/>
  <c r="N268" i="2"/>
  <c r="O268" i="2" s="1"/>
  <c r="P268" i="2"/>
  <c r="N269" i="2"/>
  <c r="O269" i="2" s="1"/>
  <c r="P269" i="2"/>
  <c r="N270" i="2"/>
  <c r="O270" i="2" s="1"/>
  <c r="P270" i="2"/>
  <c r="N271" i="2"/>
  <c r="O271" i="2"/>
  <c r="P271" i="2"/>
  <c r="N272" i="2"/>
  <c r="O272" i="2" s="1"/>
  <c r="P272" i="2"/>
  <c r="N273" i="2"/>
  <c r="O273" i="2" s="1"/>
  <c r="P273" i="2"/>
  <c r="N274" i="2"/>
  <c r="O274" i="2" s="1"/>
  <c r="P274" i="2"/>
  <c r="N275" i="2"/>
  <c r="O275" i="2"/>
  <c r="P275" i="2"/>
  <c r="N276" i="2"/>
  <c r="O276" i="2" s="1"/>
  <c r="P276" i="2"/>
  <c r="N277" i="2"/>
  <c r="O277" i="2" s="1"/>
  <c r="P277" i="2"/>
  <c r="N278" i="2"/>
  <c r="O278" i="2" s="1"/>
  <c r="P278" i="2"/>
  <c r="N279" i="2"/>
  <c r="O279" i="2" s="1"/>
  <c r="P279" i="2"/>
  <c r="N280" i="2"/>
  <c r="O280" i="2" s="1"/>
  <c r="P280" i="2"/>
  <c r="N281" i="2"/>
  <c r="O281" i="2" s="1"/>
  <c r="P281" i="2"/>
  <c r="N282" i="2"/>
  <c r="O282" i="2"/>
  <c r="P282" i="2"/>
  <c r="N283" i="2"/>
  <c r="O283" i="2" s="1"/>
  <c r="P283" i="2"/>
  <c r="N284" i="2"/>
  <c r="O284" i="2" s="1"/>
  <c r="P284" i="2"/>
  <c r="N285" i="2"/>
  <c r="O285" i="2" s="1"/>
  <c r="P285" i="2"/>
  <c r="N286" i="2"/>
  <c r="O286" i="2" s="1"/>
  <c r="P286" i="2"/>
  <c r="N287" i="2"/>
  <c r="O287" i="2"/>
  <c r="P287" i="2"/>
  <c r="N288" i="2"/>
  <c r="O288" i="2" s="1"/>
  <c r="P288" i="2"/>
  <c r="N289" i="2"/>
  <c r="O289" i="2" s="1"/>
  <c r="P289" i="2"/>
  <c r="N290" i="2"/>
  <c r="O290" i="2" s="1"/>
  <c r="P290" i="2"/>
  <c r="N291" i="2"/>
  <c r="O291" i="2" s="1"/>
  <c r="P291" i="2"/>
  <c r="N292" i="2"/>
  <c r="O292" i="2" s="1"/>
  <c r="P292" i="2"/>
  <c r="N293" i="2"/>
  <c r="O293" i="2" s="1"/>
  <c r="P293" i="2"/>
  <c r="N294" i="2"/>
  <c r="O294" i="2" s="1"/>
  <c r="P294" i="2"/>
  <c r="N295" i="2"/>
  <c r="O295" i="2"/>
  <c r="P295" i="2"/>
  <c r="N296" i="2"/>
  <c r="O296" i="2" s="1"/>
  <c r="P296" i="2"/>
  <c r="N297" i="2"/>
  <c r="O297" i="2" s="1"/>
  <c r="P297" i="2"/>
  <c r="N298" i="2"/>
  <c r="O298" i="2" s="1"/>
  <c r="P298" i="2"/>
  <c r="N299" i="2"/>
  <c r="O299" i="2"/>
  <c r="P299" i="2"/>
  <c r="N300" i="2"/>
  <c r="O300" i="2" s="1"/>
  <c r="P300" i="2"/>
  <c r="N301" i="2"/>
  <c r="O301" i="2" s="1"/>
  <c r="P301" i="2"/>
  <c r="N302" i="2"/>
  <c r="O302" i="2" s="1"/>
  <c r="P302" i="2"/>
  <c r="N303" i="2"/>
  <c r="O303" i="2"/>
  <c r="P303" i="2"/>
  <c r="N304" i="2"/>
  <c r="O304" i="2" s="1"/>
  <c r="P304" i="2"/>
  <c r="N305" i="2"/>
  <c r="O305" i="2" s="1"/>
  <c r="P305" i="2"/>
  <c r="N306" i="2"/>
  <c r="O306" i="2" s="1"/>
  <c r="P306" i="2"/>
  <c r="N307" i="2"/>
  <c r="O307" i="2"/>
  <c r="P307" i="2"/>
  <c r="N308" i="2"/>
  <c r="O308" i="2" s="1"/>
  <c r="P308" i="2"/>
  <c r="N309" i="2"/>
  <c r="O309" i="2" s="1"/>
  <c r="P309" i="2"/>
  <c r="N310" i="2"/>
  <c r="O310" i="2"/>
  <c r="P310" i="2"/>
  <c r="N311" i="2"/>
  <c r="O311" i="2" s="1"/>
  <c r="P311" i="2"/>
  <c r="N312" i="2"/>
  <c r="O312" i="2" s="1"/>
  <c r="P312" i="2"/>
  <c r="N313" i="2"/>
  <c r="O313" i="2"/>
  <c r="P313" i="2"/>
  <c r="N314" i="2"/>
  <c r="O314" i="2" s="1"/>
  <c r="P314" i="2"/>
  <c r="N315" i="2"/>
  <c r="O315" i="2"/>
  <c r="P315" i="2"/>
  <c r="N316" i="2"/>
  <c r="O316" i="2" s="1"/>
  <c r="P316" i="2"/>
  <c r="N317" i="2"/>
  <c r="O317" i="2" s="1"/>
  <c r="P317" i="2"/>
  <c r="N318" i="2"/>
  <c r="O318" i="2" s="1"/>
  <c r="P318" i="2"/>
  <c r="N319" i="2"/>
  <c r="O319" i="2" s="1"/>
  <c r="P319" i="2"/>
  <c r="N320" i="2"/>
  <c r="O320" i="2" s="1"/>
  <c r="P320" i="2"/>
  <c r="N321" i="2"/>
  <c r="O321" i="2" s="1"/>
  <c r="P321" i="2"/>
  <c r="N322" i="2"/>
  <c r="O322" i="2" s="1"/>
  <c r="P322" i="2"/>
  <c r="N323" i="2"/>
  <c r="O323" i="2" s="1"/>
  <c r="P323" i="2"/>
  <c r="N324" i="2"/>
  <c r="O324" i="2" s="1"/>
  <c r="P324" i="2"/>
  <c r="N325" i="2"/>
  <c r="O325" i="2" s="1"/>
  <c r="P325" i="2"/>
  <c r="N326" i="2"/>
  <c r="O326" i="2"/>
  <c r="P326" i="2"/>
  <c r="N327" i="2"/>
  <c r="O327" i="2" s="1"/>
  <c r="P327" i="2"/>
  <c r="N328" i="2"/>
  <c r="O328" i="2" s="1"/>
  <c r="P328" i="2"/>
  <c r="N329" i="2"/>
  <c r="O329" i="2"/>
  <c r="P329" i="2"/>
  <c r="N330" i="2"/>
  <c r="O330" i="2" s="1"/>
  <c r="P330" i="2"/>
  <c r="N331" i="2"/>
  <c r="O331" i="2"/>
  <c r="P331" i="2"/>
  <c r="N332" i="2"/>
  <c r="O332" i="2" s="1"/>
  <c r="P332" i="2"/>
  <c r="N333" i="2"/>
  <c r="O333" i="2" s="1"/>
  <c r="P333" i="2"/>
  <c r="N334" i="2"/>
  <c r="O334" i="2" s="1"/>
  <c r="P334" i="2"/>
  <c r="N335" i="2"/>
  <c r="O335" i="2"/>
  <c r="P335" i="2"/>
  <c r="N336" i="2"/>
  <c r="O336" i="2" s="1"/>
  <c r="P336" i="2"/>
  <c r="N337" i="2"/>
  <c r="O337" i="2" s="1"/>
  <c r="P337" i="2"/>
  <c r="N338" i="2"/>
  <c r="O338" i="2" s="1"/>
  <c r="P338" i="2"/>
  <c r="N339" i="2"/>
  <c r="O339" i="2" s="1"/>
  <c r="P339" i="2"/>
  <c r="N340" i="2"/>
  <c r="O340" i="2" s="1"/>
  <c r="P340" i="2"/>
  <c r="N341" i="2"/>
  <c r="O341" i="2" s="1"/>
  <c r="P341" i="2"/>
  <c r="N342" i="2"/>
  <c r="O342" i="2" s="1"/>
  <c r="P342" i="2"/>
  <c r="N343" i="2"/>
  <c r="O343" i="2"/>
  <c r="P343" i="2"/>
  <c r="N344" i="2"/>
  <c r="O344" i="2" s="1"/>
  <c r="P344" i="2"/>
  <c r="N345" i="2"/>
  <c r="O345" i="2" s="1"/>
  <c r="P345" i="2"/>
  <c r="N346" i="2"/>
  <c r="O346" i="2" s="1"/>
  <c r="P346" i="2"/>
  <c r="N347" i="2"/>
  <c r="O347" i="2" s="1"/>
  <c r="P347" i="2"/>
  <c r="N348" i="2"/>
  <c r="O348" i="2" s="1"/>
  <c r="P348" i="2"/>
  <c r="N349" i="2"/>
  <c r="O349" i="2" s="1"/>
  <c r="P349" i="2"/>
  <c r="N350" i="2"/>
  <c r="O350" i="2"/>
  <c r="P350" i="2"/>
  <c r="N351" i="2"/>
  <c r="O351" i="2" s="1"/>
  <c r="P351" i="2"/>
  <c r="N352" i="2"/>
  <c r="O352" i="2" s="1"/>
  <c r="P352" i="2"/>
  <c r="N353" i="2"/>
  <c r="O353" i="2" s="1"/>
  <c r="P353" i="2"/>
  <c r="N354" i="2"/>
  <c r="O354" i="2" s="1"/>
  <c r="P354" i="2"/>
  <c r="N355" i="2"/>
  <c r="O355" i="2"/>
  <c r="P355" i="2"/>
  <c r="N356" i="2"/>
  <c r="O356" i="2" s="1"/>
  <c r="P356" i="2"/>
  <c r="N357" i="2"/>
  <c r="O357" i="2" s="1"/>
  <c r="P357" i="2"/>
  <c r="N358" i="2"/>
  <c r="O358" i="2" s="1"/>
  <c r="P358" i="2"/>
  <c r="N359" i="2"/>
  <c r="O359" i="2" s="1"/>
  <c r="P359" i="2"/>
  <c r="N360" i="2"/>
  <c r="O360" i="2" s="1"/>
  <c r="P360" i="2"/>
  <c r="N361" i="2"/>
  <c r="O361" i="2" s="1"/>
  <c r="P361" i="2"/>
  <c r="N362" i="2"/>
  <c r="O362" i="2"/>
  <c r="P362" i="2"/>
  <c r="N363" i="2"/>
  <c r="O363" i="2" s="1"/>
  <c r="P363" i="2"/>
  <c r="N364" i="2"/>
  <c r="O364" i="2" s="1"/>
  <c r="P364" i="2"/>
  <c r="N365" i="2"/>
  <c r="O365" i="2" s="1"/>
  <c r="P365" i="2"/>
  <c r="N366" i="2"/>
  <c r="O366" i="2" s="1"/>
  <c r="P366" i="2"/>
  <c r="N367" i="2"/>
  <c r="O367" i="2"/>
  <c r="P367" i="2"/>
  <c r="N368" i="2"/>
  <c r="O368" i="2" s="1"/>
  <c r="P368" i="2"/>
  <c r="N369" i="2"/>
  <c r="O369" i="2" s="1"/>
  <c r="P369" i="2"/>
  <c r="N370" i="2"/>
  <c r="O370" i="2" s="1"/>
  <c r="P370" i="2"/>
  <c r="N371" i="2"/>
  <c r="O371" i="2" s="1"/>
  <c r="P371" i="2"/>
  <c r="N372" i="2"/>
  <c r="O372" i="2" s="1"/>
  <c r="P372" i="2"/>
  <c r="N373" i="2"/>
  <c r="O373" i="2" s="1"/>
  <c r="P373" i="2"/>
  <c r="N374" i="2"/>
  <c r="O374" i="2"/>
  <c r="P374" i="2"/>
  <c r="N375" i="2"/>
  <c r="O375" i="2" s="1"/>
  <c r="P375" i="2"/>
  <c r="N376" i="2"/>
  <c r="O376" i="2" s="1"/>
  <c r="P376" i="2"/>
  <c r="N377" i="2"/>
  <c r="O377" i="2" s="1"/>
  <c r="P377" i="2"/>
  <c r="N378" i="2"/>
  <c r="O378" i="2" s="1"/>
  <c r="P378" i="2"/>
  <c r="N379" i="2"/>
  <c r="O379" i="2"/>
  <c r="P379" i="2"/>
  <c r="N380" i="2"/>
  <c r="O380" i="2" s="1"/>
  <c r="P380" i="2"/>
  <c r="N381" i="2"/>
  <c r="O381" i="2" s="1"/>
  <c r="P381" i="2"/>
  <c r="N382" i="2"/>
  <c r="O382" i="2" s="1"/>
  <c r="P382" i="2"/>
  <c r="N383" i="2"/>
  <c r="O383" i="2" s="1"/>
  <c r="P383" i="2"/>
  <c r="N384" i="2"/>
  <c r="O384" i="2" s="1"/>
  <c r="P384" i="2"/>
  <c r="N385" i="2"/>
  <c r="O385" i="2" s="1"/>
  <c r="P385" i="2"/>
  <c r="N386" i="2"/>
  <c r="O386" i="2"/>
  <c r="P386" i="2"/>
  <c r="N387" i="2"/>
  <c r="O387" i="2" s="1"/>
  <c r="P387" i="2"/>
  <c r="N388" i="2"/>
  <c r="O388" i="2" s="1"/>
  <c r="P388" i="2"/>
  <c r="N389" i="2"/>
  <c r="O389" i="2" s="1"/>
  <c r="P389" i="2"/>
  <c r="N390" i="2"/>
  <c r="O390" i="2" s="1"/>
  <c r="P390" i="2"/>
  <c r="N391" i="2"/>
  <c r="O391" i="2"/>
  <c r="P391" i="2"/>
  <c r="N392" i="2"/>
  <c r="O392" i="2" s="1"/>
  <c r="P392" i="2"/>
  <c r="N393" i="2"/>
  <c r="O393" i="2" s="1"/>
  <c r="P393" i="2"/>
  <c r="N394" i="2"/>
  <c r="O394" i="2" s="1"/>
  <c r="P394" i="2"/>
  <c r="N395" i="2"/>
  <c r="O395" i="2" s="1"/>
  <c r="P395" i="2"/>
  <c r="N396" i="2"/>
  <c r="O396" i="2" s="1"/>
  <c r="P396" i="2"/>
  <c r="N397" i="2"/>
  <c r="O397" i="2" s="1"/>
  <c r="P397" i="2"/>
  <c r="N398" i="2"/>
  <c r="O398" i="2"/>
  <c r="P398" i="2"/>
  <c r="N399" i="2"/>
  <c r="O399" i="2" s="1"/>
  <c r="P399" i="2"/>
  <c r="N400" i="2"/>
  <c r="O400" i="2" s="1"/>
  <c r="P400" i="2"/>
  <c r="N401" i="2"/>
  <c r="O401" i="2" s="1"/>
  <c r="P401" i="2"/>
  <c r="N402" i="2"/>
  <c r="O402" i="2" s="1"/>
  <c r="P402" i="2"/>
  <c r="N403" i="2"/>
  <c r="O403" i="2"/>
  <c r="P403" i="2"/>
  <c r="N404" i="2"/>
  <c r="O404" i="2" s="1"/>
  <c r="P404" i="2"/>
  <c r="N405" i="2"/>
  <c r="O405" i="2" s="1"/>
  <c r="P405" i="2"/>
  <c r="N406" i="2"/>
  <c r="O406" i="2" s="1"/>
  <c r="P406" i="2"/>
  <c r="N407" i="2"/>
  <c r="O407" i="2" s="1"/>
  <c r="P407" i="2"/>
  <c r="N408" i="2"/>
  <c r="O408" i="2" s="1"/>
  <c r="P408" i="2"/>
  <c r="N409" i="2"/>
  <c r="O409" i="2" s="1"/>
  <c r="P409" i="2"/>
  <c r="N410" i="2"/>
  <c r="O410" i="2"/>
  <c r="P410" i="2"/>
  <c r="N411" i="2"/>
  <c r="O411" i="2" s="1"/>
  <c r="P411" i="2"/>
  <c r="N412" i="2"/>
  <c r="O412" i="2" s="1"/>
  <c r="P412" i="2"/>
  <c r="N413" i="2"/>
  <c r="O413" i="2" s="1"/>
  <c r="P413" i="2"/>
  <c r="N414" i="2"/>
  <c r="O414" i="2" s="1"/>
  <c r="P414" i="2"/>
  <c r="N415" i="2"/>
  <c r="O415" i="2"/>
  <c r="P415" i="2"/>
  <c r="N416" i="2"/>
  <c r="O416" i="2" s="1"/>
  <c r="P416" i="2"/>
  <c r="N417" i="2"/>
  <c r="O417" i="2" s="1"/>
  <c r="P417" i="2"/>
  <c r="N418" i="2"/>
  <c r="O418" i="2" s="1"/>
  <c r="P418" i="2"/>
  <c r="N419" i="2"/>
  <c r="O419" i="2" s="1"/>
  <c r="P419" i="2"/>
  <c r="N420" i="2"/>
  <c r="O420" i="2" s="1"/>
  <c r="P420" i="2"/>
  <c r="N421" i="2"/>
  <c r="O421" i="2" s="1"/>
  <c r="P421" i="2"/>
  <c r="N422" i="2"/>
  <c r="O422" i="2"/>
  <c r="P422" i="2"/>
  <c r="N423" i="2"/>
  <c r="O423" i="2" s="1"/>
  <c r="P423" i="2"/>
  <c r="N424" i="2"/>
  <c r="O424" i="2" s="1"/>
  <c r="P424" i="2"/>
  <c r="N425" i="2"/>
  <c r="O425" i="2" s="1"/>
  <c r="P425" i="2"/>
  <c r="N426" i="2"/>
  <c r="O426" i="2" s="1"/>
  <c r="P426" i="2"/>
  <c r="N427" i="2"/>
  <c r="O427" i="2"/>
  <c r="P427" i="2"/>
  <c r="N428" i="2"/>
  <c r="O428" i="2" s="1"/>
  <c r="P428" i="2"/>
  <c r="N429" i="2"/>
  <c r="O429" i="2" s="1"/>
  <c r="P429" i="2"/>
  <c r="N430" i="2"/>
  <c r="O430" i="2" s="1"/>
  <c r="P430" i="2"/>
  <c r="N431" i="2"/>
  <c r="O431" i="2" s="1"/>
  <c r="P431" i="2"/>
  <c r="N432" i="2"/>
  <c r="O432" i="2" s="1"/>
  <c r="P432" i="2"/>
  <c r="N433" i="2"/>
  <c r="O433" i="2" s="1"/>
  <c r="P433" i="2"/>
  <c r="N434" i="2"/>
  <c r="O434" i="2"/>
  <c r="P434" i="2"/>
  <c r="N435" i="2"/>
  <c r="O435" i="2" s="1"/>
  <c r="P435" i="2"/>
  <c r="N436" i="2"/>
  <c r="O436" i="2" s="1"/>
  <c r="P436" i="2"/>
  <c r="N437" i="2"/>
  <c r="O437" i="2" s="1"/>
  <c r="P437" i="2"/>
  <c r="N438" i="2"/>
  <c r="O438" i="2" s="1"/>
  <c r="P438" i="2"/>
  <c r="N439" i="2"/>
  <c r="O439" i="2"/>
  <c r="P439" i="2"/>
  <c r="N440" i="2"/>
  <c r="O440" i="2" s="1"/>
  <c r="P440" i="2"/>
  <c r="N441" i="2"/>
  <c r="O441" i="2" s="1"/>
  <c r="P441" i="2"/>
  <c r="N442" i="2"/>
  <c r="O442" i="2" s="1"/>
  <c r="P442" i="2"/>
  <c r="N443" i="2"/>
  <c r="O443" i="2" s="1"/>
  <c r="P443" i="2"/>
  <c r="N444" i="2"/>
  <c r="O444" i="2" s="1"/>
  <c r="P444" i="2"/>
  <c r="N445" i="2"/>
  <c r="O445" i="2" s="1"/>
  <c r="P445" i="2"/>
  <c r="N446" i="2"/>
  <c r="O446" i="2"/>
  <c r="P446" i="2"/>
  <c r="N447" i="2"/>
  <c r="O447" i="2" s="1"/>
  <c r="P447" i="2"/>
  <c r="N448" i="2"/>
  <c r="O448" i="2" s="1"/>
  <c r="P448" i="2"/>
  <c r="N449" i="2"/>
  <c r="O449" i="2" s="1"/>
  <c r="P449" i="2"/>
  <c r="N450" i="2"/>
  <c r="O450" i="2" s="1"/>
  <c r="P450" i="2"/>
  <c r="N451" i="2"/>
  <c r="O451" i="2"/>
  <c r="P451" i="2"/>
  <c r="N452" i="2"/>
  <c r="O452" i="2" s="1"/>
  <c r="P452" i="2"/>
  <c r="N453" i="2"/>
  <c r="O453" i="2" s="1"/>
  <c r="P453" i="2"/>
  <c r="N454" i="2"/>
  <c r="O454" i="2" s="1"/>
  <c r="P454" i="2"/>
  <c r="N455" i="2"/>
  <c r="O455" i="2" s="1"/>
  <c r="P455" i="2"/>
  <c r="N456" i="2"/>
  <c r="O456" i="2" s="1"/>
  <c r="P456" i="2"/>
  <c r="N457" i="2"/>
  <c r="O457" i="2" s="1"/>
  <c r="P457" i="2"/>
  <c r="N458" i="2"/>
  <c r="O458" i="2"/>
  <c r="P458" i="2"/>
  <c r="N459" i="2"/>
  <c r="O459" i="2" s="1"/>
  <c r="P459" i="2"/>
  <c r="N460" i="2"/>
  <c r="O460" i="2" s="1"/>
  <c r="P460" i="2"/>
  <c r="N461" i="2"/>
  <c r="O461" i="2" s="1"/>
  <c r="P461" i="2"/>
  <c r="N462" i="2"/>
  <c r="O462" i="2" s="1"/>
  <c r="P462" i="2"/>
  <c r="N463" i="2"/>
  <c r="O463" i="2"/>
  <c r="P463" i="2"/>
  <c r="N464" i="2"/>
  <c r="O464" i="2" s="1"/>
  <c r="P464" i="2"/>
  <c r="N465" i="2"/>
  <c r="O465" i="2" s="1"/>
  <c r="P465" i="2"/>
  <c r="N466" i="2"/>
  <c r="O466" i="2" s="1"/>
  <c r="P466" i="2"/>
  <c r="N467" i="2"/>
  <c r="O467" i="2" s="1"/>
  <c r="P467" i="2"/>
  <c r="N468" i="2"/>
  <c r="O468" i="2" s="1"/>
  <c r="P468" i="2"/>
  <c r="N469" i="2"/>
  <c r="O469" i="2" s="1"/>
  <c r="P469" i="2"/>
  <c r="N470" i="2"/>
  <c r="O470" i="2"/>
  <c r="P470" i="2"/>
  <c r="N471" i="2"/>
  <c r="O471" i="2" s="1"/>
  <c r="P471" i="2"/>
  <c r="N472" i="2"/>
  <c r="O472" i="2" s="1"/>
  <c r="P472" i="2"/>
  <c r="N473" i="2"/>
  <c r="O473" i="2" s="1"/>
  <c r="P473" i="2"/>
  <c r="N474" i="2"/>
  <c r="O474" i="2" s="1"/>
  <c r="P474" i="2"/>
  <c r="N475" i="2"/>
  <c r="O475" i="2"/>
  <c r="P475" i="2"/>
  <c r="N476" i="2"/>
  <c r="O476" i="2" s="1"/>
  <c r="P476" i="2"/>
  <c r="N477" i="2"/>
  <c r="O477" i="2" s="1"/>
  <c r="P477" i="2"/>
  <c r="N478" i="2"/>
  <c r="O478" i="2" s="1"/>
  <c r="P478" i="2"/>
  <c r="N479" i="2"/>
  <c r="O479" i="2" s="1"/>
  <c r="P479" i="2"/>
  <c r="N480" i="2"/>
  <c r="O480" i="2" s="1"/>
  <c r="P480" i="2"/>
  <c r="N481" i="2"/>
  <c r="O481" i="2" s="1"/>
  <c r="P481" i="2"/>
  <c r="N482" i="2"/>
  <c r="O482" i="2"/>
  <c r="P482" i="2"/>
  <c r="N483" i="2"/>
  <c r="O483" i="2" s="1"/>
  <c r="P483" i="2"/>
  <c r="N484" i="2"/>
  <c r="O484" i="2" s="1"/>
  <c r="P484" i="2"/>
  <c r="N485" i="2"/>
  <c r="O485" i="2" s="1"/>
  <c r="P485" i="2"/>
  <c r="N486" i="2"/>
  <c r="O486" i="2" s="1"/>
  <c r="P486" i="2"/>
  <c r="N487" i="2"/>
  <c r="O487" i="2"/>
  <c r="P487" i="2"/>
  <c r="N488" i="2"/>
  <c r="O488" i="2" s="1"/>
  <c r="P488" i="2"/>
  <c r="N489" i="2"/>
  <c r="O489" i="2" s="1"/>
  <c r="P489" i="2"/>
  <c r="N490" i="2"/>
  <c r="O490" i="2" s="1"/>
  <c r="P490" i="2"/>
  <c r="N491" i="2"/>
  <c r="O491" i="2" s="1"/>
  <c r="P491" i="2"/>
  <c r="N492" i="2"/>
  <c r="O492" i="2" s="1"/>
  <c r="P492" i="2"/>
  <c r="N493" i="2"/>
  <c r="O493" i="2" s="1"/>
  <c r="P493" i="2"/>
  <c r="N494" i="2"/>
  <c r="O494" i="2"/>
  <c r="P494" i="2"/>
  <c r="N495" i="2"/>
  <c r="O495" i="2" s="1"/>
  <c r="P495" i="2"/>
  <c r="N496" i="2"/>
  <c r="O496" i="2" s="1"/>
  <c r="P496" i="2"/>
  <c r="N497" i="2"/>
  <c r="O497" i="2" s="1"/>
  <c r="P497" i="2"/>
  <c r="N498" i="2"/>
  <c r="O498" i="2" s="1"/>
  <c r="P498" i="2"/>
  <c r="N499" i="2"/>
  <c r="O499" i="2"/>
  <c r="P499" i="2"/>
  <c r="N500" i="2"/>
  <c r="O500" i="2" s="1"/>
  <c r="P500" i="2"/>
  <c r="N501" i="2"/>
  <c r="O501" i="2" s="1"/>
  <c r="P501" i="2"/>
  <c r="N502" i="2"/>
  <c r="O502" i="2" s="1"/>
  <c r="P502" i="2"/>
  <c r="N503" i="2"/>
  <c r="O503" i="2" s="1"/>
  <c r="P503" i="2"/>
  <c r="N504" i="2"/>
  <c r="O504" i="2" s="1"/>
  <c r="P504" i="2"/>
  <c r="N505" i="2"/>
  <c r="O505" i="2" s="1"/>
  <c r="P505" i="2"/>
  <c r="N506" i="2"/>
  <c r="O506" i="2"/>
  <c r="P506" i="2"/>
  <c r="N507" i="2"/>
  <c r="O507" i="2" s="1"/>
  <c r="P507" i="2"/>
  <c r="N508" i="2"/>
  <c r="O508" i="2" s="1"/>
  <c r="P508" i="2"/>
  <c r="N509" i="2"/>
  <c r="O509" i="2" s="1"/>
  <c r="P509" i="2"/>
  <c r="N510" i="2"/>
  <c r="O510" i="2" s="1"/>
  <c r="P510" i="2"/>
  <c r="N511" i="2"/>
  <c r="O511" i="2"/>
  <c r="P511" i="2"/>
  <c r="N512" i="2"/>
  <c r="O512" i="2" s="1"/>
  <c r="P512" i="2"/>
  <c r="N513" i="2"/>
  <c r="O513" i="2" s="1"/>
  <c r="P513" i="2"/>
  <c r="N514" i="2"/>
  <c r="O514" i="2" s="1"/>
  <c r="P514" i="2"/>
  <c r="N515" i="2"/>
  <c r="O515" i="2" s="1"/>
  <c r="P515" i="2"/>
  <c r="N516" i="2"/>
  <c r="O516" i="2" s="1"/>
  <c r="P516" i="2"/>
  <c r="N517" i="2"/>
  <c r="O517" i="2" s="1"/>
  <c r="P517" i="2"/>
  <c r="N518" i="2"/>
  <c r="O518" i="2"/>
  <c r="P518" i="2"/>
  <c r="N519" i="2"/>
  <c r="O519" i="2" s="1"/>
  <c r="P519" i="2"/>
  <c r="N520" i="2"/>
  <c r="O520" i="2" s="1"/>
  <c r="P520" i="2"/>
  <c r="N521" i="2"/>
  <c r="O521" i="2" s="1"/>
  <c r="P521" i="2"/>
  <c r="N522" i="2"/>
  <c r="O522" i="2" s="1"/>
  <c r="P522" i="2"/>
  <c r="N523" i="2"/>
  <c r="O523" i="2"/>
  <c r="P523" i="2"/>
  <c r="N524" i="2"/>
  <c r="O524" i="2" s="1"/>
  <c r="P524" i="2"/>
  <c r="N525" i="2"/>
  <c r="O525" i="2" s="1"/>
  <c r="P525" i="2"/>
  <c r="N526" i="2"/>
  <c r="O526" i="2" s="1"/>
  <c r="P526" i="2"/>
  <c r="N527" i="2"/>
  <c r="O527" i="2" s="1"/>
  <c r="P527" i="2"/>
  <c r="N528" i="2"/>
  <c r="O528" i="2" s="1"/>
  <c r="P528" i="2"/>
  <c r="N529" i="2"/>
  <c r="O529" i="2" s="1"/>
  <c r="P529" i="2"/>
  <c r="N530" i="2"/>
  <c r="O530" i="2" s="1"/>
  <c r="P530" i="2"/>
  <c r="N531" i="2"/>
  <c r="O531" i="2"/>
  <c r="P531" i="2"/>
  <c r="N532" i="2"/>
  <c r="O532" i="2" s="1"/>
  <c r="P532" i="2"/>
  <c r="N533" i="2"/>
  <c r="O533" i="2" s="1"/>
  <c r="P533" i="2"/>
  <c r="N534" i="2"/>
  <c r="O534" i="2" s="1"/>
  <c r="P534" i="2"/>
  <c r="N535" i="2"/>
  <c r="O535" i="2" s="1"/>
  <c r="P535" i="2"/>
  <c r="N536" i="2"/>
  <c r="O536" i="2" s="1"/>
  <c r="P536" i="2"/>
  <c r="N537" i="2"/>
  <c r="O537" i="2" s="1"/>
  <c r="P537" i="2"/>
  <c r="N538" i="2"/>
  <c r="O538" i="2" s="1"/>
  <c r="P538" i="2"/>
  <c r="N539" i="2"/>
  <c r="O539" i="2" s="1"/>
  <c r="P539" i="2"/>
  <c r="N540" i="2"/>
  <c r="O540" i="2" s="1"/>
  <c r="P540" i="2"/>
  <c r="N541" i="2"/>
  <c r="O541" i="2" s="1"/>
  <c r="P541" i="2"/>
  <c r="N542" i="2"/>
  <c r="O542" i="2"/>
  <c r="P542" i="2"/>
  <c r="N543" i="2"/>
  <c r="O543" i="2" s="1"/>
  <c r="P543" i="2"/>
  <c r="N544" i="2"/>
  <c r="O544" i="2" s="1"/>
  <c r="P544" i="2"/>
  <c r="N545" i="2"/>
  <c r="O545" i="2" s="1"/>
  <c r="P545" i="2"/>
  <c r="N546" i="2"/>
  <c r="O546" i="2" s="1"/>
  <c r="P546" i="2"/>
  <c r="N547" i="2"/>
  <c r="O547" i="2"/>
  <c r="P547" i="2"/>
  <c r="N548" i="2"/>
  <c r="O548" i="2" s="1"/>
  <c r="P548" i="2"/>
  <c r="N549" i="2"/>
  <c r="O549" i="2" s="1"/>
  <c r="P549" i="2"/>
  <c r="N550" i="2"/>
  <c r="O550" i="2" s="1"/>
  <c r="P550" i="2"/>
  <c r="N551" i="2"/>
  <c r="O551" i="2" s="1"/>
  <c r="P551" i="2"/>
  <c r="N552" i="2"/>
  <c r="O552" i="2" s="1"/>
  <c r="P552" i="2"/>
  <c r="N553" i="2"/>
  <c r="O553" i="2" s="1"/>
  <c r="P553" i="2"/>
  <c r="N554" i="2"/>
  <c r="O554" i="2" s="1"/>
  <c r="P554" i="2"/>
  <c r="N555" i="2"/>
  <c r="O555" i="2" s="1"/>
  <c r="P555" i="2"/>
  <c r="N556" i="2"/>
  <c r="O556" i="2" s="1"/>
  <c r="P556" i="2"/>
  <c r="N557" i="2"/>
  <c r="O557" i="2" s="1"/>
  <c r="P557" i="2"/>
  <c r="N558" i="2"/>
  <c r="O558" i="2"/>
  <c r="P558" i="2"/>
  <c r="N559" i="2"/>
  <c r="O559" i="2" s="1"/>
  <c r="P559" i="2"/>
  <c r="N560" i="2"/>
  <c r="O560" i="2" s="1"/>
  <c r="P560" i="2"/>
  <c r="N561" i="2"/>
  <c r="O561" i="2" s="1"/>
  <c r="P561" i="2"/>
  <c r="N562" i="2"/>
  <c r="O562" i="2" s="1"/>
  <c r="P562" i="2"/>
  <c r="N563" i="2"/>
  <c r="O563" i="2" s="1"/>
  <c r="P563" i="2"/>
  <c r="N564" i="2"/>
  <c r="O564" i="2" s="1"/>
  <c r="P564" i="2"/>
  <c r="N565" i="2"/>
  <c r="O565" i="2" s="1"/>
  <c r="P565" i="2"/>
  <c r="N566" i="2"/>
  <c r="O566" i="2"/>
  <c r="P566" i="2"/>
  <c r="N567" i="2"/>
  <c r="O567" i="2" s="1"/>
  <c r="P567" i="2"/>
  <c r="N568" i="2"/>
  <c r="O568" i="2" s="1"/>
  <c r="P568" i="2"/>
  <c r="N569" i="2"/>
  <c r="O569" i="2" s="1"/>
  <c r="P569" i="2"/>
  <c r="N570" i="2"/>
  <c r="O570" i="2" s="1"/>
  <c r="P570" i="2"/>
  <c r="N571" i="2"/>
  <c r="O571" i="2"/>
  <c r="P571" i="2"/>
  <c r="N572" i="2"/>
  <c r="O572" i="2" s="1"/>
  <c r="P572" i="2"/>
  <c r="N573" i="2"/>
  <c r="O573" i="2" s="1"/>
  <c r="P573" i="2"/>
  <c r="N574" i="2"/>
  <c r="O574" i="2" s="1"/>
  <c r="P574" i="2"/>
  <c r="N575" i="2"/>
  <c r="O575" i="2" s="1"/>
  <c r="P575" i="2"/>
  <c r="N576" i="2"/>
  <c r="O576" i="2" s="1"/>
  <c r="P576" i="2"/>
  <c r="N577" i="2"/>
  <c r="O577" i="2" s="1"/>
  <c r="P577" i="2"/>
  <c r="N578" i="2"/>
  <c r="O578" i="2" s="1"/>
  <c r="P578" i="2"/>
  <c r="N579" i="2"/>
  <c r="O579" i="2"/>
  <c r="P579" i="2"/>
  <c r="N580" i="2"/>
  <c r="O580" i="2" s="1"/>
  <c r="P580" i="2"/>
  <c r="N581" i="2"/>
  <c r="O581" i="2" s="1"/>
  <c r="P581" i="2"/>
  <c r="N582" i="2"/>
  <c r="O582" i="2" s="1"/>
  <c r="P582" i="2"/>
  <c r="N583" i="2"/>
  <c r="O583" i="2"/>
  <c r="P583" i="2"/>
  <c r="N584" i="2"/>
  <c r="O584" i="2" s="1"/>
  <c r="P584" i="2"/>
  <c r="N585" i="2"/>
  <c r="O585" i="2" s="1"/>
  <c r="P585" i="2"/>
  <c r="N586" i="2"/>
  <c r="O586" i="2" s="1"/>
  <c r="P586" i="2"/>
  <c r="N587" i="2"/>
  <c r="O587" i="2" s="1"/>
  <c r="P587" i="2"/>
  <c r="N588" i="2"/>
  <c r="O588" i="2" s="1"/>
  <c r="P588" i="2"/>
  <c r="N589" i="2"/>
  <c r="O589" i="2" s="1"/>
  <c r="P589" i="2"/>
  <c r="N590" i="2"/>
  <c r="O590" i="2"/>
  <c r="P590" i="2"/>
  <c r="N591" i="2"/>
  <c r="O591" i="2" s="1"/>
  <c r="P591" i="2"/>
  <c r="N592" i="2"/>
  <c r="O592" i="2" s="1"/>
  <c r="P592" i="2"/>
  <c r="N593" i="2"/>
  <c r="O593" i="2" s="1"/>
  <c r="P593" i="2"/>
  <c r="N594" i="2"/>
  <c r="O594" i="2" s="1"/>
  <c r="P594" i="2"/>
  <c r="N595" i="2"/>
  <c r="O595" i="2"/>
  <c r="P595" i="2"/>
  <c r="N596" i="2"/>
  <c r="O596" i="2" s="1"/>
  <c r="P596" i="2"/>
  <c r="N597" i="2"/>
  <c r="O597" i="2" s="1"/>
  <c r="P597" i="2"/>
  <c r="N598" i="2"/>
  <c r="O598" i="2" s="1"/>
  <c r="P598" i="2"/>
  <c r="N599" i="2"/>
  <c r="O599" i="2"/>
  <c r="P599" i="2"/>
  <c r="N600" i="2"/>
  <c r="O600" i="2" s="1"/>
  <c r="P600" i="2"/>
  <c r="N601" i="2"/>
  <c r="O601" i="2" s="1"/>
  <c r="P601" i="2"/>
  <c r="N602" i="2"/>
  <c r="O602" i="2"/>
  <c r="P602" i="2"/>
  <c r="N603" i="2"/>
  <c r="O603" i="2" s="1"/>
  <c r="P603" i="2"/>
  <c r="N604" i="2"/>
  <c r="O604" i="2" s="1"/>
  <c r="P604" i="2"/>
  <c r="N605" i="2"/>
  <c r="O605" i="2" s="1"/>
  <c r="P605" i="2"/>
  <c r="N606" i="2"/>
  <c r="O606" i="2"/>
  <c r="P606" i="2"/>
  <c r="N607" i="2"/>
  <c r="O607" i="2"/>
  <c r="P607" i="2"/>
  <c r="N608" i="2"/>
  <c r="O608" i="2" s="1"/>
  <c r="P608" i="2"/>
  <c r="N609" i="2"/>
  <c r="O609" i="2" s="1"/>
  <c r="P609" i="2"/>
  <c r="N610" i="2"/>
  <c r="O610" i="2" s="1"/>
  <c r="P610" i="2"/>
  <c r="N611" i="2"/>
  <c r="O611" i="2"/>
  <c r="P611" i="2"/>
  <c r="N612" i="2"/>
  <c r="O612" i="2" s="1"/>
  <c r="P612" i="2"/>
  <c r="N613" i="2"/>
  <c r="O613" i="2" s="1"/>
  <c r="P613" i="2"/>
  <c r="N614" i="2"/>
  <c r="O614" i="2" s="1"/>
  <c r="P614" i="2"/>
  <c r="N615" i="2"/>
  <c r="O615" i="2" s="1"/>
  <c r="P615" i="2"/>
  <c r="N616" i="2"/>
  <c r="O616" i="2" s="1"/>
  <c r="P616" i="2"/>
  <c r="N617" i="2"/>
  <c r="O617" i="2" s="1"/>
  <c r="P617" i="2"/>
  <c r="N618" i="2"/>
  <c r="O618" i="2"/>
  <c r="P618" i="2"/>
  <c r="N619" i="2"/>
  <c r="O619" i="2" s="1"/>
  <c r="P619" i="2"/>
  <c r="N620" i="2"/>
  <c r="O620" i="2" s="1"/>
  <c r="P620" i="2"/>
  <c r="N621" i="2"/>
  <c r="O621" i="2"/>
  <c r="P621" i="2"/>
  <c r="N622" i="2"/>
  <c r="O622" i="2" s="1"/>
  <c r="P622" i="2"/>
  <c r="N623" i="2"/>
  <c r="O623" i="2"/>
  <c r="P623" i="2"/>
  <c r="N624" i="2"/>
  <c r="O624" i="2" s="1"/>
  <c r="P624" i="2"/>
  <c r="N625" i="2"/>
  <c r="O625" i="2"/>
  <c r="P625" i="2"/>
  <c r="N626" i="2"/>
  <c r="O626" i="2" s="1"/>
  <c r="P626" i="2"/>
  <c r="N627" i="2"/>
  <c r="O627" i="2" s="1"/>
  <c r="P627" i="2"/>
  <c r="N628" i="2"/>
  <c r="O628" i="2"/>
  <c r="P628" i="2"/>
  <c r="N629" i="2"/>
  <c r="O629" i="2" s="1"/>
  <c r="P629" i="2"/>
  <c r="N630" i="2"/>
  <c r="O630" i="2" s="1"/>
  <c r="P630" i="2"/>
  <c r="N631" i="2"/>
  <c r="O631" i="2" s="1"/>
  <c r="P631" i="2"/>
  <c r="N632" i="2"/>
  <c r="O632" i="2"/>
  <c r="P632" i="2"/>
  <c r="N633" i="2"/>
  <c r="O633" i="2" s="1"/>
  <c r="P633" i="2"/>
  <c r="N634" i="2"/>
  <c r="O634" i="2" s="1"/>
  <c r="P634" i="2"/>
  <c r="N635" i="2"/>
  <c r="O635" i="2" s="1"/>
  <c r="P635" i="2"/>
  <c r="N636" i="2"/>
  <c r="O636" i="2" s="1"/>
  <c r="P636" i="2"/>
  <c r="N637" i="2"/>
  <c r="O637" i="2"/>
  <c r="P637" i="2"/>
  <c r="N638" i="2"/>
  <c r="O638" i="2" s="1"/>
  <c r="P638" i="2"/>
  <c r="N639" i="2"/>
  <c r="O639" i="2" s="1"/>
  <c r="P639" i="2"/>
  <c r="N640" i="2"/>
  <c r="O640" i="2"/>
  <c r="P640" i="2"/>
  <c r="N641" i="2"/>
  <c r="O641" i="2" s="1"/>
  <c r="P641" i="2"/>
  <c r="N642" i="2"/>
  <c r="O642" i="2" s="1"/>
  <c r="P642" i="2"/>
  <c r="N643" i="2"/>
  <c r="O643" i="2" s="1"/>
  <c r="P643" i="2"/>
  <c r="N644" i="2"/>
  <c r="O644" i="2"/>
  <c r="P644" i="2"/>
  <c r="N645" i="2"/>
  <c r="O645" i="2" s="1"/>
  <c r="P645" i="2"/>
  <c r="N646" i="2"/>
  <c r="O646" i="2" s="1"/>
  <c r="P646" i="2"/>
  <c r="N647" i="2"/>
  <c r="O647" i="2" s="1"/>
  <c r="P647" i="2"/>
  <c r="N648" i="2"/>
  <c r="O648" i="2" s="1"/>
  <c r="P648" i="2"/>
  <c r="N649" i="2"/>
  <c r="O649" i="2"/>
  <c r="P649" i="2"/>
  <c r="N650" i="2"/>
  <c r="O650" i="2" s="1"/>
  <c r="P650" i="2"/>
  <c r="N651" i="2"/>
  <c r="O651" i="2" s="1"/>
  <c r="P651" i="2"/>
  <c r="N652" i="2"/>
  <c r="O652" i="2"/>
  <c r="P652" i="2"/>
  <c r="N653" i="2"/>
  <c r="O653" i="2" s="1"/>
  <c r="P653" i="2"/>
  <c r="N654" i="2"/>
  <c r="O654" i="2" s="1"/>
  <c r="P654" i="2"/>
  <c r="N655" i="2"/>
  <c r="O655" i="2" s="1"/>
  <c r="P655" i="2"/>
  <c r="N656" i="2"/>
  <c r="O656" i="2"/>
  <c r="P656" i="2"/>
  <c r="N657" i="2"/>
  <c r="O657" i="2" s="1"/>
  <c r="P657" i="2"/>
  <c r="N658" i="2"/>
  <c r="O658" i="2" s="1"/>
  <c r="P658" i="2"/>
  <c r="N659" i="2"/>
  <c r="O659" i="2" s="1"/>
  <c r="P659" i="2"/>
  <c r="N660" i="2"/>
  <c r="O660" i="2" s="1"/>
  <c r="P660" i="2"/>
  <c r="N661" i="2"/>
  <c r="O661" i="2"/>
  <c r="P661" i="2"/>
  <c r="N662" i="2"/>
  <c r="O662" i="2" s="1"/>
  <c r="P662" i="2"/>
  <c r="N663" i="2"/>
  <c r="O663" i="2" s="1"/>
  <c r="P663" i="2"/>
  <c r="N664" i="2"/>
  <c r="O664" i="2"/>
  <c r="P664" i="2"/>
  <c r="N665" i="2"/>
  <c r="O665" i="2" s="1"/>
  <c r="P665" i="2"/>
  <c r="N666" i="2"/>
  <c r="O666" i="2" s="1"/>
  <c r="P666" i="2"/>
  <c r="N667" i="2"/>
  <c r="O667" i="2" s="1"/>
  <c r="P667" i="2"/>
  <c r="N668" i="2"/>
  <c r="O668" i="2"/>
  <c r="P668" i="2"/>
  <c r="N669" i="2"/>
  <c r="O669" i="2" s="1"/>
  <c r="P669" i="2"/>
  <c r="N670" i="2"/>
  <c r="O670" i="2" s="1"/>
  <c r="P670" i="2"/>
  <c r="N671" i="2"/>
  <c r="O671" i="2" s="1"/>
  <c r="P671" i="2"/>
  <c r="N672" i="2"/>
  <c r="O672" i="2" s="1"/>
  <c r="P672" i="2"/>
  <c r="N673" i="2"/>
  <c r="O673" i="2"/>
  <c r="P673" i="2"/>
  <c r="N674" i="2"/>
  <c r="O674" i="2" s="1"/>
  <c r="P674" i="2"/>
  <c r="N675" i="2"/>
  <c r="O675" i="2" s="1"/>
  <c r="P675" i="2"/>
  <c r="N676" i="2"/>
  <c r="O676" i="2"/>
  <c r="P676" i="2"/>
  <c r="N677" i="2"/>
  <c r="O677" i="2" s="1"/>
  <c r="P677" i="2"/>
  <c r="N678" i="2"/>
  <c r="O678" i="2" s="1"/>
  <c r="P678" i="2"/>
  <c r="N679" i="2"/>
  <c r="O679" i="2" s="1"/>
  <c r="P679" i="2"/>
  <c r="N680" i="2"/>
  <c r="O680" i="2"/>
  <c r="P680" i="2"/>
  <c r="N681" i="2"/>
  <c r="O681" i="2" s="1"/>
  <c r="P681" i="2"/>
  <c r="N682" i="2"/>
  <c r="O682" i="2" s="1"/>
  <c r="P682" i="2"/>
  <c r="N683" i="2"/>
  <c r="O683" i="2" s="1"/>
  <c r="P683" i="2"/>
  <c r="L130" i="1" l="1"/>
  <c r="L117" i="1"/>
  <c r="L12" i="1" l="1"/>
  <c r="L13" i="1"/>
  <c r="L14" i="1"/>
  <c r="L15" i="1"/>
  <c r="L16" i="1"/>
  <c r="L17" i="1"/>
  <c r="L18" i="1"/>
  <c r="L19" i="1"/>
  <c r="L20" i="1"/>
  <c r="L21" i="1"/>
  <c r="L22" i="1"/>
  <c r="L23" i="1"/>
  <c r="L24" i="1"/>
  <c r="L25" i="1"/>
  <c r="L26" i="1"/>
  <c r="L27" i="1"/>
  <c r="L28" i="1"/>
  <c r="L29" i="1"/>
  <c r="L30" i="1"/>
  <c r="L11" i="1"/>
  <c r="I303" i="1" l="1"/>
  <c r="H312" i="1"/>
  <c r="L264" i="1" l="1"/>
  <c r="L263" i="1"/>
  <c r="L262" i="1"/>
  <c r="L261" i="1"/>
  <c r="L260" i="1"/>
  <c r="L257" i="1" l="1"/>
  <c r="L253" i="1"/>
  <c r="L252" i="1"/>
  <c r="B252" i="1"/>
  <c r="B209" i="1" l="1"/>
  <c r="B197" i="1" l="1"/>
  <c r="L161" i="1" l="1"/>
  <c r="L162" i="1"/>
  <c r="L163" i="1"/>
  <c r="L164" i="1"/>
  <c r="L165" i="1"/>
  <c r="L166" i="1"/>
  <c r="L167" i="1"/>
  <c r="L168" i="1"/>
  <c r="L169" i="1"/>
  <c r="L170" i="1"/>
  <c r="L173" i="1"/>
  <c r="L174" i="1"/>
  <c r="L175" i="1"/>
  <c r="L176" i="1"/>
  <c r="L177" i="1"/>
  <c r="L178" i="1"/>
  <c r="L179" i="1"/>
  <c r="L180" i="1"/>
  <c r="L181" i="1"/>
  <c r="L182" i="1"/>
  <c r="L183" i="1"/>
  <c r="L184" i="1"/>
  <c r="L185" i="1"/>
  <c r="L187" i="1"/>
  <c r="L188" i="1"/>
  <c r="L189" i="1"/>
  <c r="L190" i="1"/>
  <c r="L191" i="1"/>
  <c r="L192" i="1"/>
  <c r="L193" i="1"/>
  <c r="L194" i="1"/>
  <c r="L195" i="1"/>
  <c r="L196" i="1"/>
  <c r="L210" i="1"/>
  <c r="L213" i="1"/>
  <c r="L214" i="1"/>
  <c r="L215" i="1"/>
  <c r="L216" i="1"/>
  <c r="L217" i="1"/>
  <c r="L218" i="1"/>
  <c r="L219" i="1"/>
  <c r="L220" i="1"/>
  <c r="L221" i="1"/>
  <c r="L222" i="1"/>
  <c r="L223" i="1"/>
  <c r="L224" i="1"/>
  <c r="L225" i="1"/>
  <c r="L226" i="1"/>
  <c r="L227" i="1"/>
  <c r="L229" i="1"/>
  <c r="L230" i="1"/>
  <c r="L231" i="1"/>
  <c r="L232" i="1"/>
  <c r="L233" i="1"/>
  <c r="L234" i="1"/>
  <c r="L235" i="1"/>
  <c r="L236" i="1"/>
  <c r="L237" i="1"/>
  <c r="L238" i="1"/>
  <c r="L239" i="1"/>
  <c r="L240" i="1"/>
  <c r="L246" i="1"/>
  <c r="L247" i="1"/>
  <c r="L248" i="1"/>
  <c r="L249" i="1"/>
  <c r="L250" i="1"/>
  <c r="L251" i="1"/>
  <c r="L283" i="1"/>
  <c r="L284" i="1"/>
  <c r="L285" i="1"/>
  <c r="L287" i="1"/>
  <c r="L288" i="1"/>
  <c r="L289" i="1"/>
  <c r="L290" i="1"/>
  <c r="L291" i="1"/>
  <c r="L292" i="1"/>
  <c r="L293" i="1"/>
  <c r="L294" i="1"/>
  <c r="L158" i="1"/>
  <c r="L159" i="1"/>
  <c r="L157" i="1"/>
  <c r="L107" i="1"/>
  <c r="L108" i="1"/>
  <c r="L109" i="1"/>
  <c r="L110" i="1"/>
  <c r="L111" i="1"/>
  <c r="L112" i="1"/>
  <c r="L113" i="1"/>
  <c r="L114" i="1"/>
  <c r="L115" i="1"/>
  <c r="L116" i="1"/>
  <c r="L118" i="1"/>
  <c r="L119" i="1"/>
  <c r="L120" i="1"/>
  <c r="L121" i="1"/>
  <c r="L122" i="1"/>
  <c r="L123" i="1"/>
  <c r="L124" i="1"/>
  <c r="L125" i="1"/>
  <c r="L126" i="1"/>
  <c r="L127" i="1"/>
  <c r="L128" i="1"/>
  <c r="L129" i="1"/>
  <c r="L131" i="1"/>
  <c r="L132" i="1"/>
  <c r="L133" i="1"/>
  <c r="L134" i="1"/>
  <c r="L135" i="1"/>
  <c r="L136" i="1"/>
  <c r="L137" i="1"/>
  <c r="L138" i="1"/>
  <c r="L139" i="1"/>
  <c r="L106" i="1"/>
  <c r="L105" i="1" l="1"/>
  <c r="L104" i="1"/>
  <c r="L32" i="1" l="1"/>
  <c r="L33" i="1"/>
  <c r="L34" i="1"/>
  <c r="L35" i="1"/>
  <c r="L36" i="1"/>
  <c r="L37" i="1"/>
  <c r="L38" i="1"/>
  <c r="L39" i="1"/>
  <c r="L40" i="1"/>
  <c r="L41" i="1"/>
  <c r="L42" i="1"/>
  <c r="L43" i="1"/>
  <c r="L44" i="1"/>
  <c r="L45" i="1"/>
  <c r="L46" i="1"/>
  <c r="L47" i="1"/>
  <c r="L48" i="1"/>
  <c r="L49" i="1"/>
  <c r="L50" i="1"/>
  <c r="L51" i="1"/>
  <c r="L52" i="1"/>
  <c r="L53" i="1"/>
  <c r="L54" i="1"/>
  <c r="L55" i="1"/>
  <c r="L56" i="1"/>
  <c r="L57" i="1"/>
  <c r="L59" i="1"/>
  <c r="L60" i="1"/>
  <c r="L61" i="1"/>
  <c r="L62" i="1"/>
  <c r="L63" i="1"/>
  <c r="L64" i="1"/>
  <c r="L67" i="1"/>
  <c r="L68" i="1"/>
  <c r="L69" i="1"/>
  <c r="L70" i="1"/>
  <c r="L71" i="1"/>
  <c r="L72" i="1"/>
  <c r="L75" i="1"/>
  <c r="L76" i="1"/>
  <c r="L77" i="1"/>
  <c r="L78" i="1"/>
  <c r="L79" i="1"/>
  <c r="L80" i="1"/>
  <c r="L81" i="1"/>
  <c r="L83" i="1"/>
  <c r="L86" i="1"/>
  <c r="L88" i="1"/>
  <c r="L89" i="1"/>
  <c r="L90" i="1"/>
  <c r="L91" i="1"/>
  <c r="L92" i="1"/>
  <c r="L93" i="1"/>
  <c r="L94" i="1"/>
  <c r="L95" i="1"/>
  <c r="L96" i="1"/>
  <c r="L97" i="1"/>
  <c r="L98" i="1"/>
  <c r="L99" i="1"/>
  <c r="L100" i="1"/>
  <c r="L101" i="1"/>
  <c r="L102" i="1"/>
  <c r="L103" i="1"/>
  <c r="L140" i="1"/>
  <c r="L141" i="1"/>
  <c r="L142" i="1"/>
  <c r="L143" i="1"/>
  <c r="L145" i="1"/>
  <c r="L146" i="1"/>
  <c r="L147" i="1"/>
  <c r="L149" i="1"/>
  <c r="L150" i="1"/>
  <c r="L151" i="1"/>
  <c r="L152" i="1"/>
  <c r="L153" i="1"/>
  <c r="L154" i="1"/>
  <c r="L155" i="1"/>
  <c r="L156" i="1"/>
  <c r="N11" i="1" l="1"/>
  <c r="T2" i="2" l="1"/>
  <c r="P2" i="2" l="1"/>
  <c r="N2" i="2"/>
  <c r="O2" i="2" s="1"/>
  <c r="I9" i="2" l="1"/>
  <c r="I8" i="2"/>
  <c r="I7" i="2"/>
  <c r="I5" i="2"/>
  <c r="I6" i="2"/>
  <c r="I3" i="2"/>
  <c r="I2" i="2"/>
  <c r="X2" i="2"/>
  <c r="A9" i="3" l="1"/>
  <c r="W24" i="1"/>
  <c r="W25" i="1"/>
  <c r="W17" i="1"/>
  <c r="W18" i="1"/>
  <c r="W20" i="1"/>
  <c r="W21" i="1"/>
  <c r="W22" i="1"/>
  <c r="E18" i="3" l="1"/>
  <c r="E14" i="3"/>
  <c r="W16" i="1"/>
  <c r="W14" i="1"/>
  <c r="W15" i="1"/>
  <c r="E11" i="3" s="1"/>
  <c r="E9" i="3" l="1"/>
  <c r="E12" i="3"/>
  <c r="C9" i="3" l="1"/>
</calcChain>
</file>

<file path=xl/sharedStrings.xml><?xml version="1.0" encoding="utf-8"?>
<sst xmlns="http://schemas.openxmlformats.org/spreadsheetml/2006/main" count="4403" uniqueCount="951">
  <si>
    <t>INSTITUTO DE EDUCACIÓN TÉCNICA PROFESIONAL DE ROLDANILLO, VALLE - INTEP</t>
  </si>
  <si>
    <t>PLANEACIÓN Y SEGUIMIENTO INSTITUCIONAL</t>
  </si>
  <si>
    <t>CALIFICACIÓN</t>
  </si>
  <si>
    <t>PROGRAMA</t>
  </si>
  <si>
    <t>% PESO</t>
  </si>
  <si>
    <t>PROYECTO</t>
  </si>
  <si>
    <t>META</t>
  </si>
  <si>
    <t>INDICADOR</t>
  </si>
  <si>
    <t>Fecha</t>
  </si>
  <si>
    <t>RESULTADO DEL INDICADOR</t>
  </si>
  <si>
    <t>% AVANCE DE LA META</t>
  </si>
  <si>
    <t>LOGROS - IMPACTO</t>
  </si>
  <si>
    <t>OBSERVACIONES</t>
  </si>
  <si>
    <t>OBJETIVO DEL PLAN TRIENAL</t>
  </si>
  <si>
    <t>Acuerdo de Gestión</t>
  </si>
  <si>
    <t>Plan de Gestión</t>
  </si>
  <si>
    <t>Informe de Gestión</t>
  </si>
  <si>
    <t>Mejoramiento de calidad y posicionamiento a nivel nacional e internacional de la oferta académica de INTEP</t>
  </si>
  <si>
    <t>Acreditación de alta calidad</t>
  </si>
  <si>
    <t>Fortalecimiento permanente del proyecto para la acreditación de los programas de la institución.</t>
  </si>
  <si>
    <t>VALORACIÓN</t>
  </si>
  <si>
    <t>Ejecución del proyecto para la acreditación de programas que oferta la institución</t>
  </si>
  <si>
    <t>Fortalecimiento de la regionalización de la institución</t>
  </si>
  <si>
    <t>Incluir los programas regionalizados en la politica de acreditación de alta calidad de programas e institucional</t>
  </si>
  <si>
    <t>Fortalecimiento de la cultura de la autoevaluación y el mejoramiento continuo</t>
  </si>
  <si>
    <t>Cultura de la autoevaluación institucional</t>
  </si>
  <si>
    <t>Hacer uso de los resultados de los proceso de autoevaluación institucional y de programas, con el fin de implementar mecanismos de meoramiento continuo en el marco de los procesos de registro calificado y acreditación.</t>
  </si>
  <si>
    <t>PROCESO</t>
  </si>
  <si>
    <t>Procesos</t>
  </si>
  <si>
    <t>P01 - Gerencia Estrategica</t>
  </si>
  <si>
    <t>P02 - Sistema Integrado de Gestión</t>
  </si>
  <si>
    <t>P04 - Gestión Académica</t>
  </si>
  <si>
    <t>P07 - Gestión Financiera Presupuestal y Contable</t>
  </si>
  <si>
    <t>P09 - Gestión de Infraestructura</t>
  </si>
  <si>
    <t>P12 - Gestión Documental</t>
  </si>
  <si>
    <t>P06 - Gestión del Talento Humano</t>
  </si>
  <si>
    <t>P11 - Gestión de Bienestar</t>
  </si>
  <si>
    <t>P13 - Evaluación, Medición y Seguimiento a la Gestión</t>
  </si>
  <si>
    <t>Incremento en los resultados de las pruebas ICFES SABER TyT y SABER PRO</t>
  </si>
  <si>
    <t>Actualización Curricular de los Planes de estudio, acorde con el historico de los resultados de las pruebas</t>
  </si>
  <si>
    <t>Fortalecimiento de las competencias de los docentes en las areas objetos de las pruebas</t>
  </si>
  <si>
    <t>Implementar el programa de simulacro de pruebas ICFES SABER TyT e ICFES Pro.</t>
  </si>
  <si>
    <t>Diseñar los mecanismos de evaluación de resultados de aprendizaje y garantizar el uso de los resultados de las prienas Saber TyT y Saber PRO y de los indicadores que arroja el Observatorio Laboral de la Educación en los ejercicios evaluativos y de toma de decisiones</t>
  </si>
  <si>
    <t>Formación docente disciplinar y en educación, pedagogía y didáctica</t>
  </si>
  <si>
    <t>Cualificación docente y fortalecimiento investigativo</t>
  </si>
  <si>
    <t>Capacitación para la formación de educadores con enfoque en educación inclusiva, en derechos humanos, el uso pedagogico de las TIC y el desarrollo de competencias socioemocionales y ciudadanas, para la construcción de paz y equidad</t>
  </si>
  <si>
    <t>Actualización en el diseño de Micro curriculos y planes de estudio, considerando referentes nacionales e internacionales y atendiendo a los lineamientos curriculares vigentes, bajo principios de flexibilidad, inclusión, pertinencia y calidad</t>
  </si>
  <si>
    <t>Establecimiento de un programa para la continuidad de la formación del docente a nivel de maestrías y doctorados</t>
  </si>
  <si>
    <t xml:space="preserve"> </t>
  </si>
  <si>
    <t>Parcial</t>
  </si>
  <si>
    <t>Informe de Gestión 1er semestre</t>
  </si>
  <si>
    <t>Informe de Gestión 2do semestre</t>
  </si>
  <si>
    <t>P05 - Gestión de Investigación</t>
  </si>
  <si>
    <t>P08 - Gestión de Compras</t>
  </si>
  <si>
    <t>P10 - Gestión de Proyección Social</t>
  </si>
  <si>
    <t>SEGUIMIENTO PLAN TRIENAL</t>
  </si>
  <si>
    <t>OBJETIVO GENERAL</t>
  </si>
  <si>
    <t>Mantener el crecimiento continuo de la institución a través del fortalecimiento de las capacidades institucionales que promuevan la CALIDAD EN LOS PROCESOS INTERNOS Y DE FORMACIÓN, logrando mayor POSICIONAMIENTO y reconocimiento del INTEP y como consecuencia de esto incrementando permanentemente el acceso y la graduación de más jóvenes al Sistema Educativo.</t>
  </si>
  <si>
    <t>OBJETIVO DE CALIDAD</t>
  </si>
  <si>
    <t>Alcanzar la completa satisfacción de las expectativas de formación requeridas por los estudiantes y el sector productivo mediante un sistema de calidad que permita el mejoramiento continuo de cada uno de los procesos, en donde se encuentren comprometidos todos los actores de la Institución en la aplicación constante, permanente y eficaz de las políticas de calidad definidas por la institución.</t>
  </si>
  <si>
    <t>OBJETIVO DE POSICIONAMIENTO</t>
  </si>
  <si>
    <t xml:space="preserve">Mantener y ampliar el reconocimiento de la Institución ante los Entes territoriales, el sector productivo y la comunidad en general, por la calidad de la formación, su pertinencia, acorde con las necesidades del desarrollo económico, social, cultural, tecnológico y ético-moral de nuestro País. </t>
  </si>
  <si>
    <t>OBJETIVO DE COBERTURA</t>
  </si>
  <si>
    <t xml:space="preserve">Continuar fortaleciendo nuestro ideal de Educación Superior para Todos, buscando que más jóvenes ingresen al Sistema Educativo y contribuyan con ello a la construcción permanente de una Colombia en Paz. </t>
  </si>
  <si>
    <t xml:space="preserve">   </t>
  </si>
  <si>
    <t>Linea estrategica</t>
  </si>
  <si>
    <t>Sublinea estrategica</t>
  </si>
  <si>
    <t>Calidad Académica</t>
  </si>
  <si>
    <t>Fortalecimiento de la Regionalización de la Institución.</t>
  </si>
  <si>
    <t>Valor Agregado (Pruebas SABER TyT y SABER PRO):</t>
  </si>
  <si>
    <t>Calidad en la Docencia</t>
  </si>
  <si>
    <t>Proyección de la Investigación</t>
  </si>
  <si>
    <t>Fomento al Emprendimiento</t>
  </si>
  <si>
    <t>Pertinencia Regional, Nacional e Internacional</t>
  </si>
  <si>
    <t>Articulación</t>
  </si>
  <si>
    <t>Extensión</t>
  </si>
  <si>
    <t>Regionalización</t>
  </si>
  <si>
    <t>Internacionalización</t>
  </si>
  <si>
    <t>Seguimiento a Egresados</t>
  </si>
  <si>
    <t>Aumento en la Cobertura de Educación Superior:  Acceso, Permanencia y Graduación</t>
  </si>
  <si>
    <t>Desarrollo Administrativo</t>
  </si>
  <si>
    <t>Gerencia Estratégica</t>
  </si>
  <si>
    <t>Desarrollo del Talento Humano</t>
  </si>
  <si>
    <t>Gestión Financiera</t>
  </si>
  <si>
    <t>Bienestar Institucional</t>
  </si>
  <si>
    <t>Comunicación y Mercadeo</t>
  </si>
  <si>
    <t>Sistema Integrado de Seguridad y Salud en el Trabajo (SISST)</t>
  </si>
  <si>
    <t>Gestión Documental</t>
  </si>
  <si>
    <t>Mejoramiento de la Infraestructura Física, Tecnológica y Bibliográfica</t>
  </si>
  <si>
    <t>Rendición De Cuentas Y Buen Gobierno</t>
  </si>
  <si>
    <t>Modelo Integrado de Planeación y Gestión</t>
  </si>
  <si>
    <t>Control Interno</t>
  </si>
  <si>
    <t>Acreditación de alta calidad.</t>
  </si>
  <si>
    <t>Fortalecimiento permanente  del  proyecto  para  la acreditación de los programas de la institución.</t>
  </si>
  <si>
    <t>Ejecución  del  proyecto  para  la acreditación de programas que oferta la Institución.</t>
  </si>
  <si>
    <t>Incluir los programas regionalizados en la política de acreditación de alta calidad de programas e institucional.</t>
  </si>
  <si>
    <t>Fortalecimiento   de   la cultura de la autoevaluación y el mejoramiento continuo.</t>
  </si>
  <si>
    <t>Cultura de la Autoevaluación Institucional.</t>
  </si>
  <si>
    <t>Hacer uso de los resultados de los procesos de autoevaluación institucional y de programas, con el fin de implementar mecanismos de mejoramiento continuo en el marco de los procesos de registro calificado y acreditación.</t>
  </si>
  <si>
    <t>Mejoramiento de calidad y posicionamiento a nivel nacional e internacional de la oferta académica del INTEP</t>
  </si>
  <si>
    <t>Actualización Curricular de los Planes de estudio, acorde con el histórico de los resultados de las pruebas.</t>
  </si>
  <si>
    <t>Fortalecimiento de las competencias de los docentes en las áreas objetos de las pruebas.</t>
  </si>
  <si>
    <t>Implementar el programa de simulacro de pruebas ICFES SABER TyT Y ICFES Pro.</t>
  </si>
  <si>
    <t xml:space="preserve">Diseñar los mecanismos de evaluación de resultados de aprendizaje y garantizar el uso de los resultados de las pruebas Saber TyT y Saber PRO y de los indicadores que arroja el Observatorio Laboral de la Educación en los ejercicios evaluativos y de toma de decisiones. </t>
  </si>
  <si>
    <t>Formación Docente disciplinar y en educación, pedagogía y didáctica</t>
  </si>
  <si>
    <t>Capacitación para la formación de educadores con enfoque en educación inclusiva, en derechos humanos, el uso pedagógico de las TIC y el desarrollo de competencias socioemocionales y ciudadanas, para la construcción de paz y equidad.</t>
  </si>
  <si>
    <t>Actualización en el diseño de Micro currículos y planes de estudio, considerando referentes nacionales e internacionales y atendiendo a los lineamientos curriculares vigentes, bajo principios de flexibilidad, inclusión, pertinencia y calidad</t>
  </si>
  <si>
    <t>Fomentar e impulsar investigación la Consolidación de la cultura investigativa.</t>
  </si>
  <si>
    <t>Vincular   la   investigación   con   el sector productivo y social (Articulación de la comunidad académica con la investigación)</t>
  </si>
  <si>
    <t>Fortalecimiento de un equipo para la administración y gestión de la Investigación.</t>
  </si>
  <si>
    <t>Establecimiento   y   operativización de   convenios con el sector productivo y social donde los resultados de la investigación sean transferidos a los usuarios.</t>
  </si>
  <si>
    <t>Promoción de las publicaciones de la investigación y propiciar la publicación y divulgación de los resultados de los procesos de investigación.</t>
  </si>
  <si>
    <t>Investigación Formativa: fortalecer y consolidar los programas académicos a través de la incorporación de la investigación en los procesos de formación.</t>
  </si>
  <si>
    <t>Actualización permanente e implementación del  marco normativo  y  principales  políticas para el fomento de la cultura investigativa en la institución universitaria (Reglamentar la actividad investigativa de acuerdo con la normatividad existente).</t>
  </si>
  <si>
    <t>Implementación del programa JÓVENES INVESTIGADORES. Se financiará un proyecto anual por cada unidad académica, para un total de 9 estudiantes con proyectos financiados y una inversión de 18 millones en los tres años.</t>
  </si>
  <si>
    <t>Promover el desarrollo de la Investigación</t>
  </si>
  <si>
    <t>Fortalecimiento de la Infraestructura y del equipamiento para el desarrollo de la Investigación.</t>
  </si>
  <si>
    <t>Fortalecimiento de la política de semilleros de investigación como una forma de articular la investigación con el currículo. Cada unidad académica deberá constituir mínimo dos semilleros en las fases establecidas y articuladas con los grupos y líneas de investigación. La inversión total será de 9 millones de pesos.</t>
  </si>
  <si>
    <t>Incremento en el número de Grupos de Investigación. Se tienen actualmente 4 grupos de Investigación, que deben aumentarse a 7 grupos en el 2022. Esto implica el apoyo a consolidación y categorización ante COLCIENCIAS. Se invertirán 100 millones por año, para una inversión total de 300 millones de pesos, representados en proyectos de investigación, vinculación y apoyo a los investigadores.</t>
  </si>
  <si>
    <t>Eventos de investigación. Desarrollo de simposios y otras actividades académicas para la divulgación de los resultados de la investigación y la conformación de redes y alianzas con universidades y centros de Investigación. Se planea la organización de dos eventos anuales, para un total de 6, con una inversión de 30 millones de pesos</t>
  </si>
  <si>
    <t>Compromiso  con  la  investigación: fortalecimiento de la capacidad investigativa por medio de la consolidación del equipo investigador en la Comunidad Académica</t>
  </si>
  <si>
    <t>Plan de formación y capacitación de docentes investigadores.</t>
  </si>
  <si>
    <t>Aumentar  el número de docentes con  perfil  investigativo que  se requiere   para llevar   a cabo las acciones de Investigación definidas.</t>
  </si>
  <si>
    <t>Diseño e implementación de un plan de comunicación y divulgación de las actividades investigativas generadas en el Centro</t>
  </si>
  <si>
    <t>Capacitación en investigación. Necesaria para la vinculación de nuevos docentes al proceso investigativo y la actualización permanente de los investigadores. Se plantea la organización de un evento anual, para un total de 3, con una inversión 10 millones de pesos.</t>
  </si>
  <si>
    <t>Definir los medios  para la vinculación a redes de investigación regionales, nacionales y mundiales de ciencia y tecnología</t>
  </si>
  <si>
    <t>Conformar un banco de información sobre recursos de investigación en el campo tecnológico.</t>
  </si>
  <si>
    <t>Creación e Implementación de la revistas de investigación de INTEP.</t>
  </si>
  <si>
    <t>Diseño e implementación de un plan para la promoción y vinculación de grupos de investigación  a redes regionales, nacionales e internacionales.</t>
  </si>
  <si>
    <t>Estructuración del portafolio ofrecido por el Centro de investigación para las PYMES</t>
  </si>
  <si>
    <t>Creación   y   administración   del Banco de Proyectos del CIPS  INTEP.</t>
  </si>
  <si>
    <t>Publicaciones. Es necesario constituir y dar continuidad  a la revista central de investigación con la publicación, mínimo de un número anual .La inversión sería de 30 millones de pesos para el período.</t>
  </si>
  <si>
    <t>Desarrollar modelos de trabajo  multidisciplinarios  e interinstitucionales que familiaricen al estudiante con situaciones de colaboración  profesional  y social  para  la  consecución de objetivos definidos.</t>
  </si>
  <si>
    <t>Técnica y la cultura a la sociedad, contribuyendo a la formación integral del estudiante, reforzando actitudes solidarias</t>
  </si>
  <si>
    <t>Incorporar en los planes de estudios de los programas ofertados el Servicio Social como un requerimiento.</t>
  </si>
  <si>
    <t>Fomentar la participación de la comunidad académica del INTEP en el desarrollo de actividades de beneficio social.</t>
  </si>
  <si>
    <t>Generar alianzas estratégicas con universidades y otras entidades que permitan fortalecer  los programas que el INTEP ofrece</t>
  </si>
  <si>
    <t>Consolidación de las relaciones gubernamentales</t>
  </si>
  <si>
    <t>Incremento en la participación en programas del Estado afines a la misión de INTEP.</t>
  </si>
  <si>
    <t>Ampliación y fortalecimiento De los servicios Universitarios de proyección social.</t>
  </si>
  <si>
    <t>Programas de servicio social con calidad y pertinencia</t>
  </si>
  <si>
    <t>Fortalecer la Proyección social en las sedes regionales donde en INTEP haga presencia.</t>
  </si>
  <si>
    <t>Redes académicas universitarias articuladas con los propósitos de docencia, investigación y extensión.</t>
  </si>
  <si>
    <t>Diseño y desarrollo de proyectos y  programas orientados hacia la atención de la comunidad universitaria y a la sociedad.</t>
  </si>
  <si>
    <t>Posicionamiento del Centro de Emprendimiento como fuente de  asesoría y consulta para las Pymes</t>
  </si>
  <si>
    <t>Estructuración del portafolio ofrecido por el Centro de Emprendimiento para las PYMES</t>
  </si>
  <si>
    <t>Conformación de los centros de consultoría empresarial para el apoyo a las PYMES</t>
  </si>
  <si>
    <t>Organización y/o Participación en encuentros empresariales y ferias que promuevan el emprendimiento a nivel local y/o regional.</t>
  </si>
  <si>
    <t>Fortalecer la Unidad de Emprendimiento como un equipo de trabajo interdisciplinario que atienda las necesidades de las proyecciones de la comunidad académica.</t>
  </si>
  <si>
    <t>Realización de convenios para el apoyo mutuo con las Pymes</t>
  </si>
  <si>
    <t>Consolidación de los estudiantes en competencias del emprendimiento</t>
  </si>
  <si>
    <t>Apoyo a  la  inserción  laboral y  a  la  capacidad emprendedora de los estudiantes.</t>
  </si>
  <si>
    <t>Fomentar la cultura del emprendimiento a través de la participación de estudiantes de las I.E.M. que se encuentran en  el proceso de Articulación con el INTEP.</t>
  </si>
  <si>
    <t>Fortalecimiento de la región a través de las redes de emprendimiento sostenible</t>
  </si>
  <si>
    <t>Creación de la Red de Emprendimiento Local en el Municipio de Roldanillo.</t>
  </si>
  <si>
    <t xml:space="preserve">Participación en Convocatorias de Proyectos con recursos nacionales o de cooperación internacional </t>
  </si>
  <si>
    <t>Posicionamiento del INTEP con el Sector Productivo y Académico</t>
  </si>
  <si>
    <t>Articulación entre el INTEP y el sector productivo (Practica Empresarial)</t>
  </si>
  <si>
    <t>Fortalecimiento  de    convenios   con   el   sector empresarial para la realización de las prácticas empresariales</t>
  </si>
  <si>
    <t>Generación de convenios con el sector empresarial para la formación de sus empleados.</t>
  </si>
  <si>
    <t>Consolidación de la unidad de Servicios Empresariales.</t>
  </si>
  <si>
    <t>Actualización y fortalecimiento de las bases de datos empresariales de la institución.</t>
  </si>
  <si>
    <t>Redefinición y fortalecimiento del Portafolio de Servicios de Extensión académica para INTEP.</t>
  </si>
  <si>
    <t>Investigación  y  análisis  de las necesidades de formación, consultoría y asesoría de la Comunidad Académica que integra INTEP.</t>
  </si>
  <si>
    <t>Articulación entre el INTEP y el sector Académico</t>
  </si>
  <si>
    <t>Conservar programas Técnicos Profesionales que se puedan articular con la Media Técnica y con el SNET.</t>
  </si>
  <si>
    <t>Realizar más convenios de articulación y mantener los ya existentes.</t>
  </si>
  <si>
    <t>Formar el talento humano especializado requerido por el Sistema de Aseguramiento de la Calidad interno del INTEP en cuanto desempeño docente, desempeño administrativo y financiero</t>
  </si>
  <si>
    <t>Posicionamiento de CEDEAGRO como un Centro de Desarrollo agropecuario y agroindustrial para el norte del Valle</t>
  </si>
  <si>
    <t>Fortalecimiento de las diferentes unidades productivas de CEDEAGRO</t>
  </si>
  <si>
    <t>Incrementar el número de especies de acuerdo a las necesidades de las prácticas académicas de los diferentes programas que permitan el adecuado desarrollo de las mismas.</t>
  </si>
  <si>
    <t>Fomento de la investigación enfocada en el uso de los recursos existentes en CEDEAGRO</t>
  </si>
  <si>
    <t>Aumento de la participación de los recursos generados por CEDEAGRO en los rendimientos financieros de la Institución por venta de servicios.</t>
  </si>
  <si>
    <t>Impulsar el crecimiento de la planta piloto de agroindustria, a través de la generación de convenios académicos, productivos y de ventas de servicios.</t>
  </si>
  <si>
    <t>Aprovechar el potencial existente en los laboratorios de suelos, reproducción animal, invernadero para generar más proyectos de investigación, semilleros de investigación y la venta de servicios.</t>
  </si>
  <si>
    <t>Fortalecimiento con fines académicos y de Venta de Servicios, del Centro de Idiomas del INTEP</t>
  </si>
  <si>
    <t>Bilingüismo en los programas de formación y para la comunidad</t>
  </si>
  <si>
    <t>Actualización permanente del laboratorio de idiomas que garantice el adecuado nivel del idioma inglés en cada uno de los ciclos de formación de los programas del INTEP.</t>
  </si>
  <si>
    <t>Promover el aprendizaje del idioma Inglés entre los docentes, administrativos y personal de apoyo del INTEP como una manera de fomentar el bienestar social y el desarrollo de competencias laborales e interpersonales.</t>
  </si>
  <si>
    <t>Potenciar el Centro de Idiomas para el ofrecimiento de cursos de extensión a la comunidad por grupos de interés.</t>
  </si>
  <si>
    <t>Fortalecer el portafolio de servicios del INTEP con el sector empresarial a través del ofrecimiento de cursos, diplomados, seminarios del Idioma inglés.</t>
  </si>
  <si>
    <t>Aprovechamiento de las  estrategias de formación continuada, derivadas de los programas de formación</t>
  </si>
  <si>
    <t>Formación continuada para el sector externo</t>
  </si>
  <si>
    <t>Actualización del portafolio de servicios en torno a la prospectiva y necesidades del sector empresarial y gubernamental de la región, al igual que el fortalecimiento de las PYMES.</t>
  </si>
  <si>
    <t>Incremento en la venta de servicios por cursos, seminarios, diplomados y talleres, derivados de los programas de formación de la Institución y de las necesidades del sector empresarial de la región y las PYMES.</t>
  </si>
  <si>
    <t>Incremento en la vinculación de actores estratégicos para el desarrollo del INTEP</t>
  </si>
  <si>
    <t>Gestión de Convenios, proyectos y alianzas</t>
  </si>
  <si>
    <t>Asistencia técnica a productores y empresarios derivada de la experiencia profesional del talento humano del INTEP</t>
  </si>
  <si>
    <t xml:space="preserve">Generar más alianzas con el sector empresarial que permitan establecer más relaciones de confianza para el mejoramiento de los procesos académicos del INTEP </t>
  </si>
  <si>
    <t>Consolidación de la unidad de Servicios Empresariales</t>
  </si>
  <si>
    <t>Investigación  y  análisis  de las necesidades de formación, consultoría y asesoría de la Comunidad Académica que integra el INTEP.</t>
  </si>
  <si>
    <t xml:space="preserve">Prácticas Empresariales </t>
  </si>
  <si>
    <t>Fortalecimiento de las Prácticas Empresariales de los estudiantes del INTEP con el propósito de aumentar el relacionamiento con el Sector productivo y la revisión permanente de la pertinencia de los currículos de los diferentes programas de la Institución.</t>
  </si>
  <si>
    <t>Prácticas Empresariales para afianzar lazos de integración con el Sector Productivo</t>
  </si>
  <si>
    <t>Prácticas Empresariales para retroalimentación de los Planes de Estudio</t>
  </si>
  <si>
    <t>Prácticas Empresariales para fortalecer la intermediación Laboral entre el INTEP y el Sector Productivo para la empleabilidad de los estudiantes y egresados.</t>
  </si>
  <si>
    <t>Fortalecimiento de Regionalización y Fomento de la Educación Superior Rural</t>
  </si>
  <si>
    <t>Educación Rural para la Paz</t>
  </si>
  <si>
    <t>Fortalecimiento del diseño y adecuación de la oferta académica del INTEP, para la consolidación de los Programas a ofertar en las regiones.</t>
  </si>
  <si>
    <t>Creación de Programas de Pregrado con enfoque diferencial, para el sector rural.</t>
  </si>
  <si>
    <t>Fortalecimiento de la Infraestructura Física, Tecnológica y bibliográfica para el ofrecimiento de los nuevos programas Técnico Profesional en Producción agrícola y tecnología en Gestión de la Producción Agrícola en el municipio de Florida, Valle.</t>
  </si>
  <si>
    <t>Fortalecimiento de los programas académicos, Infraestructura Física, Tecnológica y bibliográfica para poder hacer frente a la oferta académica en los lugares de presencia del INTEP.</t>
  </si>
  <si>
    <t>Creación de un Programa  académico de pregrado basado en TIC, articulados con las apuestas y necesidades a nivel regional.</t>
  </si>
  <si>
    <t>Fortalecimiento de espacios bibliotecarios a través de la dotación de material físico y electrónico (Hemerografía, bibliografía y bases de datos) para el INTEP y las sedes rurales donde tiene oferta académica.</t>
  </si>
  <si>
    <t>Implementar acciones de dotación de espacios para prácticas académicas y de bienestar, acordes a las necesidades rurales del INTEP</t>
  </si>
  <si>
    <t>Implementación y puesta en marcha de la ORI</t>
  </si>
  <si>
    <t>Operativización de la oficina de Relaciones Internacionales</t>
  </si>
  <si>
    <t>Proyección  nacional  e internacional   para   los programas de la institución</t>
  </si>
  <si>
    <t>Operativización de los Convenios vigentes con instituciones de Educación Superior Internacionales para ofrecer mutuamente diferentes programas y servicios de interés general. Suscripción de nuevos convenios.</t>
  </si>
  <si>
    <t>Generar alianzas estratégicas con IES y otras entidades que permitan fortalecer la capacidad de respuesta a las solicitudes del medio, mejorar los programas que el INTEP ofrece</t>
  </si>
  <si>
    <t>Potenciar los vínculos de cooperación  interinstitucional  a nivel nacional e internacional</t>
  </si>
  <si>
    <t>Impulsar  la  participación  del INTEP  en  organismos  y redes internacionales</t>
  </si>
  <si>
    <t>Promover la movilidad docente, administrativa y estudiantil de la institución.</t>
  </si>
  <si>
    <t>Fortalecer las pasantías e intercambios con otras Instituciones de Educación Superior.</t>
  </si>
  <si>
    <t>Consolidar las relaciones nacionales e internacionales. Tanto con universidades como con  los  sectores  de  gobierno, productivo y social.</t>
  </si>
  <si>
    <t>Impulsar una mayor vinculación con el sistema universitario nacional y con diversos organismos internacionales.</t>
  </si>
  <si>
    <t>Potenciar la internacionalización y desarrollar capacidades para ofrecer de manera oportuna soluciones a los problemas que se presenten en el medio nacional e internacional</t>
  </si>
  <si>
    <t>Fortalecimiento de los lineamientos  de  la  dimensión internacional a todos los programas</t>
  </si>
  <si>
    <t>Estudio y viabilidad de las Instituciones   con   las   cuales el INTEP pudiera realizar convenios  para  intercambios  y pasantías de estudiantes y docentes.</t>
  </si>
  <si>
    <t>Establecimiento de convenios con entidades de educación del exterior.</t>
  </si>
  <si>
    <t>Definición de programas que permitan afianzar  relaciones con  el  Estado  permitiendo  la participación activa en programas de Cooperación Internacional.</t>
  </si>
  <si>
    <t xml:space="preserve">Mejorar los programas que ofrece el INTEP para generar redes de influencia y potenciar la internacionalización </t>
  </si>
  <si>
    <t>Vinculación y participación activa a comunidades  y  redes del conocimiento a nivel internacional</t>
  </si>
  <si>
    <t>Investigación  y  diagnóstico  de las redes de cooperación internacional de las cuales INTEP puede hacer parte</t>
  </si>
  <si>
    <t>Internacionalización de los programas académicos de la investigación y de la proyección social</t>
  </si>
  <si>
    <t>Diseño   e   implementación   de una estrategia de promoción internacional del portafolio de servicios del INTEP.</t>
  </si>
  <si>
    <t>Incursionar en las fuentes de Cooperación Internacional, para el desarrollo y consolidación de las funciones sustantivas de la institución.</t>
  </si>
  <si>
    <t>Incursión en proyectos de cooperación internacional.</t>
  </si>
  <si>
    <t>Investigación  y  Diagnóstico  de los mecanismos  más apropiados para acceder a recursos por medio de la Cooperación Internacional</t>
  </si>
  <si>
    <t>Investigación, formación o proyección social que permita hacer parte del interés de los organismos de cooperación internacional.</t>
  </si>
  <si>
    <t>Mejoramiento de la calidad y posicionamiento a nivel nacional e internacional de la oferta académica del INTEP</t>
  </si>
  <si>
    <t>Vinculación más estrecha con los sectores público, social, privado y otras IES que fortalezcan a los programas académicos.</t>
  </si>
  <si>
    <t>Estrategia  de  comunicaciones  y de comercialización con este sector</t>
  </si>
  <si>
    <t>Creación de una red de apoyo o nodos empresariales con las empresas donde      están vinculados    los    egresados para la asesoría, consultoría y capacitación las áreas requeridas.</t>
  </si>
  <si>
    <t>Fortalecimiento del programa   institucional   de seguimiento de egresados</t>
  </si>
  <si>
    <t>Desarrollo de sistemas de bases de datos institucionales.</t>
  </si>
  <si>
    <t>Diseño y desarrollo del Sistema de Información para Egresados y Bolsa de Empleo.</t>
  </si>
  <si>
    <t>Seguimiento y promoción  de actividades para egresados</t>
  </si>
  <si>
    <t>Operativización del aplicativo en línea existente, para el seguimiento y promoción del egresado.</t>
  </si>
  <si>
    <t>Actualización permanente del Directorio de Egresados del INTEP.</t>
  </si>
  <si>
    <t xml:space="preserve">Generación de encuentros anuales de Egresados </t>
  </si>
  <si>
    <t>Fortalecimiento de la Intermediación laboral o Bolsa de empleo</t>
  </si>
  <si>
    <t>Ampliación de la oferta de educación continuada</t>
  </si>
  <si>
    <t>Promoción de eventos académicos y de extensión</t>
  </si>
  <si>
    <t>Observatorio de empleo</t>
  </si>
  <si>
    <t>Estudio del mercado laboral para los egresados</t>
  </si>
  <si>
    <t>Utilización eficaz del observatorio de empleo</t>
  </si>
  <si>
    <t>Estudio de caracterización de los egresados y su entorno familiar y laboral</t>
  </si>
  <si>
    <t>Seguimiento y apoyo al Egresado</t>
  </si>
  <si>
    <t>Desarrollar estrategias académicas, sociales, laborales y de desarrollo integral para el egresado.</t>
  </si>
  <si>
    <t>Aumento de Cobertura mediante la Pertinencia de los Programas de formación</t>
  </si>
  <si>
    <t>Acceso con pertinencia</t>
  </si>
  <si>
    <t>Propender por una oferta educativa que responda a las necesidades socioeconómicas y culturales de la región de acuerdo con la naturaleza del INTEP y de los lineamientos de su Proyecto Educativo Institucional y Plan de Desarrollo.</t>
  </si>
  <si>
    <t>Fortalecer la presencia del INTEP a nivel regional y nacional de manera autónoma y a través de alianzas interinstitucionales e internacionales.</t>
  </si>
  <si>
    <t>Impulsar el mejoramiento continuo del INTEP y fortalecer la cooperación entre instituciones pares y de distintas regiones del país.</t>
  </si>
  <si>
    <t>Aumento de matrícula a través de la estrategia de regionalización</t>
  </si>
  <si>
    <t>Aumento de Cobertura aumentando los subsidios de Matrícula</t>
  </si>
  <si>
    <t>Aumento de cobertura mediante la ampliación de alianzas y convenios</t>
  </si>
  <si>
    <t>Continuar impulsando la promoción del programa Generación E (Componente de Equidad) del Gobierno Nacional para el subsidio en la matrícula de la población estudiantil más vulnerable.</t>
  </si>
  <si>
    <t>Continuar impulsando la promoción del programa Jóvenes en Acción del Departamento de Prosperidad Social (DPS) para el sostenimiento de la población estudiantil más vulnerable.</t>
  </si>
  <si>
    <t>Aumento de Cobertura mediante el fortalecimiento de la comunicación, la promoción y el mercadeo</t>
  </si>
  <si>
    <t xml:space="preserve">Programa cero (0) deserción </t>
  </si>
  <si>
    <t xml:space="preserve">Incremento de las estrategias de padrinos y tutores de grupos, cursos de nivelación, monitorias de estudiantes sobresalientes académicamente. </t>
  </si>
  <si>
    <t>Acompañamiento sicosocial a estudiantes y sus familias.</t>
  </si>
  <si>
    <t xml:space="preserve">Incremento en la Graduación </t>
  </si>
  <si>
    <t xml:space="preserve">En el INTEP me gradúo </t>
  </si>
  <si>
    <t>Diversificar las opciones de requisito de grado para los estudiantes de último semestre.</t>
  </si>
  <si>
    <t>Realizar un trabajo conjunto con el sector productivo para que el estudiante regrese a graduarse después de haber culminado la pasantía.</t>
  </si>
  <si>
    <t>Reforzar el programa de alertas tempranas para detectar la posible deserción.</t>
  </si>
  <si>
    <t>Administrar Estratégicamente la Institución permitiendo la medición de la gestión para garantizar el cumplimiento de la misión, asegurando el mejoramiento de su eficacia, eficiencia y efectividad, buscando con ello el posicionamiento y el crecimiento continuos.</t>
  </si>
  <si>
    <t>Gerencia y gestión para el desarrollo institucional</t>
  </si>
  <si>
    <t>Establecer y mantener la plataforma estratégica (Misión, Visión, Políticas y Objetivos) de la institución.</t>
  </si>
  <si>
    <t>Rendir informes a las entidades del estado y control sobre la ejecución de los Planes, Programas, cumplimiento de actividades desarrolladas y situación general de la institución.</t>
  </si>
  <si>
    <t>Hacer seguimiento al desarrollo y cumplimiento de los lineamientos, políticas y estrategias de la Institución (Plan de Desarrollo, Proyecto educativo institucional, Plan Anticorrupción, Plan operativo Anual de Inversión).</t>
  </si>
  <si>
    <t>Representar al INTEP ante los entes territoriales, demás instituciones pares, estamentos nacionales e internacionales.</t>
  </si>
  <si>
    <t>Participar en las convocatorias que generan oportunidades de crecimiento, posicionamiento y mejoramiento de la institución.</t>
  </si>
  <si>
    <t>Diagnosticar el estado actual de los procesos institucionales para su direccionamiento y socializar entre la comunidad académica.</t>
  </si>
  <si>
    <t>Gestionar la consecución de los recursos que se requieran para el desarrollo y cumplimiento de las obligaciones institucionales.</t>
  </si>
  <si>
    <t>Generar estrategias que permitan utilizar de la forma más efectiva, las capacidades, talentos y destrezas del personal de la institución fomentando el desarrollo y crecimiento del personal.</t>
  </si>
  <si>
    <t>Suministrar los bienes y servicios que se requieren para satisfacer las necesidades de la comunidad académica.</t>
  </si>
  <si>
    <t>Cumplir y hacer cumplir la normatividad vigente garantizando acciones que fortalezcan la seguridad y convivencia pacífica dentro de las instalaciones de la  institución.</t>
  </si>
  <si>
    <t>Fortalecimiento de la planta docente</t>
  </si>
  <si>
    <t>Proyectar la actualización de la planta de personal docente de la institución.</t>
  </si>
  <si>
    <t>Realizar el estudio de modernización de planta docente.</t>
  </si>
  <si>
    <t>Apropiar el recurso financiero que adicione al el presupuesto, que tendría el costo de la modernización de la planta docente.</t>
  </si>
  <si>
    <t>Realizar el concurso de méritos para la ampliación de la planta docente.</t>
  </si>
  <si>
    <t>Modernización de la estructura administrativa</t>
  </si>
  <si>
    <t>Proyectar la actualización de la planta de personal administrativo de la institución.</t>
  </si>
  <si>
    <t>Realizar diagnóstico de las necesidades organizacionales.</t>
  </si>
  <si>
    <t>Realizar el estudio financiero que adicione al el presupuesto en $ 750.000.000 por año que tendría el costos</t>
  </si>
  <si>
    <t>Gestionar ante los diferentes organismos administrativos para la inclusión de la nueva planta administrativa del INTEP</t>
  </si>
  <si>
    <t>Realizar el concurso de méritos para la estructuración de la planta de cargos administrativos Institucional</t>
  </si>
  <si>
    <t>Consolidación del Talento Humano Académico y Administrativo de INTEP</t>
  </si>
  <si>
    <t>Formación, actualización y capacitación del personal administrativo de la institución.</t>
  </si>
  <si>
    <t>Diseño, socialización, actualización y/o  implementación  de los Planes y Programas obligatorios de área de Talento Humano (Plan de selección, Plan de  desvinculación, plan de incentivos, plan de bienestar social, entre otros) para el personal del INTEP.</t>
  </si>
  <si>
    <t>Actualización del Reglamento Interno  de  trabajo  y  del  Estatuto Docente.</t>
  </si>
  <si>
    <t>Talento Humano acorde a las exigencias  de  calidad  fijadas desde la Misión</t>
  </si>
  <si>
    <t>Estudio y adecuación del escalafón docente para los docentes de planta de la Institución.</t>
  </si>
  <si>
    <t>Capacitación para el personal docente y administrativo del INTEP</t>
  </si>
  <si>
    <t>Investigación y Diagnostico sobre el nivel de competencias de los empleados.</t>
  </si>
  <si>
    <t>Diseño de un plan de capacitación por      competencias para el fortalecimiento del personal.</t>
  </si>
  <si>
    <t>Establecimiento de un programa para la continuidad de la formación de docentes y administrativos, a nivel de maestrías y doctorados.</t>
  </si>
  <si>
    <t>Fortalecimiento a la Evaluación  del desempeño del personal Administrativo</t>
  </si>
  <si>
    <t>Actualización y seguimiento de la evaluación del desempeño y sus resultados para el mejoramiento continuo del INTEP.</t>
  </si>
  <si>
    <t>Definición de un modelo de incentivos por desempeño para los empleados de INTEP.</t>
  </si>
  <si>
    <t>Seguimiento y control a los resultados del sistema de evaluación del ausentismo en el INTEP.</t>
  </si>
  <si>
    <t>Seguimiento y control al desarrollo de  la actividad docente; como parte fundamental de la cultura de calidad</t>
  </si>
  <si>
    <t>Establecimiento de una escala salarial por incentivos de acuerdo a los logros.</t>
  </si>
  <si>
    <t>Programa de capacitación, formación y actualización docente.</t>
  </si>
  <si>
    <t>Programas de formación y actualización docente</t>
  </si>
  <si>
    <t>Continuar impulsando  la  formación de docentes  en programas  de postgrado.</t>
  </si>
  <si>
    <t>Ampliación de la Planta Docente, con más docentes de Tiempo Completo y Medio Tiempo.</t>
  </si>
  <si>
    <t>Implementar paulatinamente el puntímetro por producción intelectual como base para la asignación salarial de los docentes.</t>
  </si>
  <si>
    <t>Fortalecimiento de la planta docente.</t>
  </si>
  <si>
    <t>Calidad  de  vida  de  la comunidad académica: estudiantes, docentes, empleados y familiares</t>
  </si>
  <si>
    <t>Consolidación   del   área   de apoyo en temas normativos, tributarios y laborales como un soporte administrativo importante</t>
  </si>
  <si>
    <t>Definición  del  modelo  de  trabajo para la estructuración del equipo asesor en temas laborales, comerciales, tributarios  y normativos a la educación.</t>
  </si>
  <si>
    <t>Fortalecimiento y Modernización de la gestión administrativa y financiera.</t>
  </si>
  <si>
    <t>Consolidación de la sostenibilidad financiera de la Institución.</t>
  </si>
  <si>
    <t>Establecimiento  de  controles  para garantizar la fidelidad de la información financiera.</t>
  </si>
  <si>
    <t>Implementación de un programa de control del gasto y la inversión.</t>
  </si>
  <si>
    <t>Definición de un modelo de costos y centros de costos para INTEP.</t>
  </si>
  <si>
    <t>Diversificación  en  los  medios  de pago como servicio para los estudiantes.</t>
  </si>
  <si>
    <t>Generación de nuevos y mejores convenios para el crédito estudiantil.</t>
  </si>
  <si>
    <t>Cobro de Cartera</t>
  </si>
  <si>
    <t>Cumplimiento del Plan Anual de Inversión</t>
  </si>
  <si>
    <t>Servicios de salud y bienestar de  los  docentes,  empleados, trabajadores y estudiantes</t>
  </si>
  <si>
    <t>Diseño y elaboración del plan deportivo para  la comunidad  de INTEP.</t>
  </si>
  <si>
    <t>Realización de más y mejores convenios que le ofrezcan servicios de  salud  y  complementarios  a  la comunidad académica.</t>
  </si>
  <si>
    <t>Establecimiento de un mecanismo para la promoción de actividades relacionadas con la cultura, la recreación y el deporte</t>
  </si>
  <si>
    <t>Diseño  y elaboración  del  Plan  de recreación  y  cultura  para  toda  la comunidad académica.</t>
  </si>
  <si>
    <t>Establecimiento de convenios con entidades especializadas en estos programas.</t>
  </si>
  <si>
    <t>Desarrollo de programas para las familias de los estudiantes, empleados y docentes.</t>
  </si>
  <si>
    <t>Bienestar Institucional y Desarrollo Estudiantil</t>
  </si>
  <si>
    <t>Retención  estudiantil y control de la deserción.</t>
  </si>
  <si>
    <t>Fortalecer el Plan de Permanencia y Retención Estudiantil: Subsidios de matrícula, transporte, alimentación, descuentos, apoyos académicos, trabajo con los estudiantes y sus familias.</t>
  </si>
  <si>
    <t>Promoción socioeconómica estudiantil</t>
  </si>
  <si>
    <t>Dirección,  seguimiento  y  control  al  desarrollo humano y social.</t>
  </si>
  <si>
    <t>Dirección, seguimiento y control del proceso de admisión, registro y control académico</t>
  </si>
  <si>
    <t>Atención integral a estudiantes</t>
  </si>
  <si>
    <t>Programa de tutorías.</t>
  </si>
  <si>
    <t>Programas deportivos y culturales</t>
  </si>
  <si>
    <t>Acceso a la información.</t>
  </si>
  <si>
    <t>Presencia e Imagen Institucional a nivel interno y externo</t>
  </si>
  <si>
    <t>Fortalecimiento de los procesos comunicativos del INTEP</t>
  </si>
  <si>
    <t xml:space="preserve">Robustecer los sistemas de información del INTEP para que sean completos, dinámicos, confiables y accesibles, que se constituyan en soporte fundamental para los procesos de aseguramiento de la calidad de la Institución. </t>
  </si>
  <si>
    <t>Desarrollo de una Estrategia de Mercadeo para posicionar la imagen de INTEP nacional e internacionalmente</t>
  </si>
  <si>
    <t>Fortalecimiento de la Imagen del INTEP</t>
  </si>
  <si>
    <t>Diseño  e  implementación de un Plan de Comunicaciones  Internas y Externas que incluya plan de Medios y una nueva Imagen Corporativa para INTEP.</t>
  </si>
  <si>
    <t>Fortalecimiento de la Marca INTEP</t>
  </si>
  <si>
    <t>Diseño  e  implementación  de un plan de mercadeo, que reúna  las necesidades de mercadeo de cada línea estratégica de la Institución.</t>
  </si>
  <si>
    <t>Definición de la fuerza de Ventas</t>
  </si>
  <si>
    <t>Estructuración de la fuerza de ventas para INTEP.</t>
  </si>
  <si>
    <t>Coordinar,   fomentar   y Difundir las publicaciones en la institución.</t>
  </si>
  <si>
    <t>Diseñar y regular las políticas editoriales de INTEP.</t>
  </si>
  <si>
    <t>Estructurar la Unidad Editorial en la institución.</t>
  </si>
  <si>
    <t>Plan de mercadeo y fomento de las publicaciones de la institución.</t>
  </si>
  <si>
    <t>Diseño  de  la  estrategia  de mercadeo  y comunicación de  los programas de Extensión</t>
  </si>
  <si>
    <t>Diseño  de  la  estrategia  de comunicación con las empresas</t>
  </si>
  <si>
    <t>Fortalecimiento  de  la  calidad en INTEP</t>
  </si>
  <si>
    <t>Diseño  y  ejecución  del  Plan  de Comunicaciones</t>
  </si>
  <si>
    <t>Desarrollo y Actualización de Sistemas de Información de apoyo a la Gestión Académica y Administrativa</t>
  </si>
  <si>
    <t>Diseño y desarrollo del Sistema de Información para Telemercadeo para Clientes, Empresas,</t>
  </si>
  <si>
    <t>Control y seguimiento a la plataforma virtual de INTEP.</t>
  </si>
  <si>
    <t>Fortalecimiento de la Intranet Institucional.</t>
  </si>
  <si>
    <t>Capacitación y seguimiento en el uso de la agenda electrónica.</t>
  </si>
  <si>
    <t>Apoyo al área de Comunicaciones en la publicación de información institucional.</t>
  </si>
  <si>
    <t>Capacitación  y  seguimiento  en  el  uso del correo electrónico.</t>
  </si>
  <si>
    <t>Actualización y fortalecimiento de la página WEB como medio de       comunicación e interacción con el estudiante y la comunidad en general.</t>
  </si>
  <si>
    <t>Rediseño periódico de la página WEB en presentación y contenidos.</t>
  </si>
  <si>
    <t>Establecimiento de un plan de riesgos que permita, la evaluación permanente de factores de riesgo, seguridad y vigilancia</t>
  </si>
  <si>
    <t>Definición   del   comité   de   salud ocupacional.</t>
  </si>
  <si>
    <t>Nombramiento de las brigadas de salud.</t>
  </si>
  <si>
    <t>Capacitación al personal en el tema de desastres.</t>
  </si>
  <si>
    <t>Organizar, conservar, custodiar y facilitar la consulta de  los documentos generados y recibidos por la institución en cumplimiento de su misión.</t>
  </si>
  <si>
    <t>Facilitar la documentación que es sometida a continua utilización y consulta administrativa</t>
  </si>
  <si>
    <t>Cumplir con las funciones relativas a la gestión documental incorporadas en el Sistema Integrado de Planeación y Gestión..</t>
  </si>
  <si>
    <t>Establecer un programa de capacitación o espacios de formación que permita al personal de la institución, ampliar y mejorar sus conocimientos en aspectos de la gestión documental.</t>
  </si>
  <si>
    <t>Actualización Permanente de la infraestructura tecnológica en INTEP.</t>
  </si>
  <si>
    <t>Soporte, Seguridad, Respaldo y Fortalecimiento de la Red de  Telecomunicaciones.</t>
  </si>
  <si>
    <t>Sistema de Respaldo de la Información Institucional.</t>
  </si>
  <si>
    <t>Mejoramiento del Sistema de Seguridad Informática.</t>
  </si>
  <si>
    <t>Actualización de la Infraestructura.</t>
  </si>
  <si>
    <t>Montaje salas de sistemas y Actualización tecnológica de equipos.</t>
  </si>
  <si>
    <t>Actualización de Estaciones de Trabajo para el área Administrativa.</t>
  </si>
  <si>
    <t>Diseño e implementación de la conectividad inalámbrica.</t>
  </si>
  <si>
    <t>Desarrollo y Actualización de Sistemas de Información de apoyo a la Gestión Académica y Administrativa.</t>
  </si>
  <si>
    <t>Implementación de Soluciones Informáticas basadas en WEB.</t>
  </si>
  <si>
    <t>Implementación del Software Académico, basado  en plataforma Web.</t>
  </si>
  <si>
    <t>Implementación del software administrativo basado en plataforma Web.</t>
  </si>
  <si>
    <t>Implementación de otras soluciones informáticas necesarias para el desarrollo institucional.</t>
  </si>
  <si>
    <t>La virtualidad como modalidad  académica  de formación técnica profesional, tecnológica, universitaria y de Extensión.</t>
  </si>
  <si>
    <t>Sistema  de  Registro  para  las  Aulas Virtuales.</t>
  </si>
  <si>
    <t>Apoyo al área Académica de la institución en el Diseño y  montaje de cursos virtuales.</t>
  </si>
  <si>
    <t>Asegurar las mejores condiciones locativas y de infraestructura física y tecnológica para las sedes regionalizadas.</t>
  </si>
  <si>
    <t>Seguridad, control y mantenimiento de la infraestructura y los equipos de la Institución</t>
  </si>
  <si>
    <t>Establecimiento   de   convenios   y firma de contratos de prestación de servicios, para las labores de mantenimiento, control y seguimiento a equipos y bienes en general de INTEP.</t>
  </si>
  <si>
    <t>Remodelación de equipos de oficina y de telecomunicaciones</t>
  </si>
  <si>
    <t>Nuevas Construcciones y/o adquisiciones para el fortalecimiento de la Planta Física del INTEP</t>
  </si>
  <si>
    <t>Remodelación y mejoramiento de la planta física</t>
  </si>
  <si>
    <t>Construcción o adquisición del nuevo Edificio Administrativo de la Institución.</t>
  </si>
  <si>
    <t>Mantenimiento de la infraestructura física existente</t>
  </si>
  <si>
    <t>Construcción  del Espacio Público de la Institución.</t>
  </si>
  <si>
    <t>Crear un Banco de Proyectos de Infraestructura que le permita a la Institución contar con proyectos para la posterior consecución de los recursos.</t>
  </si>
  <si>
    <t>Fortalecimiento de la calidad en INTEP</t>
  </si>
  <si>
    <t>Definición de un sistema de seguimiento y control del Sistema de Calidad para INTEP, renovación de la certificación y programa de Auditorías internas de calidad.</t>
  </si>
  <si>
    <t>Fortalecimiento   de   la cultura de la autoevaluación y el mejoramiento continuo</t>
  </si>
  <si>
    <t>Mejorar la Calidad de los Servicios de la Dirección Administrativa.</t>
  </si>
  <si>
    <t>Cultura de la Autoevaluación Institucional</t>
  </si>
  <si>
    <t>Modelo para la implementación de los planes de mejoramiento.</t>
  </si>
  <si>
    <t>Fortalecimiento y modernización de la gestión administrativa y financiera</t>
  </si>
  <si>
    <t>Mejoramiento del clima organizacional y la implementación de cultura del servicio</t>
  </si>
  <si>
    <t>Diseño  e  implementación  de  un programa de indicadores de gestión por procesos.</t>
  </si>
  <si>
    <t>Definición del modelo de control y regulación de los procesos en INTEP</t>
  </si>
  <si>
    <t>Seguimiento permanente al  Modelo Estándar Sistema de Control Interno.</t>
  </si>
  <si>
    <t>Implementación  de  la  Unidad  de  Servicio  al Cliente</t>
  </si>
  <si>
    <t>N/A (I)</t>
  </si>
  <si>
    <t>N/A (E)</t>
  </si>
  <si>
    <t>Proyección Social</t>
  </si>
  <si>
    <t>N/A (P)</t>
  </si>
  <si>
    <t>N/A (A)</t>
  </si>
  <si>
    <t>Mejoramiento de calidad y posicionamiento a nivel nacional e internacional de la oferta académica de INTEP. (A)</t>
  </si>
  <si>
    <t>Mejoramiento de calidad y posicionamiento a nivel nacional e internacional de la oferta académica del INTEP (V)</t>
  </si>
  <si>
    <t>Mejoramiento de calidad y posicionamiento a nivel nacional e internacional de la oferta académica de INTEP (C)</t>
  </si>
  <si>
    <t>P03 - Gestión de Comunicación y Mercadeo</t>
  </si>
  <si>
    <t>Posicionamiento del Centro de Investigación como fuente de asesoría y consulta para las PYMES</t>
  </si>
  <si>
    <t>Velar por que las instalaciones de los archivos, la correspondencia y el centro documental, reúnan las condiciones mínimas para el adecuado desarrollo de su función, siguiendo las recomendaciones del Archivo General de la Nación.</t>
  </si>
  <si>
    <t>Aumento en la permanencia de los estudiantes del INTEP a través de una atención integral.</t>
  </si>
  <si>
    <t>Acceso con equidad</t>
  </si>
  <si>
    <t>Acceso mediante la Promoción y el mercadeo</t>
  </si>
  <si>
    <t>Desarrollo de una estrategia comercial para el crecimiento de la población estudiantil en cada programa</t>
  </si>
  <si>
    <t>Desarrollo de nuevos programas para ampliar el portafolio de programas y servicios</t>
  </si>
  <si>
    <t>Fortalecimiento de la Regionalización de la Institución. (A)</t>
  </si>
  <si>
    <t>Compromiso  con  la  investigación: fortalecimiento de la capacidad investigativa por medio de la consolidación del equipo investigador en la Comunidad Académica (I)</t>
  </si>
  <si>
    <t>Fortalecimiento de la Regionalización de la Institución. (P)</t>
  </si>
  <si>
    <t>Redefinición y fortalecimiento del Portafolio de Servicios de Extensión académica para INTEP. (A)</t>
  </si>
  <si>
    <t>Redefinición y fortalecimiento del Portafolio de Servicios de Extensión académica para INTEP. €</t>
  </si>
  <si>
    <t>Proyección  nacional  e internacional   para   los programas de la institución (I)</t>
  </si>
  <si>
    <t>Estrategia  de  comunicaciones  y de comercialización con este sector (S)</t>
  </si>
  <si>
    <t>Desarrollo de sistemas de bases de datos institucionales. (S)</t>
  </si>
  <si>
    <t>Fortalecimiento  de  la  calidad en INTEP ©</t>
  </si>
  <si>
    <t>Fortalecimiento   de   la cultura de la autoevaluación y el mejoramiento continuo (M)</t>
  </si>
  <si>
    <t>Fomentar e impulsar investigación la Consolidación de la cultura investigativa. (I)</t>
  </si>
  <si>
    <t>Mejoramiento de calidad y posicionamiento a nivel nacional e internacional de la oferta académica del INTEP (P)</t>
  </si>
  <si>
    <t>Consolidación de la unidad de Servicios Empresariales €</t>
  </si>
  <si>
    <t>Consolidación de la unidad de Servicios Empresariales (S)</t>
  </si>
  <si>
    <t>Fortalecimiento y Modernización de la gestión administrativa y financiera (TH)</t>
  </si>
  <si>
    <t>Calidad  de  vida  de  la comunidad académica: estudiantes, docentes, empleados y familiares (TH)</t>
  </si>
  <si>
    <t>Calidad  de  vida  de  la comunidad académica: estudiantes, docentes, empleados y familiares (B)</t>
  </si>
  <si>
    <t>Control y seguimiento a la plataforma virtual de INTEP. ©</t>
  </si>
  <si>
    <t>Mejoramiento de calidad y posicionamiento a nivel nacional e internacional de la oferta académica de INTEP (IN)</t>
  </si>
  <si>
    <t>Mejoramiento de calidad y posicionamiento a nivel nacional e internacional de la oferta académica de INTEP (M)</t>
  </si>
  <si>
    <t>Fortalecimiento y modernización de la gestión administrativa y financiera (M)</t>
  </si>
  <si>
    <t>DEPENDENCIA</t>
  </si>
  <si>
    <t>Acreditación</t>
  </si>
  <si>
    <t>Rectoría</t>
  </si>
  <si>
    <t>Planeación</t>
  </si>
  <si>
    <t>Emprendimiento</t>
  </si>
  <si>
    <r>
      <rPr>
        <b/>
        <sz val="10"/>
        <color theme="1"/>
        <rFont val="Arial"/>
        <family val="2"/>
      </rPr>
      <t>OBJETIVO GENERAL</t>
    </r>
    <r>
      <rPr>
        <sz val="10"/>
        <color theme="1"/>
        <rFont val="Arial"/>
        <family val="2"/>
      </rPr>
      <t xml:space="preserve">
Mantener el crecimiento continuo de la institución a través del fortalecimiento de las capacidades institucionales que promuevan la CALIDAD EN LOS PROCESOS INTERNOS Y DE FORMACIÓN, logrando mayor POSICIONAMIENTO y reconocimiento del INTEP y como consecuencia de esto incrementando permanentemente el acceso y la graduación de más jóvenes al Sistema Educativo.</t>
    </r>
  </si>
  <si>
    <r>
      <rPr>
        <b/>
        <sz val="10"/>
        <color theme="1"/>
        <rFont val="Arial"/>
        <family val="2"/>
      </rPr>
      <t>OBJETIVO DE CALIDAD</t>
    </r>
    <r>
      <rPr>
        <sz val="10"/>
        <color theme="1"/>
        <rFont val="Arial"/>
        <family val="2"/>
      </rPr>
      <t xml:space="preserve">
Alcanzar la completa satisfacción de las expectativas de formación requeridas por los estudiantes y el sector productivo mediante un sistema de calidad que permita el mejoramiento continuo de cada uno de los procesos, en donde se encuentren comprometidos todos los actores de la Institución en la aplicación constante, permanente y eficaz de las políticas de calidad definidas por la institución.</t>
    </r>
  </si>
  <si>
    <r>
      <rPr>
        <b/>
        <sz val="10"/>
        <color theme="1"/>
        <rFont val="Arial"/>
        <family val="2"/>
      </rPr>
      <t>OBJETIVO DE POSICIONAMIENTO</t>
    </r>
    <r>
      <rPr>
        <sz val="10"/>
        <color theme="1"/>
        <rFont val="Arial"/>
        <family val="2"/>
      </rPr>
      <t xml:space="preserve">
Mantener y ampliar el reconocimiento de la Institución ante los Entes territoriales, el sector productivo y la comunidad en general, por la calidad de la formación, su pertinencia, acorde con las necesidades del desarrollo económico, social, cultural, tecnológico y ético-moral de nuestro País. </t>
    </r>
  </si>
  <si>
    <r>
      <rPr>
        <b/>
        <sz val="10"/>
        <color theme="1"/>
        <rFont val="Arial"/>
        <family val="2"/>
      </rPr>
      <t>OBJETIVO DE COBERTURA</t>
    </r>
    <r>
      <rPr>
        <sz val="10"/>
        <color theme="1"/>
        <rFont val="Arial"/>
        <family val="2"/>
      </rPr>
      <t xml:space="preserve">
Continuar fortaleciendo nuestro ideal de Educación Superior para Todos, buscando que más jóvenes ingresen al Sistema Educativo y contribuyan con ello a la construcción permanente de una Colombia en Paz. </t>
    </r>
  </si>
  <si>
    <t>P01 Gerencia Estratégica</t>
  </si>
  <si>
    <t>P02 Sistema Integrado de Gestión</t>
  </si>
  <si>
    <t>Sistema Integrado de Gestión</t>
  </si>
  <si>
    <t>P03 Gestión de Comunicación y Mercadeo</t>
  </si>
  <si>
    <t>Página Web</t>
  </si>
  <si>
    <t>P04 Gestión Académica</t>
  </si>
  <si>
    <t>Vicerrectoría Académica</t>
  </si>
  <si>
    <t>Unidades Académicas</t>
  </si>
  <si>
    <t>P05 Gestión de Investigación</t>
  </si>
  <si>
    <t>Investigación</t>
  </si>
  <si>
    <t>P06 Gestión del Talento Humano</t>
  </si>
  <si>
    <t>Secretaría General</t>
  </si>
  <si>
    <t>P09 Gestión de Infraestructura</t>
  </si>
  <si>
    <t>Biblioteca</t>
  </si>
  <si>
    <t>Infraestructura Tecnológica</t>
  </si>
  <si>
    <t>Servicios Administrativos</t>
  </si>
  <si>
    <t>P10 Gestión de Proyección Social</t>
  </si>
  <si>
    <t>P12 Gestión Documental</t>
  </si>
  <si>
    <t>Archivo</t>
  </si>
  <si>
    <t>P13 Evaluación, Medición y Seguimiento a la Gestión</t>
  </si>
  <si>
    <t>FUNCIONARIO 
RESPONSABLE</t>
  </si>
  <si>
    <t>PRESUPUESTO
(De acuerdo al Presupuesto Anual)</t>
  </si>
  <si>
    <t>RESULTADO ESPERADO
(Según la meta estalecida)</t>
  </si>
  <si>
    <t>PLAN DE GESTIÓN</t>
  </si>
  <si>
    <t>ACTIVIDADES
(Para el cumplimento de la meta)</t>
  </si>
  <si>
    <t>FECHA DE CUMPLIMIENTO
(DD/MM/AAAA)</t>
  </si>
  <si>
    <t>LÍNEA ESTRATÉGICA</t>
  </si>
  <si>
    <t>SUBLÍNEA ESTRATÉGICA</t>
  </si>
  <si>
    <t>ESTRATÉGIA</t>
  </si>
  <si>
    <t>Garantizar los recursos para la contratación del personal competente y con la disponibilidad de tiempo requerida, que permita la acreditación de programas académicos.</t>
  </si>
  <si>
    <t>Crear y recopilar la información necesaria para cumplir los requisitos de acreditación de programas académicos.</t>
  </si>
  <si>
    <t>Asignar recursos para las sedes del INTEP, con el fin de cumplir los requisitos exigidos para la acreditación de programas académicos.</t>
  </si>
  <si>
    <t>Realizar revisiones periodicas de la información institucional para verificar el constante cumplimiento de los requisitos para la acreditación de programas académicos.</t>
  </si>
  <si>
    <t>Elaborar planes de mejoramiento de acuerdo a los hallazgos detectados por pares académicos, autoevaluaciones, entre otras y llevar a cabo las acciones propuestas.</t>
  </si>
  <si>
    <t>DISTRIBUCIÓN DE RESPONSABLES POR LÍNEA ESTRATÉGICA DEL PLAN TRIENAL 2020-2022</t>
  </si>
  <si>
    <t>LÍNEAS ESTRATÉGICAS</t>
  </si>
  <si>
    <t>SUBLÍNEA</t>
  </si>
  <si>
    <t>ESTRATEGIA</t>
  </si>
  <si>
    <t xml:space="preserve">3.1 CALIDAD ACADÉMICA:  </t>
  </si>
  <si>
    <t>3.1.1 Acreditación de Alta Calidad.</t>
  </si>
  <si>
    <t>Mejoramiento de calidad y posicionamiento a nivel nacional e internacional de la oferta académica de INTEP.</t>
  </si>
  <si>
    <t xml:space="preserve">Vicerrectoría Académica
Acreditación
Rectoría
</t>
  </si>
  <si>
    <t>P01 Gerencia Estratégica
P04 Gestión Académica</t>
  </si>
  <si>
    <t>Acreditación
Vicerrectoría Académica</t>
  </si>
  <si>
    <t>P01 Gerencia Estratégica
P02 Sistema Integrado de gestión
P13 Evaluación, Medición y Seguimiento a la Gestión</t>
  </si>
  <si>
    <t>3.1.2    Valor Agregado (Pruebas SABER TyT y SABER PRO):</t>
  </si>
  <si>
    <t xml:space="preserve">Incremento en los resultados de las pruebas ICFES SABER TyT y SABER PRO. </t>
  </si>
  <si>
    <t>P04 Gestión Académica
P06 Gestión del Talento Humano</t>
  </si>
  <si>
    <t>P04 Gestión Académica
P11 Gestión de Bienestar</t>
  </si>
  <si>
    <t>Vicerectoría Académica
Egresados</t>
  </si>
  <si>
    <t>3.1.3  Calidad en la Docencia:</t>
  </si>
  <si>
    <t xml:space="preserve">P06 Gestión del Talento Humano
</t>
  </si>
  <si>
    <t xml:space="preserve">Secretaría General
</t>
  </si>
  <si>
    <t>P06 Gestión de Talento Humano</t>
  </si>
  <si>
    <t>3.2  Proyección de la Investigación:</t>
  </si>
  <si>
    <t>NO APLICA</t>
  </si>
  <si>
    <t>P01 Gerencia Estratégica
P05 Gestión de Investigación</t>
  </si>
  <si>
    <t>Rectoría  
Investigación</t>
  </si>
  <si>
    <t>P05 Gestión de Invesigación</t>
  </si>
  <si>
    <t>P05 Gestión de Investigación
P06 Gestión de Talento Humano</t>
  </si>
  <si>
    <t>Investigación
Secretaría General</t>
  </si>
  <si>
    <t>Capacitación en investigación, necesaria para la vinculación de nuevos docentes al proceso investigativo y la actualización permanente de los investigadores. Se plantea la organización de un evento anual, para un total de 3, con una inversión 10 millones de pesos.</t>
  </si>
  <si>
    <t xml:space="preserve">P05 Gestión de Investigación
P06 Gestión de Talento Humano
</t>
  </si>
  <si>
    <t>Creación e Implementación de las revistas de investigación del INTEP.</t>
  </si>
  <si>
    <t>P03 Gestión de Comunicación y Mercadeo
P05 Gestión de Investigación</t>
  </si>
  <si>
    <t>Comunicación y Mercadeo
Investigación</t>
  </si>
  <si>
    <t>Posicionamiento del Centro de Investigación como fuente de  asesoría y consulta para las Pymes</t>
  </si>
  <si>
    <t>3.3     Proyección Social:</t>
  </si>
  <si>
    <t>P04 Gestión Académica
P10 Gestión de Proyección Social</t>
  </si>
  <si>
    <t>Unidades Académicas
Extensión</t>
  </si>
  <si>
    <t xml:space="preserve">P01 Gerencia Estratégica
P10 Gestión de Proyección Social
</t>
  </si>
  <si>
    <t>Vicerrectoría Académica
Extensión</t>
  </si>
  <si>
    <t>Ampliación y fortalecimiento de los servicios Universitarios de proyección social.</t>
  </si>
  <si>
    <t>P05 Gestión de investigación
P10 Gestión de Proyección Social</t>
  </si>
  <si>
    <t>Investigación
Extensión</t>
  </si>
  <si>
    <t>3.4 Fomento al Emprendimiento:</t>
  </si>
  <si>
    <t xml:space="preserve">P01 Gerencia Estratégica
</t>
  </si>
  <si>
    <t xml:space="preserve">Emprendimiento </t>
  </si>
  <si>
    <t>P01 Gerencia Estratégica
P06 Gestión del Talento Humano</t>
  </si>
  <si>
    <t>Rectoría
Emprendimiento 
Secretaría General</t>
  </si>
  <si>
    <t>P01 Gestión Estratégica
P04 Gestión Académica
P11 Gestión de Bienestar</t>
  </si>
  <si>
    <t>Emprendimiento
Unidades Académicas
Bienestar Institucional</t>
  </si>
  <si>
    <t xml:space="preserve">P01 Gerencia Estratégica
P04 Gestión Académica
</t>
  </si>
  <si>
    <t>Emprendimiento
Articulación</t>
  </si>
  <si>
    <t xml:space="preserve">Emprendimiento
Unidades Académicas </t>
  </si>
  <si>
    <t>3.5 PERTINENCIA REGIONAL, NACIONAL E INTERNACIONAL</t>
  </si>
  <si>
    <t>3.5.1     Articulación:</t>
  </si>
  <si>
    <t>Articulación entre el INTEP y el sector productivo (Práctica Empresarial)</t>
  </si>
  <si>
    <t>Pasantías</t>
  </si>
  <si>
    <t>Rectoría
Acreditación
Secretaría General</t>
  </si>
  <si>
    <t xml:space="preserve">3.5.2  Extensión: </t>
  </si>
  <si>
    <t>Cedeagro</t>
  </si>
  <si>
    <t xml:space="preserve">P04 Gestión Académica
P05 Gestión de Investigación
</t>
  </si>
  <si>
    <t>Cedeagro 
Investigación</t>
  </si>
  <si>
    <t>P04 Gestión Académica
P07 Gestión Financiera, Presupuestal y Contable</t>
  </si>
  <si>
    <t>Cedeagro
Finanzas</t>
  </si>
  <si>
    <t xml:space="preserve">P03 Gestión de Comunicación y Mercadeo
P10 Gestión de Proyección Social
</t>
  </si>
  <si>
    <t>Comunicación y Mercadeo
Extensión</t>
  </si>
  <si>
    <t>egresados?</t>
  </si>
  <si>
    <t>3.5.3 Regionalización</t>
  </si>
  <si>
    <t>Unidad de Sistemas y Electricidad</t>
  </si>
  <si>
    <t>P11 Gestión de Bienestar</t>
  </si>
  <si>
    <t xml:space="preserve">3.5.4    Internacionalización: </t>
  </si>
  <si>
    <t>P01 Gerencia Estratégica
P04 Gestión Académica</t>
  </si>
  <si>
    <t>3.5.5 Seguimiento a Egresados</t>
  </si>
  <si>
    <t>P09 Gestión de Infraestructura
P11 Gestión de Bienestar</t>
  </si>
  <si>
    <t>Egresados</t>
  </si>
  <si>
    <t>3.6 AUMENTO EN LA COBERTURA DE EDUCACIÓN SUPERIOR:  ACCESO, PERMANENCIA Y GRADUACIÓN</t>
  </si>
  <si>
    <t>Permanencia Estudiantil</t>
  </si>
  <si>
    <t xml:space="preserve">Acceso mediante la Promoción y el mercadeo </t>
  </si>
  <si>
    <t>3.7 DESARROLLO ADMINISTRATIVO</t>
  </si>
  <si>
    <t>3.7.1. Gerencia Estratégica</t>
  </si>
  <si>
    <t xml:space="preserve">P01 Gerencia Estratégica
P04 Gestión Académica
P07 Gestión Financiera, Presupuestal y Contable
</t>
  </si>
  <si>
    <t>Planeación 
Vicerrectoría Académica
Finanzas</t>
  </si>
  <si>
    <t>P01 Gerencia Estratégica
P13 Evaluación, Medición y Seguimiento a la Gestión</t>
  </si>
  <si>
    <t>Planeación
Control Interno</t>
  </si>
  <si>
    <t>P01 Gerencia Estratégia
P10 Gestión de Proyección Social</t>
  </si>
  <si>
    <t>P02 Sistema Integrado de Gestión
P13 Evaluación, Medición y Seguimiento a la Gestión</t>
  </si>
  <si>
    <t xml:space="preserve">3.7.2. Desarrollo del Talento Humano </t>
  </si>
  <si>
    <t xml:space="preserve">P04 Gestión Académica
P06 Gestión del Talento Humano
</t>
  </si>
  <si>
    <t>Vicerrectoría Académica
Secretaría General</t>
  </si>
  <si>
    <t>P07 Gestión Financiera, Presupuestal y Contable</t>
  </si>
  <si>
    <t>Finanzas</t>
  </si>
  <si>
    <t>Fortalecimiento y Modernización de la gestión administrativa y financiera</t>
  </si>
  <si>
    <t>Investigación y Diagnóstico sobre el nivel de competencias de los empleados.</t>
  </si>
  <si>
    <t>académia?</t>
  </si>
  <si>
    <t xml:space="preserve">3.7.3. Gestión Financiera </t>
  </si>
  <si>
    <t>Pagaduría</t>
  </si>
  <si>
    <t>Contabilidad</t>
  </si>
  <si>
    <t>3.7.4. Bienestar Institucional</t>
  </si>
  <si>
    <t>P06 Gestión del Talento Humano
P11 Gestión de Bienestar</t>
  </si>
  <si>
    <t>Secretaría General
Bienestar Institucional</t>
  </si>
  <si>
    <t>3.7.5. Comunicación y Mercadeo</t>
  </si>
  <si>
    <t>Desarrollo de una estrategia comercial para el crecimiento de la población estudiantil en cada programa.</t>
  </si>
  <si>
    <t>Desarrollo de nuevos programas  para ampliar el portafolio de programas y servicios</t>
  </si>
  <si>
    <t>3.7.6. Sistema Integrado de Seguridad y Salud en el Trabajo (SISST)</t>
  </si>
  <si>
    <t>SGSST</t>
  </si>
  <si>
    <t>3.7.7. Gestión Documental</t>
  </si>
  <si>
    <t>3.7.8. Mejoramiento de la Infraestructura Física, Tecnológica y Bibliográfica</t>
  </si>
  <si>
    <t>Servicios Administrativos
Infraestructura Tecnológica</t>
  </si>
  <si>
    <t>3.8. RENDICIÓN DE CUENTAS Y BUEN GOBIERNO</t>
  </si>
  <si>
    <t>3.8.1.  Modelo Integrado de Planeación y Gestión</t>
  </si>
  <si>
    <t xml:space="preserve">Fortalecimiento de la calidad en INTEP
</t>
  </si>
  <si>
    <t>Todos los procesos</t>
  </si>
  <si>
    <t>3.8.2. Control Interno</t>
  </si>
  <si>
    <t>Realizar seguimiento a las metas estipuladas para la oficina de Investigación.</t>
  </si>
  <si>
    <t>Participar mínimo en dos convocatorias que tengan relación con la misión institucional.</t>
  </si>
  <si>
    <t>Garantizar recursos para la infraestructura y personal idóneo para brindar consultorías a las PYMES.</t>
  </si>
  <si>
    <t>Realizar una feria institucional de emprendimiento.
Participar en un encuentro empresarial.</t>
  </si>
  <si>
    <t>OBJETIVO DEL PLAN RECTORAL</t>
  </si>
  <si>
    <t>Obtener mínimo dos convenios con PYMES que beneficien las dos partes.</t>
  </si>
  <si>
    <t>Informar el 80% de la comunidad académica sobre temas de emprendimiento y apoyos que brinda la institución.</t>
  </si>
  <si>
    <t>Realizar mínimo un proyecto de emprendimiento que involucre estudiantes de las I.E.M.</t>
  </si>
  <si>
    <t>Participar y ejecutar mínimo un proyecto con recursos nacionales o de cooperación internacional.</t>
  </si>
  <si>
    <t>Verificar la inclusión de áreas especificas que fortalezcan el talento humano en el Plan de Capacitación Institucional.</t>
  </si>
  <si>
    <t>Detectar las necesidades del talento humano de la institución para ser incluidas en el Plan de Capacitación.</t>
  </si>
  <si>
    <t>Crear una oficina de Relaciones Internacionales, definiendo las funciones de la persona a cargo. Máximo a marzo de 2020.</t>
  </si>
  <si>
    <t>Ejecutar los convenios con instituciones de educación superior establecidos.
Gestionar la elaboración de nuevos convenios que sean acordes con la misión institucional.</t>
  </si>
  <si>
    <t>Rectoría
Pasantías</t>
  </si>
  <si>
    <t>Informar al 80% de la comunidad académica sobre convenios, beneficios, entre otros, con entidades internacionales.</t>
  </si>
  <si>
    <t>Pertenecer a una red de cooperación internacional.</t>
  </si>
  <si>
    <t>Actualizar el análisis de contexto del INTEP. 
Actualizar el Proyecto Educativo Institucional PEI.</t>
  </si>
  <si>
    <t>Establecer tres nuevos convenios con IEM.</t>
  </si>
  <si>
    <t xml:space="preserve">Rendir y publicar en tiempos pertinentes los informes solicitados por las entidades del estado. </t>
  </si>
  <si>
    <t>Participar de los eventos relacionados con la misión institucional.</t>
  </si>
  <si>
    <t>Elaborar y ejecutar seis proyectos que ayuden al crecimiento, posicionamiento y mejoramiento de la institución.</t>
  </si>
  <si>
    <t>Verificar el cumplimiento del Plan Operativo Anual de Inversiones POAI.</t>
  </si>
  <si>
    <t>Gestionar recursos para Construcción o adquisición del nuevo Edificio Administrativo de la Institución.</t>
  </si>
  <si>
    <t>Crear y realizar seguimiento a indicadores de gestión establecidas en los acuerdos del Plan Rectoral.</t>
  </si>
  <si>
    <t>Crear por medio de acto administrativo un Comité Institucional de Aseguramiento de la Calidad con las respectivas funciones y operativizarlo.</t>
  </si>
  <si>
    <t>Realizar ajustes a los micro currículos de acuerdo a los tiempos establecidos en la normatividad y a las necesidades del entorno.</t>
  </si>
  <si>
    <t>Garantizar los recursos para la creación del equipo de trabajo interdisciplinario de emprendimiento que garantice la atención de necesidades de la comunidad académica.</t>
  </si>
  <si>
    <t>Operativizar el equipo de trabajo interdisciplinario de emprendimiento.
Levantar línea base sobre necesidades de apoyo en emprendimiento para la comunidad académica.</t>
  </si>
  <si>
    <t>Crear y operativizar una red de empredimiento local con la participación de actores públicos y privados del municipio.</t>
  </si>
  <si>
    <t>Propiciar la vinculación de por lo menos un estudiante y/o docente en calidad de pasantía e intercambio en instituciones de Educación Superior.</t>
  </si>
  <si>
    <t>Asignar recursos para movilidad tendientes a fortalecer procesos de internacionalización. 
Impulsar la movilidad internacional de un estudiante y/o funcionario de la institución.</t>
  </si>
  <si>
    <t>Gestionar como mínimo un convenio interinstitucional para participar en eventos de educación superior a nivel nacional o internacional.</t>
  </si>
  <si>
    <t>Por definir para el 2021</t>
  </si>
  <si>
    <t>Asignar equipo de trabajo para realizar el estudio de viabilidad de la internacionalización.</t>
  </si>
  <si>
    <t>Propiciar por lo menos dos relaciones de intercambio con entidades de educación superior que tengan experiencia en internacionalización.</t>
  </si>
  <si>
    <t>Gestionar recursos para aumenrtar el valor económico por estudiante de acuerdo al promedio académico estipulado por el INTEP.</t>
  </si>
  <si>
    <t>Generar alianzas con el sector privado para el financiamiento de matrículas y/o funcionamiento de la institución.</t>
  </si>
  <si>
    <t>Actualizar la plataforma estratégica e interiorizarla al 100% de la comunidad académica.</t>
  </si>
  <si>
    <t>Elaborar dos informes al año donde se evidencie el cumplimiento o avance de lineamientos, políticas y estrategias de la Institución (Plan de Desarrollo, Proyecto educativo institucional, Plan Anticorrupción, Plan operativo Anual de Inversión).</t>
  </si>
  <si>
    <t>Destinar recursos económicos necesarios para la contratación de asesor jurídico y asesor laboral.</t>
  </si>
  <si>
    <t>Direccionar el proyecto de construcción  del espacio público de la institución.</t>
  </si>
  <si>
    <t xml:space="preserve">Fortalecer por lo menos al  30% del personal administrativo de la institución en apropiación de habilidades blandas. </t>
  </si>
  <si>
    <t>OBJETIVO GENERAL
Mantener el crecimiento continuo de la institución a través del fortalecimiento de las capacidades institucionales que promuevan la CALIDAD EN LOS PROCESOS INTERNOS Y DE FORMACIÓN, logrando mayor POSICIONAMIENTO y reconocimiento del INTEP y como consecuencia de esto incrementando permanentemente el acceso y la graduación de más jóvenes al Sistema Educativo.</t>
  </si>
  <si>
    <t>P03 Gestión de Comunicación
P05 Gestión de Investigación</t>
  </si>
  <si>
    <t>Comunicación y Mercadeo
Investigación</t>
  </si>
  <si>
    <t>Por definir para el 2021.</t>
  </si>
  <si>
    <r>
      <t xml:space="preserve">P01 Gerencia Estratégica
</t>
    </r>
    <r>
      <rPr>
        <sz val="10"/>
        <color rgb="FFFF0000"/>
        <rFont val="Arial"/>
        <family val="2"/>
      </rPr>
      <t xml:space="preserve">(para el 2021)  </t>
    </r>
  </si>
  <si>
    <r>
      <t xml:space="preserve">P01 Gerencia Estratégica
</t>
    </r>
    <r>
      <rPr>
        <sz val="10"/>
        <color rgb="FFFF0000"/>
        <rFont val="Arial"/>
        <family val="2"/>
      </rPr>
      <t>(para el 2021)</t>
    </r>
  </si>
  <si>
    <t>Planeación
Extensión</t>
  </si>
  <si>
    <t>Rectoría
Vicerrectoría Académica</t>
  </si>
  <si>
    <t xml:space="preserve">Vicerectoría Académica
</t>
  </si>
  <si>
    <t>Realizar seguimiento a las acciones planteadas para la obtención de registros calificados y acreditación.</t>
  </si>
  <si>
    <t>Realizar informe de las necesidades para automatizar el Sistema Integrado de Gestión, incluyendo costos y beneficios.</t>
  </si>
  <si>
    <t>Actualizar el proceso P02 Sistema Integrado de Gestión (Crear, modificar o eliminar documentación y demás necesario para fortalecer el proceso).</t>
  </si>
  <si>
    <t>P02 Sistema Integrado de Gestión
P12 Gestión Documental
P13 Evaluación, Medición y Seguimiento a la Gestión</t>
  </si>
  <si>
    <t>Gestionar la implementación del Modelo Integrado de Planeación y Gestión.</t>
  </si>
  <si>
    <t>Realizar el seguimiento a los resultados de la autoevaluación del control y de la gestión de los procesos.</t>
  </si>
  <si>
    <t>Asesorar al líder de proceso P05 Gestión de Investigación sobre la elaboración de planes de promoción y divulgación de temas de investigación.</t>
  </si>
  <si>
    <t xml:space="preserve">P10 Gestión de Proyección Social
</t>
  </si>
  <si>
    <t>Estudio de las necesidades del sector productivo sobre nuevos programas académicos.</t>
  </si>
  <si>
    <t>Elaborar un Plan de Mercadeo efectivo para ampliar la cobertura del INTEP.</t>
  </si>
  <si>
    <t>Crear una base de datos actualizada de empresas que estén interesadas en capacitación para sus empleados.</t>
  </si>
  <si>
    <t>Realizar capacitación al 80% del personal administrativo sobre la importancia de la agenda electrónica.</t>
  </si>
  <si>
    <t>Realizar capacitación al 80% del personal administrativo y al 30% del personal docente sobre el uso del correo electrónico institucional.</t>
  </si>
  <si>
    <t>Actualizar el proceso P03 Gestión de Comunicación (Crear, modificar o eliminar documentación y demás necesario para fortalecer el proceso).</t>
  </si>
  <si>
    <t>Realizar seguimiento a los planes de mejoramiento surgidos del autodiagnóstico del Modelo Integrado de Planeación y Gestión MIPG.</t>
  </si>
  <si>
    <t>Plantear estrategias de promoción de servicios prestados por la oficina de Extensión.</t>
  </si>
  <si>
    <t>Diseñar campaña publicitaria de los servicios que brinda el INTEP para el incremento de las ventas en un 30%.</t>
  </si>
  <si>
    <t>Establecer nuevas relaciones con 2 empresas de la región que permitan fortalecer los procesos académicos.
Dar a conocer al 80% de la comunidad académica las alianzas existentes y los beneficios que estas ofrecen a la institución.</t>
  </si>
  <si>
    <t>Incursionar en nuevas tecnologías de la información y comunicación (realidad virtual y realidad aumentada) para dar a conocer la informacion de interés del INTEP en los tiempos correspondientes.</t>
  </si>
  <si>
    <t>Elabore el Plan de Comunicaciones (internas y externas), que involucre:
* Capacitación a funcionarios sobre temas tales como comunicación dentro de la institución, relaciones con los grupos de valor, lenguaje claro, entre otros.
*Acompañamiento a los procesos para la actualización de las matrices de comunicación e información.
*Temas a comunicar.</t>
  </si>
  <si>
    <t>Gestionar las ventas de servicios institucionales y programas académicos del INTEP (Consolidar equipo de ventas)</t>
  </si>
  <si>
    <t>Crear, ejecutar y socializar las políticas editoriales de la institución.</t>
  </si>
  <si>
    <t>Diseñar la estrategia de comunicación con las empresas del área de influencia de acuerdo a los temas de interés.</t>
  </si>
  <si>
    <t xml:space="preserve">Diseñar el portafolio de servicios institucionales y programas académicos, incluyendo perfiles, costos e información relevante de la institución. </t>
  </si>
  <si>
    <t>Revisar y publicar la información pertinente solicitada por los funcionarios del INTEP.</t>
  </si>
  <si>
    <t>Evaluar dos veces al año la funcionalidad de la página web y hacer los ajustes respectivos.</t>
  </si>
  <si>
    <t>Brindar acompañamiento en la elaboración del Programa de Auditorías.</t>
  </si>
  <si>
    <t>Garantizar la creación del comité editorial de publicaciones de la institución, liderado por el P05 Gestión de Investigación.</t>
  </si>
  <si>
    <t>Realizar al menos dos reuniones por semestre con el equipo de trabajo de Acreditación para estar al tanto del proceso.</t>
  </si>
  <si>
    <t>Revisión del 100% de las planeaciones semanales de los micro curriculos de los programas académicos.</t>
  </si>
  <si>
    <t>Micro curriculos de los programas 100% actualizados de acuerdo a los resultados de las pruebas ICFES SABER TyT y SABER PRO.</t>
  </si>
  <si>
    <t>Garantizar el cumplimiento de las capacitaciones para docentes existentes en el Plan de Capacitación Institucional.</t>
  </si>
  <si>
    <t>Establecer y ejecutar las actividades de cada integrante del equipo de investigación que permita fortalecer los procesos académicos de la institución.</t>
  </si>
  <si>
    <t>Interiorizar la normatividad vigente en procesos de investigación y socializar a los docentes directores de proyectos de investigación dicha información.</t>
  </si>
  <si>
    <t>Estructurar el programa Jóvenes Investigadores.
Crear tres proyectos que se beneficien del programa (uno por cada unidad).</t>
  </si>
  <si>
    <t>Verificación de la asignatura de Investigación de todos los programas académicos estén acordes a las necesidades institucionales y la normatividad vigente.
Garantizar la creación de un semillero de investigación por unidad académica.</t>
  </si>
  <si>
    <t>Cumplir con el 100% de las funciones del Comité Editorial de Investigación existente.</t>
  </si>
  <si>
    <t>Publicar la revista institucional de investigación actualizada mínimo dos veces al año.</t>
  </si>
  <si>
    <t>Actualizar el proceso P05 Gestión de Investigación (Crear, modificar o eliminar documentación y demás necesario para fortalecer el proceso).</t>
  </si>
  <si>
    <t>Actualizar el proceso P04 Gestión de Académica (Crear, modificar o eliminar documentación y demás necesario para fortalecer el proceso).</t>
  </si>
  <si>
    <t>P04 Gestión Académica
P10 Gestión de Proyección Social</t>
  </si>
  <si>
    <t>Unidades Académicas
Extensión</t>
  </si>
  <si>
    <t>Revisión del 100% de los micro currículos, comparados con las normas nacionales e internacionales.</t>
  </si>
  <si>
    <t>Garantizar la participación del 50% de los estudiantes en los eventos de investigación.</t>
  </si>
  <si>
    <t>Incorporar en mínimo un micro currículo por programa académico temas de Servicio Social.</t>
  </si>
  <si>
    <t>Garantizar la participación del 30% de los estudiantes y el 50% de los docentes en actividades de beneficio social.</t>
  </si>
  <si>
    <t>Vincular mínimo al 20% de los estudiantes de articulación en eventos de emprendimiento.</t>
  </si>
  <si>
    <t>Aumentar en un 20% las especies existentes en Cedeagro que permitan un mejor desarrollo de las prácticas académicas.</t>
  </si>
  <si>
    <t>Realizar mínimo dos reuniones donde se planteen las necesidades del sector productivo y de esta manera actualizar los micro curriculos.</t>
  </si>
  <si>
    <t>Crear un nuevo programa académico basado en las TIC de acuerdo a las necesidades de la región.</t>
  </si>
  <si>
    <t>Alimentar los sistemas de información (SNIES, SPADIES, entre otros) en tiempo pertinentes con información veridica.</t>
  </si>
  <si>
    <t>Elaborar y entregar a la oficina de Secretaría General el estudio de las necesidades de docentes de planta para suplir la oferta académica de la institución.</t>
  </si>
  <si>
    <t>Realizar un estudio sobre la aplicación de la metodología de evaluación de las pruebas ICFES SABER TyT e ICFES Pro, para ser aplicado en los programas académicos de la institución.</t>
  </si>
  <si>
    <t>Aplicar un nuevo método de evaluación de aprendizaje de los estudiantes, garantizando el aumento de los resultados en las pruebas ICFES SABER TyT e ICFES Pro y el mejoramiento de las competencias.</t>
  </si>
  <si>
    <t xml:space="preserve">Unificar el 100% de los microcurrículos de las asignaturas relacionadas con investigación para verificar el cumplimiento de lo requerido para dicho proceso.
</t>
  </si>
  <si>
    <t>Transversalizar los microcurrículos de emprendimiento de los programas académicos.</t>
  </si>
  <si>
    <t>Desarrollar en todos los programas, proyectos académicos que articulen las diferentes áreas con el emprendimiento.
Cuantificar en cada programa las ideas de emprendimiento o de negocio reales y compartir la información a la oficina de emprendimiento.</t>
  </si>
  <si>
    <t xml:space="preserve">Consolidar por lo menos dos convenios con empresas de la región donde se tengan beneficios ademas de las prácticas empresariales. </t>
  </si>
  <si>
    <t>Mantener información actualizada y confiable del 100% de la  base de datos empresarial.</t>
  </si>
  <si>
    <t xml:space="preserve">Gestionar recursos para el fortalecimiento de las áreas específicas de los programas en convenio de articulación con las I.E.M. </t>
  </si>
  <si>
    <t xml:space="preserve">Generar ideas de investigación de acuerdo a las necesidades de Cedeagro para que sean desarrolladas en proyectos de estudiantes y/o docentes. </t>
  </si>
  <si>
    <t>Aumentar las ventas en un 30% relacionado al 2019.</t>
  </si>
  <si>
    <t>Identificar por lo menos cuatro problemas reales en empresas de la región que constituyan tema de investigación para estudiantes del ciclo profesional de los diferentes programas académicos.</t>
  </si>
  <si>
    <t xml:space="preserve">Establecer el número de estudiantes que realizan prácticas empresariales y quedan vinculados laboralmente, identificando la pertinencia del cargo con el área de formación. </t>
  </si>
  <si>
    <t>Diseñar un programa académico que supla las necesidades del sector rural seleccionado.</t>
  </si>
  <si>
    <t>Participación  en el 80% de las reuniones citadas para la actualización de la estructura organizacional del INTEP.</t>
  </si>
  <si>
    <t>Operativizar por lo menos dos convenios con instituciones pares que fortalezcan el sector académico, a través de experiencias de formación técnica y/o tecnológica.</t>
  </si>
  <si>
    <t>Crear mínimo dos nuevos convenios con fines investigativos con empresas y/o entidades de  la región que permitan apoyar el desempeño de las mismas a partir de los resultados obtenidos.</t>
  </si>
  <si>
    <t>Gestionar la publicación del 100% de actividades, resultados de investigaciones y demás pertinentes de la oficina de investigación.</t>
  </si>
  <si>
    <t>Ejecutar el presupuesto asignado a la oficina de investigación en compra de equipos requeridos para realizar investigaciones.
Gestionar recursos externos para el fortalecimiento de la infraestructura y equipamiento requerido para los proyectos de investigación, ciencia y tecnología. (Aplicar mínimo a una convocatoria externa).</t>
  </si>
  <si>
    <t>Creación de un nuevo grupo de investigación reconocido por COLCIENCIAS.
Categorización de dos grupos de investigación ante COLCIENCIAS.</t>
  </si>
  <si>
    <t>Realizar dos eventos institucionales de investigación que involucren a los estudiantes y docentes del INTEP.</t>
  </si>
  <si>
    <t xml:space="preserve">Garantizar la participación en las capacitaciones de investigación, del 80% de los docentes adscritos a los grupos de investigación del INTEP. </t>
  </si>
  <si>
    <t>Incrementar en 30% el número de docentes de los grupos de investigación creados hasta el año 2019.</t>
  </si>
  <si>
    <t>Crear la base de datos de redes de investigación regional, nacional e internacional.
Hacer parte de por lo menos dos redes regionales de investigación.</t>
  </si>
  <si>
    <t>Crear una revista institucional de investigación donde se evidencie los resultados de los proyectos de los estudiantes y docentes.</t>
  </si>
  <si>
    <t>Vinculación de por lo menos dos grupos de investigación en redes regionales.</t>
  </si>
  <si>
    <t>Actualizar la base de datos de Proyectos de Investigación de estudiantes y de grupos de investigación.
Gestionar la organización de la información de proyectos de investigación para el respositorio institucional.</t>
  </si>
  <si>
    <t>Desarrollar por lo menos un proyecto de investigación en CEDEAGRO, que articule estudiantes de los diferentes programas académicos de la institución.</t>
  </si>
  <si>
    <t xml:space="preserve">Metas para el 2020 - Plan Rectoral </t>
  </si>
  <si>
    <t>Incluir en el Plan Institucional de Capacitaciones temas que fortalezcan a los docentes en la metodología de evaluación a estudiantes tales como las pruebas pruebas ICFES SABER TyT y SABER PRO (dos capacitaciones como mínimo).</t>
  </si>
  <si>
    <t>Incluir en el Plan Institucional de Capacitaciones temas que contribuyan a mejorar la calidad docente (mínimo tres capacitaciones).</t>
  </si>
  <si>
    <t>META
(Establecida en las metas del plan rectoral)</t>
  </si>
  <si>
    <t>Contratar el talento humano de apoyo necesario para atender a la comunidad académica en el Centro de Consultoría Empresarial.</t>
  </si>
  <si>
    <t>Contratar y dar continuidad a un equipo de trabajo idóneo para gestionar la Acreditación de programas académicos.</t>
  </si>
  <si>
    <t>Estudio del 100% de los puestos de trabajo de la Institución que permita conocer los perfiles, tiempos y cargas laborales de cada cargo.</t>
  </si>
  <si>
    <t>Atender el 100% de las solicitudes de personal de la institución acorde a las necesidades de la comunidad académica (sujeto a la disponibilidad presupuestal).</t>
  </si>
  <si>
    <t>Por definir en el 2021.</t>
  </si>
  <si>
    <t>Operativizar los planes establecidos en la institución y los exigidos por el estado.</t>
  </si>
  <si>
    <t xml:space="preserve">Dar a conocer a la alta gerencia sobre las necesidades de personal de planta tanto administrativa como docente, basados en el estudio realizado por Secretaría General y Vicerrectoría Académica  (una reunión). </t>
  </si>
  <si>
    <t>Participar en por lo menos una convocatoria de cooperación internacional para la consecución de recursos de fortalecimiento de la educación.</t>
  </si>
  <si>
    <t>Consolidar las debilidades detectadas mediante la evaluación docente, para determinar los temas de capacitación requeridos para el mejoramiento de la calidad docente.</t>
  </si>
  <si>
    <t>Apoyar con estudios de Maestría y/o Doctorado a dos docentes de planta, según disponibilidad presupuestal.</t>
  </si>
  <si>
    <t>por definir para el 2021.</t>
  </si>
  <si>
    <t>Presentar ante la Alta Gerencia la propuesta de incentivos salariales de acuerdo a los logros, desempeño, producciones intelectuales, entre otros.</t>
  </si>
  <si>
    <t>Realizar un estudio del personal administrativo (incluyendo los costos) que se requiere nombrar en planta que permita un funcionamiento efectivo, eficiente y eficaz de la institución.
Consolidar las necesidades de docentes de planta entregada por Vicerrectoría Académica y las necesidades de administrativos de planta.</t>
  </si>
  <si>
    <t>Realizar mínimo un evento de recreación que involucre a familias de los funcionarios.</t>
  </si>
  <si>
    <t>Elaborar y operativizar el Plan de Trabajo Anual en Seguridad y Salud en el Trabajo.</t>
  </si>
  <si>
    <t>Gestionar mínimo dos capcaitaciones en tema de desastres.</t>
  </si>
  <si>
    <t>Actualizar el proceso P06 Gestión de Talento Humano (Crear, modificar o eliminar documentación y demás necesario para fortalecer el proceso).</t>
  </si>
  <si>
    <t>Asignar un resposable para la oficina de Atención al Ciudadano.</t>
  </si>
  <si>
    <t>P07 Gestión Financiera Presupuestal y Contable</t>
  </si>
  <si>
    <t>Cumplir con el 100% de los informes solicitados por entidades del estado e internos, en tiempos correspondientes.</t>
  </si>
  <si>
    <t>Almacén</t>
  </si>
  <si>
    <t>Atender el 100% de las solicitudes de bienes, teniendo en cuenta la disponibilidad de los mismos.</t>
  </si>
  <si>
    <t>Realizar el análisis de los recursos necesarios para la nueva planta docente y administrativa de la institución (basados en las necesidades detectadas por Secretaría General).
Gestionar un proyecto que permita el sostenimiento de la planta administrativa y docente.</t>
  </si>
  <si>
    <t>Gestionar la compra de un software contable que supla las necesidades del área financiera (finanzas, pagaduría, almacén, contabilidad, nómina, entre otros).</t>
  </si>
  <si>
    <t>Gestionar la compra de un programa de control del gasto e inversión.</t>
  </si>
  <si>
    <t>Estructurar y ejecutar el modelo de costos para las ventas de servicios y de productos de la institución.</t>
  </si>
  <si>
    <t>Gestionar un medio de pago más en relación al 2019.</t>
  </si>
  <si>
    <t>Aumentar en un 20% el recaudo de cartera, con relación al 2019.</t>
  </si>
  <si>
    <t>Ejecutar el 100% del presupuesto del Plan Operativo Anual de Inversiones POAI.</t>
  </si>
  <si>
    <t>Actualizar el proceso P07 Gestión Financiera, Presupuestal y Contable (Crear, modificar o eliminar documentación y demás necesario para fortalecer el proceso).</t>
  </si>
  <si>
    <t>P08 Gestión de Compras</t>
  </si>
  <si>
    <t>Actualizar el proceso P08 Gestión Compras (Crear, modificar o eliminar documentación y demás necesario para fortalecer el proceso).</t>
  </si>
  <si>
    <t xml:space="preserve">P05 Gestión de Investigación
</t>
  </si>
  <si>
    <t xml:space="preserve">Investigación
</t>
  </si>
  <si>
    <t>Realizar un informe sobre la pertinencia de fortalecer la infraestructura en el Municipios donde el INTEP hace presencia.</t>
  </si>
  <si>
    <t>Adquirir un software y tres bases de datos para la biblioteca.</t>
  </si>
  <si>
    <t>Infraestructura Tecnológica
Egresados</t>
  </si>
  <si>
    <t xml:space="preserve">Biblioteca
</t>
  </si>
  <si>
    <t>Informar al 100% del personal administrativo sobre la importancia de la seguridad de la información.</t>
  </si>
  <si>
    <t>Adquirir un sistema de seguridad informática.</t>
  </si>
  <si>
    <t>Actualizar en un 30% los equipos de computo de las salas de sistemas.</t>
  </si>
  <si>
    <t>Modernizar el 20% de las estaciones de trabajo del área administrativa.</t>
  </si>
  <si>
    <t>Gestionar la compra de un software académico basado en plataforma web, que atienda los requerimientos de Registro y Control, unidades académicas, pasantías, egresados, entre otros.</t>
  </si>
  <si>
    <t>Gestionar la compra de un software contable basado en plataforma web, de acuerdo a las necesidades del área financiera (pagaduría, finanzas, contabilidad, almacén, nómina, entre otros).</t>
  </si>
  <si>
    <t>Implementar a través de la página una herramienta de accesibilidad (para personas con discapacidades).</t>
  </si>
  <si>
    <t>Interiorizar al 50% de los docentes en el uso de aulas virtuales, dando a conocer las usadas por el INTEP (Moodle).</t>
  </si>
  <si>
    <t>Crear una oficina de Recursos Virtuales y asignar un resposable.
Realizar el análisis de las necesidades tecnológicas para ofertar cursos virtuales.</t>
  </si>
  <si>
    <t>Realizar mantenimiento al 100% de los equipos de computo del INTEP.</t>
  </si>
  <si>
    <t xml:space="preserve">Incluir y ejecutar en el Plan Institucional de Capacitaciones en educación inclusiva, en derechos humanos, el uso pedagógico de las TIC y el desarrollo de competencias socioemocionales y ciudadanas, para la construcción de paz y equidad (tres capacitaciones como mínimo). </t>
  </si>
  <si>
    <t>Incluir y ejecutar en el Plan Institucional de Capacitaciones temas de investigación, beneficiando a docentes adscritos a los grupos de investigación, un docente de la academia y un administrativo (mínimo tres capacitaciones).</t>
  </si>
  <si>
    <t>Socializar el Plan de Incentivos, con el fin de dar a conocer los beneficios de los funcionarios.
Socializar el normograma de forma dinámica (ejemplo un boletíin) informando lo importante a tener en cuenta de cada ley, decreto, resoluciones y demás, de forma bimensual.
Realizar dos actividades que motiven al cumplimiento del Código de Integridad de la institución.
Realizar dos capacitaciones que fortalezcan las relaciones interpersonales (trabajo en equipo, comunicación interna, entre otros).</t>
  </si>
  <si>
    <t>Proyectar el Reglamento Interno de Trabajo.</t>
  </si>
  <si>
    <t>Actualizar requisitos de ascenso al escalafón docente.</t>
  </si>
  <si>
    <t>Crear el perfil de cargos para todas las dependencias de la institución.</t>
  </si>
  <si>
    <t xml:space="preserve">Apoyar con estudios de Maestría y/o  Doctorado a un administrativo de acuerdo a la normatividad y disponibilidad presupuestal.
</t>
  </si>
  <si>
    <t xml:space="preserve">Realizar y hacer seguimiento al 100% del personal de planta.
</t>
  </si>
  <si>
    <t>Incluir en el Plan de Incentivos estrategias para mejorar el desempeño de los funcionarios.</t>
  </si>
  <si>
    <t>Realizar informe trimertral de ausentismo en la institución.</t>
  </si>
  <si>
    <t>Analizar resultados de los conversatorios realizados en el aula de clase, para identificar debilidades y plantear acciones de fortalecimiento y actualización docente.</t>
  </si>
  <si>
    <t>Crear y operativizar un Plan de Recreación y Cultura para estudiantes, docentes y administrativos.</t>
  </si>
  <si>
    <t>Establecer y operativizar  nuevos convenios con dos entidades que permitan beneficiar a los funcionarios en temas de cultura, recreación y deporte.</t>
  </si>
  <si>
    <t>Contratar un profesional en Salud Ocupacional que certifique la ejecución de la matriz de riesgos y el plan de mejoramiento.</t>
  </si>
  <si>
    <t>Brindar acompañamiento en temas de costos de los productos de CEDEAGRO (mínimo tres reuniones).</t>
  </si>
  <si>
    <t>Realizar estudio de pertinencia del uso de material físico bibliográfico comparativo en los últimos cinco años.</t>
  </si>
  <si>
    <t>Diseñar y operativizar un sistema de información para el control y seguimiento de egresados.</t>
  </si>
  <si>
    <t>Getionar la compra de equipos tecnológicos nuevos:
- 20 computadores para oficina.
- 2 UPS (una para el edificio La Villa y otra para el edificio Republicano).
- Mejorar la calidad de internet.</t>
  </si>
  <si>
    <t>Modernizar  mínimo seis puntos de conexión de zonas wifi.</t>
  </si>
  <si>
    <t xml:space="preserve">Infraestructura Tecnológica
</t>
  </si>
  <si>
    <t>Ejecutar el 100% de las actividades del Plan de Mantenimiento.</t>
  </si>
  <si>
    <t>Formular proyectos para el 30% de las necesidades del Plan de mantenimiento.</t>
  </si>
  <si>
    <t>Actualizar en un 30% los equipos de computo de las oficinas.</t>
  </si>
  <si>
    <t xml:space="preserve">Servicios Administrativos
</t>
  </si>
  <si>
    <t>Actualizar el proceso P09 Gestión de Infraestructura (Crear, modificar o eliminar documentación y demás necesario para fortalecer el proceso).</t>
  </si>
  <si>
    <t>Elaborar y presentar a la Vicerrectoría Académica una propuesta para la inclusión de temas de Servicio Social en los Mircrocurrículos de los programas académicos.</t>
  </si>
  <si>
    <t>Desarrollar como mínimo un evento social donde se evidencie la participación de estudiantes, docentes y administrativos.</t>
  </si>
  <si>
    <t>Elaborar y ejecutar dos proyectos que tengan relación con la misión institucional, con recursos del Estado.</t>
  </si>
  <si>
    <t>Crear y operativizar dos nuevos convenios de calidad social.</t>
  </si>
  <si>
    <t>Generar una propuesta de beneficio social que aplique para las sedes donde la institución hace presencia.</t>
  </si>
  <si>
    <t>Elaborar y operativizar dos proyectos que beneficien a la comunidad académica.</t>
  </si>
  <si>
    <t xml:space="preserve">Realizar análisis de las necesidades que tiene la comunidad académica en temas de educación no formal.
Consolidar los servicios de la oficina de Extensión para la creación del portafolio de servicios institucionales y programas académicos, incluyendo perfiles, costos y denás necesarios.
</t>
  </si>
  <si>
    <t>Aumentar en un 30% la venta de servicios ofertados por Extensión.</t>
  </si>
  <si>
    <t xml:space="preserve">P03 Gestión de Comunicación y Mercadeo
P04 Gestión Académica
</t>
  </si>
  <si>
    <t xml:space="preserve">Comunicación y Mercadeo
Vicerrectoría Académica
</t>
  </si>
  <si>
    <t xml:space="preserve">P11 Gestión de Bienestar
</t>
  </si>
  <si>
    <t>Participar en mínimo una convocatoria y ejecutar el proyecto para el crecimiento institucional.</t>
  </si>
  <si>
    <t>Actualizar el proceso P10 Gestión de Proyección Social (Crear, modificar o eliminar documentación y demás necesario para fortalecer el proceso).</t>
  </si>
  <si>
    <t>Brindar acompañamiento al 100% del personal de apoyo encargado del archivo, en cada puesto de trabajo (mínimo 4 horas por día a cada funcionario).</t>
  </si>
  <si>
    <t>Realizar auditorías de seguimiento al 100% de las dependecias.</t>
  </si>
  <si>
    <t>Cumplir el 100% del Plan Institucional de Archivos PINAR.</t>
  </si>
  <si>
    <t>Actualizar el proceso P12 Gestión Documental (Crear, modificar o eliminar documentación y demás necesario para fortalecer el proceso).</t>
  </si>
  <si>
    <t>Elaborar un informe basado en la caracterización de egresados realizada en el 2019, donde se evidencie los datos mas relevantes de las empresas donde laboran los egresados. Definir con cuales de ellas se pueden realizar convenio.</t>
  </si>
  <si>
    <t>Adquisición de un sistema de información para egresados.</t>
  </si>
  <si>
    <r>
      <t xml:space="preserve">Por definir en el 2021.
</t>
    </r>
    <r>
      <rPr>
        <sz val="10"/>
        <color rgb="FFFF0000"/>
        <rFont val="Arial"/>
        <family val="2"/>
      </rPr>
      <t>Solicitar que el sistema de información se use en línea.</t>
    </r>
  </si>
  <si>
    <t>Actualizar el 30% de los egresados de la institución.</t>
  </si>
  <si>
    <t>Estructurar y ejecutar un encuentro de egresados.</t>
  </si>
  <si>
    <t>Realizar mínimo dos convenios con grandes empresas que requieran busqueda de personal continuamente.
Crear y mantener actualizada la bolsa de empleo institucional.</t>
  </si>
  <si>
    <t>Gestionar una capacitación de temas actuales que beneficien a los egresados en general.</t>
  </si>
  <si>
    <t>Permanencia</t>
  </si>
  <si>
    <t>Brindar acompañamiento al 100% de los estudiantes y/o familias que han requerido o se ha detectado la necesidad de atención psicosocial y/o psicológica.</t>
  </si>
  <si>
    <t>Realizar un estudio de los estudiantes que han culminado satisfactoriamente la totalidad de las asignaturas y no han realizado el proceso de grado.</t>
  </si>
  <si>
    <t>Participar mínimo en una convocatoria para adquirir recursos para los estudiantes.</t>
  </si>
  <si>
    <t>Realizar un informe basado en los resultados de las entrevistas de ingreso de estudiantes, para detectar alertas tempranas de posible deserción y generar actividades efectivas que eviten el retiro.</t>
  </si>
  <si>
    <t>Actualizar el proceso P11 Gestión de Bienestar  (Crear, modificar o eliminar documentación y demás necesario para fortalecer el proceso).</t>
  </si>
  <si>
    <t>Realizar seguimiento al Plan de Mejoramiento elaborado por Acreditación.</t>
  </si>
  <si>
    <t>Elaborar un informe sobre el grado de cumplimiento de lineamientos, políticas y estrategias de la Institución (Plan de Desarrollo, Proyecto educativo institucional, Plan Anticorrupción, Plan operativo Anual de Inversión).</t>
  </si>
  <si>
    <t>Realizar seguimiento a los Planes de Mejoramiento de los Procesos de la Institución.</t>
  </si>
  <si>
    <t>Elaborar y ejecutar el programa de Auditorías Internas de Calidad.</t>
  </si>
  <si>
    <t>Actualizar el proceso P13 Evaluación, Medición y Seguimieno a la Gestión (Crear, modificar o eliminar documentación y demás necesario para fortalecer el proceso).</t>
  </si>
  <si>
    <t>Ejecutar el 100% del Plan de Auditorías.</t>
  </si>
  <si>
    <t>Realizar un informe de seguimiento a MECI.</t>
  </si>
  <si>
    <t>Participar en dos eventos programados por redes académicas universitarias.</t>
  </si>
  <si>
    <t>Presentar informe comparativo de avance en el idioma inglés, en los diferentes ciclos de formación. (antes y después del centro de idiomas)</t>
  </si>
  <si>
    <t>Generar estrategias que incentiven a los docentes y administrativos a estudiar inglés con el fin de dar aprovechamiento al laboratorio de inglés de la institución.</t>
  </si>
  <si>
    <r>
      <t xml:space="preserve">P01 Gerencia Estratégica
</t>
    </r>
    <r>
      <rPr>
        <sz val="10"/>
        <color rgb="FFFF0000"/>
        <rFont val="Arial"/>
        <family val="2"/>
      </rPr>
      <t>(para el 2021)</t>
    </r>
    <r>
      <rPr>
        <sz val="10"/>
        <color theme="1"/>
        <rFont val="Arial"/>
        <family val="2"/>
      </rPr>
      <t xml:space="preserve">
</t>
    </r>
  </si>
  <si>
    <t>Analizar los resultados del observatorio laboral y presentar  el informe a la Vicerrectoría Académica como insumo para la actualización de microcurrículos de los programas académicos.</t>
  </si>
  <si>
    <t>Mantener actualizadas las estadisticas de beneficiarios del programa Generación E y Jóvenes en Acción.</t>
  </si>
  <si>
    <t>Realizar estudio (cuantitativo y cualitativo) del perfil de estudiantes que requieren crédito estudiantil.</t>
  </si>
  <si>
    <t>Incluir en el Plan de Bienestar mínimo cuatro actividades para funcionarios y docentes.:
- 2 deportivas
- 1 Recreativas
- 1 Cultura
Cumplir el 100% de las horas de deporte de los curriculos de los programas académicos.</t>
  </si>
  <si>
    <t>Diseñar y aplicar prueba de conocimientos transversales antes de iniciar el primer semestre.</t>
  </si>
  <si>
    <t>Gestionar el estudio de las condiciones donde se encuentra ubicado el archivo central y presentar el informe a la Alta Gerencia.</t>
  </si>
  <si>
    <t>Establecer y operativizar dos convenios nuevos con dos entidades que beneficien la comunidad académica donde el INTEP hace presencia.</t>
  </si>
  <si>
    <t>Reglamentar el programa de padrinos de grupos.
Incrementar en 50% el número de tutorias a estudiantes.</t>
  </si>
  <si>
    <t>P01 Gerencia Estratégica
P09 Gestión de Infraestructura</t>
  </si>
  <si>
    <t>Rectoría
Infraestructura Tecnológica</t>
  </si>
  <si>
    <t xml:space="preserve">
Rectoría
</t>
  </si>
  <si>
    <t xml:space="preserve">Crear una oficina de Recursos Virtuales y asignar un resposable.
</t>
  </si>
  <si>
    <t xml:space="preserve">Infraestructura Tecnológica
</t>
  </si>
  <si>
    <t>OBJETIVO GENERAL
Mantener el crecimiento continuo de la institución a través del fortalecimiento de las capacidades institucionales que promuevan la CALIDAD EN LOS PROCESOS INTERNOS Y DE FORMACIÓN, logrando mayor POSICIONAMIENTO y reconocimiento del INTEP y como consecuencia de esto incrementando permanentemente el acceso y la graduación de más jóvenes al Sistema Educativo.
OBJETIVO DE CALIDAD
Alcanzar la completa satisfacción de las expectativas de formación requeridas por los estudiantes y el sector productivo mediante un sistema de calidad que permita el mejoramiento continuo de cada uno de los procesos, en donde se encuentren comprometidos todos los actores de la Institución en la aplicación constante, permanente y eficaz de las políticas de calidad definidas por la institución.</t>
  </si>
  <si>
    <t xml:space="preserve">OBJETIVO GENERAL
Mantener el crecimiento continuo de la institución a través del fortalecimiento de las capacidades institucionales que promuevan la CALIDAD EN LOS PROCESOS INTERNOS Y DE FORMACIÓN, logrando mayor POSICIONAMIENTO y reconocimiento del INTEP y como consecuencia de esto incrementando permanentemente el acceso y la graduación de más jóvenes al Sistema Educativo.
OBJETIVO DE CALIDAD
Alcanzar la completa satisfacción de las expectativas de formación requeridas por los estudiantes y el sector productivo mediante un sistema de calidad que permita el mejoramiento continuo de cada uno de los procesos, en donde se encuentren comprometidos todos los actores de la Institución en la aplicación constante, permanente y eficaz de las políticas de calidad definidas por la institución.
OBJETIVO DE POSICIONAMIENTO
Mantener y ampliar el reconocimiento de la Institución ante los Entes territoriales, el sector productivo y la comunidad en general, por la calidad de la formación, su pertinencia, acorde con las necesidades del desarrollo económico, social, cultural, tecnológico y ético-moral de nuestro País. 
OBJETIVO DE COBERTURA
Continuar fortaleciendo nuestro ideal de Educación Superior para Todos, buscando que más jóvenes ingresen al Sistema Educativo y contribuyan con ello a la construcción permanente de una Colombia en Paz. </t>
  </si>
  <si>
    <t xml:space="preserve">OBJETIVO GENERAL
Mantener el crecimiento continuo de la institución a través del fortalecimiento de las capacidades institucionales que promuevan la CALIDAD EN LOS PROCESOS INTERNOS Y DE FORMACIÓN, logrando mayor POSICIONAMIENTO y reconocimiento del INTEP y como consecuencia de esto incrementando permanentemente el acceso y la graduación de más jóvenes al Sistema Educativo.
OBJETIVO DE POSICIONAMIENTO
Mantener y ampliar el reconocimiento de la Institución ante los Entes territoriales, el sector productivo y la comunidad en general, por la calidad de la formación, su pertinencia, acorde con las necesidades del desarrollo económico, social, cultural, tecnológico y ético-moral de nuestro País. </t>
  </si>
  <si>
    <t xml:space="preserve">OBJETIVO GENERAL
Mantener el crecimiento continuo de la institución a través del fortalecimiento de las capacidades institucionales que promuevan la CALIDAD EN LOS PROCESOS INTERNOS Y DE FORMACIÓN, logrando mayor POSICIONAMIENTO y reconocimiento del INTEP y como consecuencia de esto incrementando permanentemente el acceso y la graduación de más jóvenes al Sistema Educativo.
OBJETIVO DE POSICIONAMIENTO
Mantener y ampliar el reconocimiento de la Institución ante los Entes territoriales, el sector productivo y la comunidad en general, por la calidad de la formación, su pertinencia, acorde con las necesidades del desarrollo económico, social, cultural, tecnológico y ético-moral de nuestro País. 
OBJETIVO DE COBERTURA
Continuar fortaleciendo nuestro ideal de Educación Superior para Todos, buscando que más jóvenes ingresen al Sistema Educativo y contribuyan con ello a la construcción permanente de una Colombia en Paz. </t>
  </si>
  <si>
    <r>
      <rPr>
        <b/>
        <sz val="10"/>
        <color theme="1"/>
        <rFont val="Arial"/>
        <family val="2"/>
      </rPr>
      <t>OBJETIVO GENERAL</t>
    </r>
    <r>
      <rPr>
        <sz val="10"/>
        <color theme="1"/>
        <rFont val="Arial"/>
        <family val="2"/>
      </rPr>
      <t xml:space="preserve">
Mantener el crecimiento continuo de la institución a través del fortalecimiento de las capacidades institucionales que promuevan la CALIDAD EN LOS PROCESOS INTERNOS Y DE FORMACIÓN, logrando mayor POSICIONAMIENTO y reconocimiento del INTEP y como consecuencia de esto incrementando permanentemente el acceso y la graduación de más jóvenes al Sistema Educativo.
OBJETIVO DE CALIDAD
Alcanzar la completa satisfacción de las expectativas de formación requeridas por los estudiantes y el sector productivo mediante un sistema de calidad que permita el mejoramiento continuo de cada uno de los procesos, en donde se encuentren comprometidos todos los actores de la Institución en la aplicación constante, permanente y eficaz de las políticas de calidad definidas por la institución.</t>
    </r>
  </si>
  <si>
    <t>META DEL PLAN RECTORAL</t>
  </si>
  <si>
    <t>% 
PESO</t>
  </si>
  <si>
    <t>ESTABLECIDO</t>
  </si>
  <si>
    <t>MEDICIÓN</t>
  </si>
  <si>
    <t>LOGROS</t>
  </si>
  <si>
    <t>PRESUPUESTO</t>
  </si>
  <si>
    <t>ASIGNADO</t>
  </si>
  <si>
    <t>EJECUTADO</t>
  </si>
  <si>
    <t>OBJETIVOS DEL PLAN RECTORAL</t>
  </si>
  <si>
    <t>RESULTADO ESPERADO
(Según la meta establecida)</t>
  </si>
  <si>
    <t>Plan de Gestión año 2020</t>
  </si>
  <si>
    <t>Informe de Gestión año 2020</t>
  </si>
  <si>
    <t>Fecha:</t>
  </si>
  <si>
    <t>DESCRIPCIÓN DE 
FÓRMULA</t>
  </si>
  <si>
    <t>PRESUPUESTO
(Asignado por Finanzas)</t>
  </si>
  <si>
    <t>Crear y operativizar dos nuevos convenios académicos, productivos y de ventas de servicios.</t>
  </si>
  <si>
    <t>SUBLÍNEA 
ESTRATÉGICA</t>
  </si>
  <si>
    <t>Acreditación
Sistema Integrado de Gestión
Control Interno</t>
  </si>
  <si>
    <t>Acreditación
Unidades Académicas</t>
  </si>
  <si>
    <t xml:space="preserve">P05 Gestión de Invesigación
</t>
  </si>
  <si>
    <t>P04 Gestión Académica
P05 Gestión de Investigación</t>
  </si>
  <si>
    <t>Unidades Académicas
Investigación</t>
  </si>
  <si>
    <t xml:space="preserve">Invetigación
</t>
  </si>
  <si>
    <t xml:space="preserve">P05 Gestión de Investigación 
</t>
  </si>
  <si>
    <t>Emprendimiento
Extensión</t>
  </si>
  <si>
    <t>Planeación
Vicerrectoría Académica</t>
  </si>
  <si>
    <t xml:space="preserve">Secretaría General
Almacén
</t>
  </si>
  <si>
    <t xml:space="preserve">P06 Gestión de Talento Humano
P07 Gestión Financiera, Presupuestal y Contable
</t>
  </si>
  <si>
    <t xml:space="preserve">Secretaría General
</t>
  </si>
  <si>
    <t>Por definir</t>
  </si>
  <si>
    <t>P04 Gestión Académica
P01 Gerencia Estratégica</t>
  </si>
  <si>
    <t>Sistema Integrado de Gestión
Control Interno</t>
  </si>
  <si>
    <t>Sistema Integrado de Gestión
Archivo
Control Interno</t>
  </si>
  <si>
    <t>CUMPLIMIENTO</t>
  </si>
  <si>
    <t>AVANCE</t>
  </si>
  <si>
    <t>PESO
DE LA META
%</t>
  </si>
  <si>
    <r>
      <t xml:space="preserve">PESO DE LA META </t>
    </r>
    <r>
      <rPr>
        <b/>
        <sz val="14"/>
        <color theme="0"/>
        <rFont val="Arial"/>
        <family val="2"/>
      </rPr>
      <t>%</t>
    </r>
  </si>
  <si>
    <t/>
  </si>
  <si>
    <t>INSTRUCCIONES DE DILIGENCIAMIENTO</t>
  </si>
  <si>
    <t>-</t>
  </si>
  <si>
    <t>Para la calificación, se estableció una escala de 5 niveles así:</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</si>
  <si>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</si>
  <si>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</si>
  <si>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</si>
  <si>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</si>
  <si>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</si>
  <si>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</si>
  <si>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</si>
  <si>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</si>
  <si>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</si>
  <si>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r>
      <t xml:space="preserve">Resultado Esperado: </t>
    </r>
    <r>
      <rPr>
        <sz val="11"/>
        <color theme="1"/>
        <rFont val="Arial"/>
        <family val="2"/>
      </rPr>
      <t>Es el éxito que se pretende alcancar de acuerdo a la meta establecida para el año.</t>
    </r>
  </si>
  <si>
    <r>
      <t xml:space="preserve">Actividades: </t>
    </r>
    <r>
      <rPr>
        <sz val="11"/>
        <color theme="1"/>
        <rFont val="Arial"/>
        <family val="2"/>
      </rPr>
      <t>Acciones que se toman para la ejecución de la meta.</t>
    </r>
  </si>
  <si>
    <r>
      <t xml:space="preserve">Funcionario Responsable: </t>
    </r>
    <r>
      <rPr>
        <sz val="11"/>
        <color theme="1"/>
        <rFont val="Arial"/>
        <family val="2"/>
      </rPr>
      <t>Persona encargada de cumplir las actividades.</t>
    </r>
  </si>
  <si>
    <r>
      <t xml:space="preserve">Presupuesto: </t>
    </r>
    <r>
      <rPr>
        <sz val="11"/>
        <color theme="1"/>
        <rFont val="Arial"/>
        <family val="2"/>
      </rPr>
      <t>Valor asignado para ejecutar las metas.</t>
    </r>
  </si>
  <si>
    <r>
      <t xml:space="preserve">Fecha de Cumplimiento: </t>
    </r>
    <r>
      <rPr>
        <sz val="11"/>
        <color theme="1"/>
        <rFont val="Arial"/>
        <family val="2"/>
      </rPr>
      <t>Fecha en que se pretende cumplir la actividad.</t>
    </r>
  </si>
  <si>
    <t>A continuación, se informa las columnas que se deben diligenciar:</t>
  </si>
  <si>
    <r>
      <t xml:space="preserve">Peso de la Meta (Avance): </t>
    </r>
    <r>
      <rPr>
        <sz val="11"/>
        <color theme="1"/>
        <rFont val="Arial"/>
        <family val="2"/>
      </rPr>
      <t>Se consigna el porcentaje de cumplimiento de cada actividad.</t>
    </r>
  </si>
  <si>
    <r>
      <t xml:space="preserve">Indicador: Descripción de fórmula: </t>
    </r>
    <r>
      <rPr>
        <sz val="11"/>
        <color theme="1"/>
        <rFont val="Arial"/>
        <family val="2"/>
      </rPr>
      <t>Escribir en números el indicador</t>
    </r>
    <r>
      <rPr>
        <b/>
        <sz val="11"/>
        <color theme="1"/>
        <rFont val="Arial"/>
        <family val="2"/>
      </rPr>
      <t xml:space="preserve">; Medición: </t>
    </r>
    <r>
      <rPr>
        <sz val="11"/>
        <color theme="1"/>
        <rFont val="Arial"/>
        <family val="2"/>
      </rPr>
      <t>Calcular la fórmula para obtener el resultado final.</t>
    </r>
  </si>
  <si>
    <r>
      <t xml:space="preserve">Logros: </t>
    </r>
    <r>
      <rPr>
        <sz val="11"/>
        <color theme="1"/>
        <rFont val="Arial"/>
        <family val="2"/>
      </rPr>
      <t>Resultado obtendido después de llevar a cabo las actividades para el cumplimiento de metas.</t>
    </r>
  </si>
  <si>
    <r>
      <t xml:space="preserve">Presupuesto (Ejecutado): </t>
    </r>
    <r>
      <rPr>
        <sz val="11"/>
        <color theme="1"/>
        <rFont val="Arial"/>
        <family val="2"/>
      </rPr>
      <t>Total gastado del presupuesto asignado en el Plan de Gestión.</t>
    </r>
  </si>
  <si>
    <r>
      <t xml:space="preserve">Observaciones: </t>
    </r>
    <r>
      <rPr>
        <sz val="11"/>
        <color theme="1"/>
        <rFont val="Arial"/>
        <family val="2"/>
      </rPr>
      <t>Anotaciones importantes relacionadas con el cumplimiento de actividades.</t>
    </r>
  </si>
  <si>
    <t>Nota: Algunas celdas están bloqueadas, es decir no se puede insertar o eliminar, ésta estrategia es con el fin de no ser alteradas, ya que estas alimentan el formato para evaluar del Plan Rectoral.</t>
  </si>
  <si>
    <r>
      <t xml:space="preserve">Cuando se ingresa un puntaje en la columna </t>
    </r>
    <r>
      <rPr>
        <b/>
        <sz val="11"/>
        <color theme="1"/>
        <rFont val="Arial"/>
        <family val="2"/>
      </rPr>
      <t>Peso de la Meta (avance)</t>
    </r>
    <r>
      <rPr>
        <sz val="11"/>
        <color theme="1"/>
        <rFont val="Arial"/>
        <family val="2"/>
      </rPr>
      <t>, automáticamente mostrará el color que corresponde según la escala anterior, siendo 5 el puntaje mejor. Recuerde sólo ingresar puntajes de 0 a 100</t>
    </r>
  </si>
  <si>
    <t>Impresión de documentos</t>
  </si>
  <si>
    <r>
      <t xml:space="preserve">Para la </t>
    </r>
    <r>
      <rPr>
        <b/>
        <sz val="11"/>
        <color theme="1"/>
        <rFont val="Arial"/>
        <family val="2"/>
      </rPr>
      <t>impresión</t>
    </r>
    <r>
      <rPr>
        <sz val="11"/>
        <color theme="1"/>
        <rFont val="Arial"/>
        <family val="2"/>
      </rPr>
      <t xml:space="preserve"> encontrará al lado derecho los siguientes botones:
</t>
    </r>
    <r>
      <rPr>
        <b/>
        <sz val="11"/>
        <color theme="1"/>
        <rFont val="Arial"/>
        <family val="2"/>
      </rPr>
      <t>Imprimir Plan:</t>
    </r>
    <r>
      <rPr>
        <sz val="11"/>
        <color theme="1"/>
        <rFont val="Arial"/>
        <family val="2"/>
      </rPr>
      <t xml:space="preserve"> permite imprimir solo el Plan de Gestión.
</t>
    </r>
    <r>
      <rPr>
        <b/>
        <sz val="11"/>
        <color theme="1"/>
        <rFont val="Arial"/>
        <family val="2"/>
      </rPr>
      <t>Imprimir Informe:</t>
    </r>
    <r>
      <rPr>
        <sz val="11"/>
        <color theme="1"/>
        <rFont val="Arial"/>
        <family val="2"/>
      </rPr>
      <t xml:space="preserve"> permite imprimir solo el Informe de Gestión.
</t>
    </r>
    <r>
      <rPr>
        <b/>
        <sz val="11"/>
        <color theme="1"/>
        <rFont val="Arial"/>
        <family val="2"/>
      </rPr>
      <t>Mostrar Todo:</t>
    </r>
    <r>
      <rPr>
        <sz val="11"/>
        <color theme="1"/>
        <rFont val="Arial"/>
        <family val="2"/>
      </rPr>
      <t xml:space="preserve"> permite visualizar el documento completo, es decir Metas, Plan de Gestión e Informe de Gestión.</t>
    </r>
  </si>
  <si>
    <t>Nombre</t>
  </si>
  <si>
    <t>Cargo</t>
  </si>
  <si>
    <t>Firma</t>
  </si>
  <si>
    <t>Elaborado</t>
  </si>
  <si>
    <t>Revisado</t>
  </si>
  <si>
    <t>Aprobado</t>
  </si>
  <si>
    <t>Rector</t>
  </si>
  <si>
    <t>Adriana María Patiño Castañeda</t>
  </si>
  <si>
    <t>José Julian Gil Salcedo</t>
  </si>
  <si>
    <t>Germán Colonia Alcalde</t>
  </si>
  <si>
    <t>Supernumeraria SIG</t>
  </si>
  <si>
    <t>Líder del SIG</t>
  </si>
  <si>
    <r>
      <t xml:space="preserve">Este formato permite planear y hacer seguimiento a los 13 procesos institucionales. Cuenta con establecimiento de </t>
    </r>
    <r>
      <rPr>
        <b/>
        <sz val="11"/>
        <rFont val="Arial"/>
        <family val="2"/>
      </rPr>
      <t>Metas</t>
    </r>
    <r>
      <rPr>
        <sz val="11"/>
        <rFont val="Arial"/>
        <family val="2"/>
      </rPr>
      <t xml:space="preserve"> anuales de acuerdo al Plan Rectoral vigente,</t>
    </r>
    <r>
      <rPr>
        <b/>
        <sz val="11"/>
        <rFont val="Arial"/>
        <family val="2"/>
      </rPr>
      <t xml:space="preserve"> Plan de Gestión</t>
    </r>
    <r>
      <rPr>
        <sz val="11"/>
        <rFont val="Arial"/>
        <family val="2"/>
      </rPr>
      <t xml:space="preserve"> donde se estipulan los resultados que cada Líder pretende alcanzar durante el año e </t>
    </r>
    <r>
      <rPr>
        <b/>
        <sz val="11"/>
        <rFont val="Arial"/>
        <family val="2"/>
      </rPr>
      <t>Informe de Gestión</t>
    </r>
    <r>
      <rPr>
        <sz val="11"/>
        <rFont val="Arial"/>
        <family val="2"/>
      </rPr>
      <t xml:space="preserve"> donde se evalua el nivel de cumplimiento.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</si>
</sst>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quot;$&quot;\ #,##0"/>
    <numFmt numFmtId="166" formatCode="0.0"/>
    <numFmt numFmtId="167" formatCode="[$-F400]h:mm:ss\ AM/PM"/>
    <numFmt numFmtId="168" formatCode="yyyy\-mm\-dd;@"/>
  </numFmts>
  <fonts count="2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8"/>
      <name val="Calibri"/>
      <family val="2"/>
      <scheme val="minor"/>
    </font>
    <font>
      <b/>
      <sz val="11"/>
      <color theme="1"/>
      <name val="Calibri"/>
      <family val="2"/>
      <scheme val="minor"/>
    </font>
    <font>
      <b/>
      <sz val="16"/>
      <color theme="1"/>
      <name val="Arial"/>
      <family val="2"/>
    </font>
    <font>
      <sz val="10"/>
      <color rgb="FF000000"/>
      <name val="Arial"/>
      <family val="2"/>
    </font>
    <font>
      <sz val="10"/>
      <color rgb="FFFF0000"/>
      <name val="Arial"/>
      <family val="2"/>
    </font>
    <font>
      <sz val="10"/>
      <color theme="8" tint="-0.249977111117893"/>
      <name val="Arial"/>
      <family val="2"/>
    </font>
    <font>
      <sz val="10"/>
      <name val="Arial"/>
      <family val="2"/>
    </font>
    <font>
      <b/>
      <sz val="10"/>
      <color theme="0"/>
      <name val="Arial"/>
      <family val="2"/>
    </font>
    <font>
      <b/>
      <sz val="20"/>
      <color theme="0"/>
      <name val="Arial"/>
      <family val="2"/>
    </font>
    <font>
      <sz val="20"/>
      <color theme="1"/>
      <name val="Arial"/>
      <family val="2"/>
    </font>
    <font>
      <b/>
      <sz val="20"/>
      <color theme="4"/>
      <name val="Arial"/>
      <family val="2"/>
    </font>
    <font>
      <b/>
      <sz val="20"/>
      <color theme="8" tint="-0.499984740745262"/>
      <name val="Arial"/>
      <family val="2"/>
    </font>
    <font>
      <sz val="12"/>
      <color theme="1"/>
      <name val="Arial"/>
      <family val="2"/>
    </font>
    <font>
      <b/>
      <sz val="14"/>
      <color theme="4" tint="-0.249977111117893"/>
      <name val="Arial"/>
      <family val="2"/>
    </font>
    <font>
      <b/>
      <sz val="14"/>
      <color theme="0"/>
      <name val="Arial"/>
      <family val="2"/>
    </font>
    <font>
      <b/>
      <sz val="10"/>
      <name val="Arial"/>
      <family val="2"/>
    </font>
    <font>
      <sz val="11"/>
      <color theme="1"/>
      <name val="Arial"/>
      <family val="2"/>
    </font>
    <font>
      <b/>
      <sz val="12"/>
      <color theme="1"/>
      <name val="Arial"/>
      <family val="2"/>
    </font>
    <font>
      <b/>
      <sz val="16"/>
      <color rgb="FF002060"/>
      <name val="Arial"/>
      <family val="2"/>
    </font>
    <font>
      <sz val="11"/>
      <name val="Arial"/>
      <family val="2"/>
    </font>
    <font>
      <b/>
      <sz val="11"/>
      <name val="Arial"/>
      <family val="2"/>
    </font>
    <font>
      <b/>
      <sz val="11"/>
      <color theme="1"/>
      <name val="Arial"/>
      <family val="2"/>
    </font>
    <font>
      <sz val="11"/>
      <color rgb="FF002060"/>
      <name val="Arial"/>
      <family val="2"/>
    </font>
    <font>
      <b/>
      <u/>
      <sz val="12"/>
      <color theme="4" tint="-0.249977111117893"/>
      <name val="Arial"/>
      <family val="2"/>
    </font>
    <font>
      <sz val="10"/>
      <color indexed="9"/>
      <name val="Arial"/>
      <family val="2"/>
    </font>
  </fonts>
  <fills count="43">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7030A0"/>
        <bgColor indexed="64"/>
      </patternFill>
    </fill>
    <fill>
      <patternFill patternType="solid">
        <fgColor rgb="FFC0000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rgb="FF00B050"/>
        <bgColor indexed="64"/>
      </patternFill>
    </fill>
    <fill>
      <patternFill patternType="solid">
        <fgColor rgb="FF00FFCC"/>
        <bgColor indexed="64"/>
      </patternFill>
    </fill>
    <fill>
      <patternFill patternType="solid">
        <fgColor rgb="FF996633"/>
        <bgColor indexed="64"/>
      </patternFill>
    </fill>
    <fill>
      <patternFill patternType="solid">
        <fgColor rgb="FFCC0066"/>
        <bgColor indexed="64"/>
      </patternFill>
    </fill>
    <fill>
      <patternFill patternType="solid">
        <fgColor theme="4" tint="0.79998168889431442"/>
        <bgColor indexed="64"/>
      </patternFill>
    </fill>
    <fill>
      <patternFill patternType="solid">
        <fgColor rgb="FFFFCCCC"/>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rgb="FFCCECFF"/>
        <bgColor indexed="64"/>
      </patternFill>
    </fill>
    <fill>
      <patternFill patternType="solid">
        <fgColor rgb="FFFFCC99"/>
        <bgColor indexed="64"/>
      </patternFill>
    </fill>
    <fill>
      <patternFill patternType="solid">
        <fgColor rgb="FFCCFFFF"/>
        <bgColor indexed="64"/>
      </patternFill>
    </fill>
    <fill>
      <patternFill patternType="solid">
        <fgColor theme="0"/>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8E0000"/>
        <bgColor indexed="64"/>
      </patternFill>
    </fill>
    <fill>
      <patternFill patternType="solid">
        <fgColor rgb="FFFF6600"/>
        <bgColor indexed="64"/>
      </patternFill>
    </fill>
    <fill>
      <patternFill patternType="solid">
        <fgColor rgb="FF0099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theme="4" tint="-0.499984740745262"/>
      </left>
      <right/>
      <top/>
      <bottom/>
      <diagonal/>
    </border>
    <border>
      <left/>
      <right style="medium">
        <color theme="4" tint="-0.499984740745262"/>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s>
  <cellStyleXfs count="2">
    <xf numFmtId="0" fontId="0" fillId="0" borderId="0"/>
    <xf numFmtId="9" fontId="1" fillId="0" borderId="0" applyFont="0" applyFill="0" applyBorder="0" applyAlignment="0" applyProtection="0"/>
  </cellStyleXfs>
  <cellXfs count="280">
    <xf numFmtId="0" fontId="0" fillId="0" borderId="0" xfId="0"/>
    <xf numFmtId="0" fontId="2" fillId="0" borderId="0" xfId="0" applyFont="1"/>
    <xf numFmtId="14" fontId="2" fillId="0" borderId="0" xfId="0" applyNumberFormat="1" applyFont="1" applyAlignment="1">
      <alignment horizontal="center"/>
    </xf>
    <xf numFmtId="0" fontId="3" fillId="0" borderId="0" xfId="0" applyFont="1" applyAlignment="1">
      <alignment horizontal="center" vertical="center" wrapText="1"/>
    </xf>
    <xf numFmtId="0" fontId="2" fillId="0" borderId="0" xfId="0" applyFont="1" applyAlignment="1">
      <alignment horizontal="justify" vertical="center" wrapText="1"/>
    </xf>
    <xf numFmtId="0" fontId="2" fillId="0" borderId="0" xfId="0" applyFont="1" applyAlignment="1">
      <alignment vertical="center" wrapText="1"/>
    </xf>
    <xf numFmtId="0" fontId="2" fillId="0" borderId="0" xfId="0" applyFont="1" applyAlignment="1">
      <alignment horizontal="center" vertical="center" wrapText="1"/>
    </xf>
    <xf numFmtId="9" fontId="2" fillId="0" borderId="0" xfId="1" applyFont="1" applyAlignment="1">
      <alignment horizontal="center" vertical="center"/>
    </xf>
    <xf numFmtId="0" fontId="3" fillId="0" borderId="0" xfId="0" applyFont="1" applyAlignment="1">
      <alignment horizontal="center" vertical="center"/>
    </xf>
    <xf numFmtId="49" fontId="0" fillId="0" borderId="0" xfId="0" applyNumberFormat="1"/>
    <xf numFmtId="0" fontId="0" fillId="0" borderId="0" xfId="0" quotePrefix="1"/>
    <xf numFmtId="0" fontId="2" fillId="0" borderId="0" xfId="0" applyFont="1" applyAlignment="1"/>
    <xf numFmtId="0" fontId="0" fillId="0" borderId="0" xfId="0" applyAlignment="1">
      <alignment vertical="top"/>
    </xf>
    <xf numFmtId="0" fontId="0" fillId="5" borderId="0" xfId="0" applyFill="1" applyAlignment="1">
      <alignment vertical="top"/>
    </xf>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0" fontId="0" fillId="18" borderId="0" xfId="0" applyFill="1"/>
    <xf numFmtId="0" fontId="0" fillId="19" borderId="0" xfId="0" applyFill="1"/>
    <xf numFmtId="0" fontId="0" fillId="20" borderId="0" xfId="0" applyFill="1"/>
    <xf numFmtId="0" fontId="0" fillId="21" borderId="0" xfId="0" applyFill="1"/>
    <xf numFmtId="0" fontId="0" fillId="22" borderId="0" xfId="0" applyFill="1"/>
    <xf numFmtId="0" fontId="0" fillId="23" borderId="0" xfId="0" applyFill="1"/>
    <xf numFmtId="0" fontId="0" fillId="24" borderId="0" xfId="0" applyFill="1"/>
    <xf numFmtId="0" fontId="0" fillId="0" borderId="0" xfId="0" applyFill="1"/>
    <xf numFmtId="9" fontId="2" fillId="0" borderId="0" xfId="1" applyFont="1" applyAlignment="1">
      <alignment vertical="center" wrapText="1"/>
    </xf>
    <xf numFmtId="0" fontId="2" fillId="0" borderId="0" xfId="0" applyFont="1" applyAlignment="1">
      <alignment horizontal="justify" vertical="center" wrapText="1"/>
    </xf>
    <xf numFmtId="0" fontId="2" fillId="0" borderId="0" xfId="0" applyFont="1" applyAlignment="1">
      <alignment horizontal="center"/>
    </xf>
    <xf numFmtId="0" fontId="2" fillId="0" borderId="0" xfId="0" applyFont="1" applyAlignment="1">
      <alignment horizontal="justify" vertical="top" wrapText="1"/>
    </xf>
    <xf numFmtId="0" fontId="3" fillId="0" borderId="1" xfId="0" applyFont="1" applyBorder="1" applyAlignment="1">
      <alignment horizontal="center" vertical="center"/>
    </xf>
    <xf numFmtId="0" fontId="2" fillId="0" borderId="1" xfId="0" applyFont="1" applyBorder="1" applyAlignment="1">
      <alignment horizontal="justify" vertical="top" wrapText="1"/>
    </xf>
    <xf numFmtId="9" fontId="2" fillId="0" borderId="1" xfId="1"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9" fontId="2" fillId="0" borderId="1" xfId="1" applyNumberFormat="1" applyFont="1" applyBorder="1" applyAlignment="1">
      <alignment horizontal="center" vertical="center" wrapText="1"/>
    </xf>
    <xf numFmtId="9" fontId="2" fillId="0" borderId="1" xfId="1"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xf>
    <xf numFmtId="9" fontId="2" fillId="0" borderId="1" xfId="1" applyFont="1" applyBorder="1" applyAlignment="1">
      <alignment vertical="center"/>
    </xf>
    <xf numFmtId="0" fontId="2" fillId="0" borderId="1" xfId="0" applyFont="1" applyBorder="1"/>
    <xf numFmtId="9" fontId="2" fillId="0" borderId="1" xfId="1" applyFont="1" applyBorder="1"/>
    <xf numFmtId="0" fontId="2" fillId="0" borderId="1" xfId="0" applyFont="1" applyBorder="1" applyAlignment="1">
      <alignment horizontal="justify" vertical="center"/>
    </xf>
    <xf numFmtId="0" fontId="3" fillId="0" borderId="1" xfId="0" applyFont="1" applyBorder="1" applyAlignment="1">
      <alignment horizontal="center"/>
    </xf>
    <xf numFmtId="0" fontId="2" fillId="25" borderId="1" xfId="0" applyFont="1" applyFill="1" applyBorder="1" applyAlignment="1">
      <alignment horizontal="justify" vertical="top"/>
    </xf>
    <xf numFmtId="0" fontId="2" fillId="25" borderId="4" xfId="0" applyFont="1" applyFill="1" applyBorder="1" applyAlignment="1">
      <alignment horizontal="justify" vertical="top" wrapText="1"/>
    </xf>
    <xf numFmtId="0" fontId="2" fillId="0" borderId="1" xfId="0" applyFont="1" applyBorder="1" applyAlignment="1">
      <alignment vertical="top" wrapText="1"/>
    </xf>
    <xf numFmtId="0" fontId="2" fillId="0" borderId="1" xfId="0" applyFont="1" applyFill="1" applyBorder="1" applyAlignment="1">
      <alignment horizontal="justify" vertical="top" wrapText="1"/>
    </xf>
    <xf numFmtId="0" fontId="2" fillId="0" borderId="1" xfId="0" applyFont="1" applyBorder="1" applyAlignment="1">
      <alignment vertical="top"/>
    </xf>
    <xf numFmtId="0" fontId="2" fillId="0" borderId="1" xfId="0" applyFont="1" applyFill="1" applyBorder="1" applyAlignment="1">
      <alignment horizontal="justify" vertical="top"/>
    </xf>
    <xf numFmtId="0" fontId="2" fillId="25" borderId="1" xfId="0" applyFont="1" applyFill="1" applyBorder="1" applyAlignment="1">
      <alignment horizontal="justify" vertical="top" wrapText="1"/>
    </xf>
    <xf numFmtId="0" fontId="2" fillId="25" borderId="2" xfId="0" applyFont="1" applyFill="1" applyBorder="1" applyAlignment="1">
      <alignment horizontal="justify" vertical="top"/>
    </xf>
    <xf numFmtId="0" fontId="2" fillId="25" borderId="2" xfId="0" applyFont="1" applyFill="1" applyBorder="1" applyAlignment="1">
      <alignment horizontal="justify" vertical="top" wrapText="1"/>
    </xf>
    <xf numFmtId="0" fontId="2" fillId="26" borderId="1" xfId="0" applyFont="1" applyFill="1" applyBorder="1" applyAlignment="1">
      <alignment horizontal="justify" vertical="top"/>
    </xf>
    <xf numFmtId="0" fontId="7" fillId="26" borderId="1" xfId="0" applyFont="1" applyFill="1" applyBorder="1" applyAlignment="1">
      <alignment horizontal="justify" vertical="top" wrapText="1"/>
    </xf>
    <xf numFmtId="0" fontId="2" fillId="27" borderId="1" xfId="0" applyFont="1" applyFill="1" applyBorder="1" applyAlignment="1">
      <alignment horizontal="justify" vertical="top"/>
    </xf>
    <xf numFmtId="0" fontId="2" fillId="27" borderId="1" xfId="0" applyFont="1" applyFill="1" applyBorder="1" applyAlignment="1">
      <alignment horizontal="justify" vertical="top" wrapText="1"/>
    </xf>
    <xf numFmtId="0" fontId="8" fillId="0" borderId="0" xfId="0" applyFont="1"/>
    <xf numFmtId="0" fontId="2" fillId="28" borderId="1" xfId="0" applyFont="1" applyFill="1" applyBorder="1" applyAlignment="1">
      <alignment horizontal="justify" vertical="top"/>
    </xf>
    <xf numFmtId="0" fontId="2" fillId="28" borderId="1" xfId="0" applyFont="1" applyFill="1" applyBorder="1" applyAlignment="1">
      <alignment horizontal="justify" vertical="top" wrapText="1"/>
    </xf>
    <xf numFmtId="0" fontId="2" fillId="29" borderId="1" xfId="0" applyFont="1" applyFill="1" applyBorder="1" applyAlignment="1">
      <alignment horizontal="justify" vertical="top"/>
    </xf>
    <xf numFmtId="0" fontId="2" fillId="29" borderId="1" xfId="0" applyFont="1" applyFill="1" applyBorder="1" applyAlignment="1">
      <alignment horizontal="justify" vertical="top" wrapText="1"/>
    </xf>
    <xf numFmtId="0" fontId="7" fillId="29" borderId="1" xfId="0" applyFont="1" applyFill="1" applyBorder="1" applyAlignment="1">
      <alignment horizontal="justify" vertical="top" wrapText="1"/>
    </xf>
    <xf numFmtId="0" fontId="9" fillId="0" borderId="0" xfId="0" applyFont="1"/>
    <xf numFmtId="0" fontId="2" fillId="30" borderId="1" xfId="0" applyFont="1" applyFill="1" applyBorder="1" applyAlignment="1">
      <alignment horizontal="justify" vertical="top"/>
    </xf>
    <xf numFmtId="0" fontId="2" fillId="31" borderId="1" xfId="0" applyFont="1" applyFill="1" applyBorder="1" applyAlignment="1">
      <alignment horizontal="justify" vertical="top"/>
    </xf>
    <xf numFmtId="0" fontId="2" fillId="32" borderId="1" xfId="0" applyFont="1" applyFill="1" applyBorder="1" applyAlignment="1">
      <alignment horizontal="justify" vertical="top"/>
    </xf>
    <xf numFmtId="0" fontId="2" fillId="32" borderId="1" xfId="0" applyFont="1" applyFill="1" applyBorder="1" applyAlignment="1">
      <alignment horizontal="justify" vertical="top" wrapText="1"/>
    </xf>
    <xf numFmtId="0" fontId="2" fillId="6" borderId="1" xfId="0" applyFont="1" applyFill="1" applyBorder="1" applyAlignment="1">
      <alignment vertical="top"/>
    </xf>
    <xf numFmtId="0" fontId="2" fillId="0" borderId="0" xfId="0" applyFont="1" applyAlignment="1">
      <alignment horizontal="justify" vertical="top"/>
    </xf>
    <xf numFmtId="0" fontId="2" fillId="33" borderId="1" xfId="0" applyFont="1" applyFill="1" applyBorder="1" applyAlignment="1">
      <alignment horizontal="justify" vertical="top" wrapText="1"/>
    </xf>
    <xf numFmtId="0" fontId="10" fillId="0" borderId="1" xfId="0" applyFont="1" applyBorder="1" applyAlignment="1">
      <alignment horizontal="justify" vertical="top" wrapText="1"/>
    </xf>
    <xf numFmtId="0" fontId="2" fillId="34" borderId="0" xfId="0" applyFont="1" applyFill="1"/>
    <xf numFmtId="0" fontId="3" fillId="3" borderId="1" xfId="0" applyFont="1" applyFill="1" applyBorder="1" applyAlignment="1">
      <alignment horizontal="center"/>
    </xf>
    <xf numFmtId="0" fontId="2" fillId="0" borderId="1" xfId="0" applyFont="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xf numFmtId="0" fontId="2" fillId="0" borderId="3" xfId="0" applyFont="1" applyBorder="1" applyAlignment="1">
      <alignment horizontal="justify" vertical="top" wrapText="1"/>
    </xf>
    <xf numFmtId="0" fontId="2" fillId="0" borderId="2" xfId="0" applyFont="1" applyBorder="1" applyAlignment="1">
      <alignment horizontal="justify" vertical="top" wrapText="1"/>
    </xf>
    <xf numFmtId="0" fontId="2" fillId="0" borderId="2" xfId="0" applyFont="1" applyBorder="1" applyAlignment="1">
      <alignment vertical="center" wrapText="1"/>
    </xf>
    <xf numFmtId="0" fontId="10" fillId="0" borderId="1" xfId="0" applyFont="1" applyFill="1" applyBorder="1" applyAlignment="1">
      <alignment horizontal="justify" vertical="top" wrapText="1"/>
    </xf>
    <xf numFmtId="0" fontId="10" fillId="0" borderId="1" xfId="0" applyFont="1" applyBorder="1" applyAlignment="1">
      <alignment horizontal="justify" vertical="center" wrapText="1"/>
    </xf>
    <xf numFmtId="0" fontId="10" fillId="0" borderId="0" xfId="0" applyFont="1" applyFill="1" applyAlignment="1">
      <alignment horizontal="justify" vertical="top"/>
    </xf>
    <xf numFmtId="0" fontId="2" fillId="0" borderId="1" xfId="0" applyFont="1" applyFill="1" applyBorder="1" applyAlignment="1">
      <alignment vertical="top"/>
    </xf>
    <xf numFmtId="0" fontId="2" fillId="0" borderId="2" xfId="0" applyFont="1" applyBorder="1" applyAlignment="1">
      <alignment horizontal="center" vertical="top" wrapText="1"/>
    </xf>
    <xf numFmtId="0" fontId="2" fillId="0" borderId="7" xfId="0" applyFont="1" applyBorder="1" applyAlignment="1">
      <alignment horizontal="center" vertical="top" wrapText="1"/>
    </xf>
    <xf numFmtId="0" fontId="2" fillId="0" borderId="3" xfId="0" applyFont="1" applyBorder="1" applyAlignment="1">
      <alignment horizontal="center" vertical="top" wrapText="1"/>
    </xf>
    <xf numFmtId="0" fontId="2" fillId="0" borderId="2" xfId="0" applyFont="1" applyBorder="1" applyAlignment="1">
      <alignment horizontal="justify" vertical="top" wrapText="1"/>
    </xf>
    <xf numFmtId="0" fontId="2" fillId="0" borderId="3" xfId="0" applyFont="1" applyBorder="1" applyAlignment="1">
      <alignment horizontal="justify" vertical="top" wrapText="1"/>
    </xf>
    <xf numFmtId="0" fontId="2" fillId="0" borderId="0" xfId="0" applyFont="1" applyAlignment="1">
      <alignment horizontal="center"/>
    </xf>
    <xf numFmtId="0" fontId="2" fillId="0" borderId="1" xfId="0" applyFont="1" applyBorder="1" applyAlignment="1">
      <alignment horizontal="left" vertical="center" wrapText="1"/>
    </xf>
    <xf numFmtId="0" fontId="2" fillId="0" borderId="0" xfId="0" applyFont="1" applyAlignment="1">
      <alignment horizontal="center"/>
    </xf>
    <xf numFmtId="0" fontId="2" fillId="0" borderId="0" xfId="0" applyFont="1" applyAlignment="1">
      <alignment horizontal="center" vertical="center" wrapText="1"/>
    </xf>
    <xf numFmtId="0" fontId="2" fillId="0" borderId="1" xfId="0" applyFont="1" applyFill="1" applyBorder="1" applyAlignment="1">
      <alignment horizontal="justify" vertical="center"/>
    </xf>
    <xf numFmtId="0" fontId="2" fillId="0" borderId="0" xfId="0" applyFont="1" applyAlignment="1">
      <alignment horizontal="center" vertical="center"/>
    </xf>
    <xf numFmtId="9" fontId="2" fillId="0" borderId="0" xfId="1" applyFont="1"/>
    <xf numFmtId="0" fontId="2" fillId="0" borderId="2" xfId="0" applyFont="1" applyBorder="1" applyAlignment="1">
      <alignment horizontal="center" vertical="center" wrapText="1"/>
    </xf>
    <xf numFmtId="9" fontId="2" fillId="0" borderId="2" xfId="1" applyFont="1" applyBorder="1" applyAlignment="1">
      <alignment horizontal="center" vertical="center" wrapText="1"/>
    </xf>
    <xf numFmtId="0" fontId="10" fillId="0" borderId="3" xfId="0" applyFont="1" applyBorder="1" applyAlignment="1">
      <alignment horizontal="justify" vertical="center" wrapText="1"/>
    </xf>
    <xf numFmtId="0" fontId="13" fillId="0" borderId="0" xfId="0" applyFont="1"/>
    <xf numFmtId="0" fontId="11" fillId="21" borderId="3" xfId="0" applyFont="1" applyFill="1" applyBorder="1" applyAlignment="1">
      <alignment horizontal="center" vertical="center"/>
    </xf>
    <xf numFmtId="0" fontId="11" fillId="21" borderId="3" xfId="0" applyFont="1" applyFill="1" applyBorder="1" applyAlignment="1">
      <alignment horizontal="center" vertical="center" wrapText="1"/>
    </xf>
    <xf numFmtId="3" fontId="2" fillId="0" borderId="1" xfId="0" applyNumberFormat="1" applyFont="1" applyBorder="1" applyAlignment="1">
      <alignment horizontal="right" vertical="center" wrapText="1"/>
    </xf>
    <xf numFmtId="164" fontId="2" fillId="0" borderId="1"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xf numFmtId="165" fontId="2" fillId="0" borderId="1" xfId="0" applyNumberFormat="1" applyFont="1" applyBorder="1" applyAlignment="1">
      <alignment horizontal="right" vertical="center" wrapText="1"/>
    </xf>
    <xf numFmtId="0" fontId="17" fillId="0" borderId="0" xfId="0" applyFont="1"/>
    <xf numFmtId="0" fontId="2" fillId="0" borderId="0" xfId="0" applyFont="1" applyAlignment="1">
      <alignment horizontal="justify" vertical="center"/>
    </xf>
    <xf numFmtId="0" fontId="2" fillId="33" borderId="0" xfId="0" applyFont="1" applyFill="1"/>
    <xf numFmtId="0" fontId="8" fillId="33" borderId="0" xfId="0" applyFont="1" applyFill="1"/>
    <xf numFmtId="0" fontId="2" fillId="0" borderId="8" xfId="0" applyFont="1" applyBorder="1" applyAlignment="1">
      <alignment horizontal="justify" vertical="center"/>
    </xf>
    <xf numFmtId="0" fontId="11" fillId="21" borderId="3" xfId="0" applyFont="1" applyFill="1" applyBorder="1" applyAlignment="1">
      <alignment horizontal="center" vertical="center"/>
    </xf>
    <xf numFmtId="0" fontId="11" fillId="21" borderId="3" xfId="0" applyFont="1" applyFill="1" applyBorder="1" applyAlignment="1">
      <alignment horizontal="center" vertical="center" wrapText="1"/>
    </xf>
    <xf numFmtId="1"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20" fillId="0" borderId="0" xfId="0" applyFont="1" applyAlignment="1">
      <alignment vertical="center"/>
    </xf>
    <xf numFmtId="0" fontId="21" fillId="0" borderId="0" xfId="0" applyFont="1" applyAlignment="1">
      <alignment vertical="center"/>
    </xf>
    <xf numFmtId="0" fontId="20" fillId="0" borderId="0" xfId="0" applyFont="1" applyFill="1" applyBorder="1" applyAlignment="1">
      <alignment vertical="center"/>
    </xf>
    <xf numFmtId="0" fontId="20" fillId="0" borderId="0" xfId="0" applyFont="1" applyAlignment="1">
      <alignment horizontal="center" vertical="center"/>
    </xf>
    <xf numFmtId="0" fontId="20" fillId="0" borderId="9" xfId="0" applyFont="1" applyBorder="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10" xfId="0" applyFont="1" applyBorder="1" applyAlignment="1">
      <alignment vertical="center"/>
    </xf>
    <xf numFmtId="0" fontId="20" fillId="0" borderId="11" xfId="0" applyFont="1" applyBorder="1" applyAlignment="1">
      <alignment vertical="center"/>
    </xf>
    <xf numFmtId="0" fontId="20" fillId="0" borderId="12" xfId="0" applyFont="1" applyBorder="1" applyAlignment="1">
      <alignment vertical="center"/>
    </xf>
    <xf numFmtId="0" fontId="20" fillId="0" borderId="12" xfId="0" applyFont="1" applyFill="1" applyBorder="1" applyAlignment="1">
      <alignment vertical="center"/>
    </xf>
    <xf numFmtId="0" fontId="20" fillId="0" borderId="12" xfId="0" applyFont="1" applyBorder="1" applyAlignment="1">
      <alignment horizontal="center" vertical="center"/>
    </xf>
    <xf numFmtId="0" fontId="20" fillId="0" borderId="13" xfId="0" applyFont="1" applyBorder="1" applyAlignment="1">
      <alignment vertical="center"/>
    </xf>
    <xf numFmtId="0" fontId="20" fillId="0" borderId="14" xfId="0" applyFont="1" applyBorder="1" applyAlignment="1">
      <alignment vertical="center"/>
    </xf>
    <xf numFmtId="0" fontId="20" fillId="0" borderId="15" xfId="0" applyFont="1" applyBorder="1" applyAlignment="1">
      <alignment vertical="center"/>
    </xf>
    <xf numFmtId="0" fontId="25" fillId="0" borderId="0" xfId="0" applyFont="1" applyBorder="1" applyAlignment="1">
      <alignment vertical="center"/>
    </xf>
    <xf numFmtId="0" fontId="26" fillId="0" borderId="0" xfId="0" applyFont="1" applyBorder="1"/>
    <xf numFmtId="0" fontId="26" fillId="0" borderId="0" xfId="0" applyFont="1" applyBorder="1" applyAlignment="1">
      <alignment horizontal="right"/>
    </xf>
    <xf numFmtId="0" fontId="25" fillId="0" borderId="0" xfId="0" applyFont="1" applyFill="1" applyBorder="1" applyAlignment="1">
      <alignment vertical="center"/>
    </xf>
    <xf numFmtId="0" fontId="26" fillId="0" borderId="0" xfId="0" applyFont="1" applyFill="1" applyBorder="1"/>
    <xf numFmtId="0" fontId="25" fillId="39" borderId="1" xfId="0" applyFont="1" applyFill="1" applyBorder="1" applyAlignment="1">
      <alignment horizontal="center" vertical="center"/>
    </xf>
    <xf numFmtId="0" fontId="20" fillId="0" borderId="16" xfId="0" applyFont="1" applyBorder="1" applyAlignment="1">
      <alignment vertical="center"/>
    </xf>
    <xf numFmtId="0" fontId="20" fillId="0" borderId="17" xfId="0" applyFont="1" applyBorder="1" applyAlignment="1">
      <alignment horizontal="center" vertical="center"/>
    </xf>
    <xf numFmtId="0" fontId="20" fillId="40" borderId="17" xfId="0" applyFont="1" applyFill="1" applyBorder="1" applyAlignment="1">
      <alignment vertical="center"/>
    </xf>
    <xf numFmtId="0" fontId="20" fillId="0" borderId="18" xfId="0" applyFont="1" applyBorder="1" applyAlignment="1">
      <alignment vertical="center"/>
    </xf>
    <xf numFmtId="0" fontId="20" fillId="0" borderId="19" xfId="0" applyFont="1" applyBorder="1" applyAlignment="1">
      <alignment horizontal="center" vertical="center"/>
    </xf>
    <xf numFmtId="0" fontId="20" fillId="7" borderId="19" xfId="0" applyFont="1" applyFill="1" applyBorder="1" applyAlignment="1">
      <alignment vertical="center"/>
    </xf>
    <xf numFmtId="0" fontId="20" fillId="41" borderId="19" xfId="0" applyFont="1" applyFill="1" applyBorder="1" applyAlignment="1">
      <alignment vertical="center"/>
    </xf>
    <xf numFmtId="0" fontId="20" fillId="6" borderId="19" xfId="0" applyFont="1" applyFill="1" applyBorder="1" applyAlignment="1">
      <alignment vertical="center"/>
    </xf>
    <xf numFmtId="0" fontId="20" fillId="0" borderId="20" xfId="0" applyFont="1" applyBorder="1" applyAlignment="1">
      <alignment vertical="center"/>
    </xf>
    <xf numFmtId="0" fontId="20" fillId="0" borderId="21" xfId="0" applyFont="1" applyBorder="1" applyAlignment="1">
      <alignment horizontal="center" vertical="center"/>
    </xf>
    <xf numFmtId="0" fontId="20" fillId="42" borderId="21" xfId="0" applyFont="1" applyFill="1" applyBorder="1" applyAlignment="1">
      <alignment vertical="center"/>
    </xf>
    <xf numFmtId="0" fontId="20" fillId="0" borderId="22" xfId="0" applyFont="1" applyBorder="1" applyAlignment="1">
      <alignment vertical="center"/>
    </xf>
    <xf numFmtId="0" fontId="20" fillId="0" borderId="23" xfId="0" applyFont="1" applyBorder="1" applyAlignment="1">
      <alignment vertical="center"/>
    </xf>
    <xf numFmtId="0" fontId="20" fillId="0" borderId="23" xfId="0" applyFont="1" applyFill="1" applyBorder="1" applyAlignment="1">
      <alignment vertical="center"/>
    </xf>
    <xf numFmtId="0" fontId="20" fillId="0" borderId="23" xfId="0" applyFont="1" applyBorder="1" applyAlignment="1">
      <alignment horizontal="center" vertical="center"/>
    </xf>
    <xf numFmtId="0" fontId="20" fillId="0" borderId="24" xfId="0" applyFont="1" applyBorder="1" applyAlignment="1">
      <alignment vertical="center"/>
    </xf>
    <xf numFmtId="0" fontId="16" fillId="0" borderId="0" xfId="0" applyFont="1" applyAlignment="1">
      <alignment vertical="center"/>
    </xf>
    <xf numFmtId="0" fontId="3" fillId="0" borderId="0" xfId="0" applyFont="1" applyAlignment="1">
      <alignment vertical="center"/>
    </xf>
    <xf numFmtId="0" fontId="20" fillId="0" borderId="0" xfId="0" applyFont="1" applyAlignment="1">
      <alignment vertical="center" wrapText="1"/>
    </xf>
    <xf numFmtId="0" fontId="27" fillId="0" borderId="0" xfId="0" applyFont="1" applyBorder="1" applyAlignment="1">
      <alignment vertical="center"/>
    </xf>
    <xf numFmtId="0" fontId="2" fillId="0" borderId="0" xfId="0" applyFont="1" applyAlignment="1">
      <alignment horizontal="center"/>
    </xf>
    <xf numFmtId="0" fontId="2" fillId="0" borderId="0" xfId="0" applyFont="1" applyBorder="1" applyAlignment="1">
      <alignment horizontal="center" vertical="center" wrapText="1"/>
    </xf>
    <xf numFmtId="0" fontId="2" fillId="0" borderId="8" xfId="0" applyFont="1" applyBorder="1" applyAlignment="1"/>
    <xf numFmtId="0" fontId="2" fillId="33" borderId="1" xfId="0" applyFont="1" applyFill="1" applyBorder="1" applyAlignment="1">
      <alignment vertical="center" wrapText="1"/>
    </xf>
    <xf numFmtId="9" fontId="2" fillId="33" borderId="1" xfId="0" applyNumberFormat="1" applyFont="1" applyFill="1" applyBorder="1" applyAlignment="1">
      <alignment vertical="center" wrapText="1"/>
    </xf>
    <xf numFmtId="0" fontId="2" fillId="33" borderId="1" xfId="0" applyFont="1" applyFill="1" applyBorder="1" applyAlignment="1">
      <alignment horizontal="justify" vertical="center" wrapText="1"/>
    </xf>
    <xf numFmtId="0" fontId="2" fillId="33" borderId="1" xfId="0" applyFont="1" applyFill="1" applyBorder="1" applyAlignment="1">
      <alignment horizontal="center" vertical="center" wrapText="1"/>
    </xf>
    <xf numFmtId="0" fontId="2" fillId="0" borderId="8" xfId="0" applyFont="1" applyBorder="1"/>
    <xf numFmtId="0" fontId="2" fillId="0" borderId="0" xfId="0" applyFont="1" applyBorder="1" applyAlignment="1">
      <alignment horizontal="justify" vertical="center"/>
    </xf>
    <xf numFmtId="0" fontId="2" fillId="0" borderId="0" xfId="0" applyFont="1" applyBorder="1" applyAlignment="1"/>
    <xf numFmtId="0" fontId="28" fillId="0" borderId="1" xfId="0" applyFont="1" applyFill="1" applyBorder="1" applyAlignment="1">
      <alignment vertical="center"/>
    </xf>
    <xf numFmtId="0" fontId="19" fillId="0" borderId="1" xfId="0" applyFont="1" applyFill="1" applyBorder="1" applyAlignment="1">
      <alignment horizontal="center" vertical="center" wrapText="1"/>
    </xf>
    <xf numFmtId="0" fontId="10" fillId="0" borderId="1" xfId="0" applyFont="1" applyFill="1" applyBorder="1" applyAlignment="1">
      <alignment vertical="center"/>
    </xf>
    <xf numFmtId="168" fontId="10" fillId="0" borderId="1" xfId="0" applyNumberFormat="1" applyFont="1" applyFill="1" applyBorder="1" applyAlignment="1">
      <alignment horizontal="center" vertical="center" wrapText="1"/>
    </xf>
    <xf numFmtId="0" fontId="19" fillId="0" borderId="0" xfId="0" applyFont="1" applyFill="1" applyBorder="1" applyAlignment="1">
      <alignment vertical="center" wrapText="1"/>
    </xf>
    <xf numFmtId="9" fontId="10" fillId="0" borderId="0" xfId="0" applyNumberFormat="1" applyFont="1" applyFill="1" applyBorder="1" applyAlignment="1">
      <alignment vertical="center" wrapText="1"/>
    </xf>
    <xf numFmtId="0" fontId="10" fillId="0" borderId="0" xfId="0" applyFont="1" applyFill="1" applyBorder="1" applyAlignment="1">
      <alignment vertical="center" wrapText="1"/>
    </xf>
    <xf numFmtId="0" fontId="20" fillId="0" borderId="0" xfId="0" applyNumberFormat="1" applyFont="1" applyAlignment="1">
      <alignment horizontal="justify" vertical="center" wrapText="1"/>
    </xf>
    <xf numFmtId="0" fontId="16" fillId="0" borderId="0" xfId="0" applyFont="1" applyAlignment="1">
      <alignment horizontal="center" vertical="center"/>
    </xf>
    <xf numFmtId="0" fontId="3" fillId="0" borderId="0" xfId="0" applyFont="1" applyAlignment="1">
      <alignment horizontal="center" vertical="center"/>
    </xf>
    <xf numFmtId="167" fontId="23" fillId="0" borderId="0" xfId="0" applyNumberFormat="1" applyFont="1" applyBorder="1" applyAlignment="1">
      <alignment horizontal="justify" vertical="top" wrapText="1"/>
    </xf>
    <xf numFmtId="0" fontId="17" fillId="0" borderId="0" xfId="0" applyFont="1" applyBorder="1" applyAlignment="1">
      <alignment horizontal="justify" vertical="center"/>
    </xf>
    <xf numFmtId="0" fontId="20" fillId="0" borderId="0" xfId="0" applyFont="1" applyBorder="1" applyAlignment="1">
      <alignment horizontal="justify" vertical="top" wrapText="1"/>
    </xf>
    <xf numFmtId="0" fontId="20" fillId="0" borderId="0" xfId="0" applyFont="1" applyAlignment="1">
      <alignment horizontal="justify" vertical="top" wrapText="1"/>
    </xf>
    <xf numFmtId="0" fontId="22" fillId="38" borderId="0" xfId="0" applyFont="1" applyFill="1" applyBorder="1" applyAlignment="1">
      <alignment horizontal="center" vertical="center"/>
    </xf>
    <xf numFmtId="0" fontId="20" fillId="0" borderId="0" xfId="0" applyFont="1" applyBorder="1" applyAlignment="1">
      <alignment vertical="center" wrapText="1"/>
    </xf>
    <xf numFmtId="0" fontId="20" fillId="0" borderId="0" xfId="0" applyFont="1" applyAlignment="1">
      <alignment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9" fontId="10" fillId="0" borderId="4" xfId="0" applyNumberFormat="1" applyFont="1" applyFill="1" applyBorder="1" applyAlignment="1">
      <alignment horizontal="center" vertical="center" wrapText="1"/>
    </xf>
    <xf numFmtId="9" fontId="10"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9" fontId="19" fillId="0" borderId="1" xfId="0" applyNumberFormat="1" applyFont="1" applyFill="1" applyBorder="1" applyAlignment="1">
      <alignment horizontal="center" vertical="center"/>
    </xf>
    <xf numFmtId="9" fontId="10" fillId="0" borderId="1" xfId="0" applyNumberFormat="1" applyFont="1" applyFill="1" applyBorder="1" applyAlignment="1">
      <alignment horizontal="center" vertical="center" wrapText="1"/>
    </xf>
    <xf numFmtId="0" fontId="12" fillId="36" borderId="4" xfId="0" applyFont="1" applyFill="1" applyBorder="1" applyAlignment="1">
      <alignment horizontal="center" vertical="center"/>
    </xf>
    <xf numFmtId="0" fontId="12" fillId="36" borderId="5" xfId="0" applyFont="1" applyFill="1" applyBorder="1" applyAlignment="1">
      <alignment horizontal="center" vertical="center"/>
    </xf>
    <xf numFmtId="0" fontId="12" fillId="36" borderId="6" xfId="0" applyFont="1" applyFill="1" applyBorder="1" applyAlignment="1">
      <alignment horizontal="center" vertical="center"/>
    </xf>
    <xf numFmtId="0" fontId="11" fillId="21" borderId="1" xfId="0" applyFont="1" applyFill="1" applyBorder="1" applyAlignment="1">
      <alignment horizontal="center" vertical="center"/>
    </xf>
    <xf numFmtId="0" fontId="11" fillId="21" borderId="2" xfId="0" applyFont="1" applyFill="1" applyBorder="1" applyAlignment="1">
      <alignment horizontal="center" vertical="center"/>
    </xf>
    <xf numFmtId="0" fontId="11" fillId="21" borderId="3" xfId="0" applyFont="1" applyFill="1" applyBorder="1" applyAlignment="1">
      <alignment horizontal="center" vertical="center"/>
    </xf>
    <xf numFmtId="0" fontId="11" fillId="21" borderId="2" xfId="0" applyFont="1" applyFill="1" applyBorder="1" applyAlignment="1">
      <alignment horizontal="center" vertical="center" wrapText="1"/>
    </xf>
    <xf numFmtId="0" fontId="11" fillId="21" borderId="3" xfId="0" applyFont="1" applyFill="1" applyBorder="1" applyAlignment="1">
      <alignment horizontal="center" vertical="center" wrapText="1"/>
    </xf>
    <xf numFmtId="0" fontId="11" fillId="21" borderId="4" xfId="0" applyFont="1" applyFill="1" applyBorder="1" applyAlignment="1">
      <alignment horizontal="center" vertical="center" wrapText="1"/>
    </xf>
    <xf numFmtId="0" fontId="11" fillId="21" borderId="5" xfId="0" applyFont="1" applyFill="1" applyBorder="1" applyAlignment="1">
      <alignment horizontal="center" vertical="center" wrapText="1"/>
    </xf>
    <xf numFmtId="0" fontId="11" fillId="21" borderId="6" xfId="0" applyFont="1" applyFill="1" applyBorder="1" applyAlignment="1">
      <alignment horizontal="center" vertical="center" wrapText="1"/>
    </xf>
    <xf numFmtId="0" fontId="15" fillId="35" borderId="4" xfId="0" applyFont="1" applyFill="1" applyBorder="1" applyAlignment="1">
      <alignment horizontal="center" vertical="center"/>
    </xf>
    <xf numFmtId="0" fontId="15" fillId="35" borderId="5" xfId="0" applyFont="1" applyFill="1" applyBorder="1" applyAlignment="1">
      <alignment horizontal="center" vertical="center"/>
    </xf>
    <xf numFmtId="0" fontId="15" fillId="35" borderId="6" xfId="0" applyFont="1" applyFill="1" applyBorder="1" applyAlignment="1">
      <alignment horizontal="center" vertical="center"/>
    </xf>
    <xf numFmtId="0" fontId="2" fillId="0" borderId="0" xfId="0" applyFont="1" applyBorder="1" applyAlignment="1">
      <alignment horizontal="center" vertical="center" wrapText="1"/>
    </xf>
    <xf numFmtId="0" fontId="14" fillId="37" borderId="4" xfId="0" applyFont="1" applyFill="1" applyBorder="1" applyAlignment="1">
      <alignment horizontal="center" vertical="center"/>
    </xf>
    <xf numFmtId="0" fontId="14" fillId="37" borderId="5" xfId="0" applyFont="1" applyFill="1" applyBorder="1" applyAlignment="1">
      <alignment horizontal="center" vertical="center"/>
    </xf>
    <xf numFmtId="0" fontId="14" fillId="37" borderId="6" xfId="0" applyFont="1" applyFill="1" applyBorder="1" applyAlignment="1">
      <alignment horizontal="center" vertical="center"/>
    </xf>
    <xf numFmtId="0" fontId="2" fillId="0" borderId="2"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3"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0" fillId="0" borderId="2" xfId="0" applyFont="1" applyBorder="1" applyAlignment="1">
      <alignment horizontal="justify" vertical="center" wrapText="1"/>
    </xf>
    <xf numFmtId="0" fontId="10" fillId="0" borderId="7" xfId="0" applyFont="1" applyBorder="1" applyAlignment="1">
      <alignment horizontal="justify" vertical="center" wrapText="1"/>
    </xf>
    <xf numFmtId="0" fontId="10" fillId="0" borderId="3"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9" fontId="2" fillId="0" borderId="2" xfId="1" applyFont="1" applyBorder="1" applyAlignment="1">
      <alignment horizontal="center" vertical="center" wrapText="1"/>
    </xf>
    <xf numFmtId="9" fontId="2" fillId="0" borderId="3" xfId="1" applyFont="1" applyBorder="1" applyAlignment="1">
      <alignment horizontal="center" vertical="center" wrapText="1"/>
    </xf>
    <xf numFmtId="0" fontId="2" fillId="0" borderId="0" xfId="0" applyFont="1" applyAlignment="1">
      <alignment horizontal="center"/>
    </xf>
    <xf numFmtId="0" fontId="2" fillId="0" borderId="8" xfId="0" applyFont="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0" borderId="1" xfId="0" applyFont="1" applyBorder="1" applyAlignment="1">
      <alignment horizontal="center" vertical="center"/>
    </xf>
    <xf numFmtId="0" fontId="2" fillId="33" borderId="2" xfId="0" applyFont="1" applyFill="1" applyBorder="1" applyAlignment="1">
      <alignment horizontal="justify" vertical="center" wrapText="1"/>
    </xf>
    <xf numFmtId="0" fontId="2" fillId="33" borderId="3" xfId="0"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10" fillId="33" borderId="2" xfId="0" applyFont="1" applyFill="1" applyBorder="1" applyAlignment="1">
      <alignment horizontal="justify" vertical="center" wrapText="1"/>
    </xf>
    <xf numFmtId="0" fontId="10" fillId="33" borderId="7" xfId="0" applyFont="1" applyFill="1" applyBorder="1" applyAlignment="1">
      <alignment horizontal="justify" vertical="center" wrapText="1"/>
    </xf>
    <xf numFmtId="0" fontId="10" fillId="33" borderId="3" xfId="0" applyFont="1" applyFill="1" applyBorder="1" applyAlignment="1">
      <alignment horizontal="justify" vertical="center" wrapText="1"/>
    </xf>
    <xf numFmtId="0" fontId="2" fillId="0" borderId="2" xfId="0" applyFont="1" applyBorder="1" applyAlignment="1">
      <alignment horizontal="center" vertical="top" wrapText="1"/>
    </xf>
    <xf numFmtId="0" fontId="2" fillId="0" borderId="7" xfId="0" applyFont="1" applyBorder="1" applyAlignment="1">
      <alignment horizontal="center" vertical="top" wrapText="1"/>
    </xf>
    <xf numFmtId="0" fontId="2" fillId="0" borderId="3" xfId="0" applyFont="1" applyBorder="1" applyAlignment="1">
      <alignment horizontal="center" vertical="top" wrapText="1"/>
    </xf>
    <xf numFmtId="0" fontId="2" fillId="0" borderId="2" xfId="0" applyFont="1" applyBorder="1" applyAlignment="1">
      <alignment horizontal="justify" vertical="top" wrapText="1"/>
    </xf>
    <xf numFmtId="0" fontId="2" fillId="0" borderId="3" xfId="0" applyFont="1" applyBorder="1" applyAlignment="1">
      <alignment horizontal="justify" vertical="top" wrapText="1"/>
    </xf>
    <xf numFmtId="0" fontId="2" fillId="0" borderId="2" xfId="0" applyFont="1" applyFill="1" applyBorder="1" applyAlignment="1">
      <alignment horizontal="justify" vertical="center"/>
    </xf>
    <xf numFmtId="0" fontId="2" fillId="0" borderId="7" xfId="0" applyFont="1" applyFill="1" applyBorder="1" applyAlignment="1">
      <alignment horizontal="justify" vertical="center"/>
    </xf>
    <xf numFmtId="0" fontId="2" fillId="0" borderId="3" xfId="0" applyFont="1" applyFill="1" applyBorder="1" applyAlignment="1">
      <alignment horizontal="justify" vertical="center"/>
    </xf>
    <xf numFmtId="0" fontId="2" fillId="0" borderId="2" xfId="0" applyFont="1" applyBorder="1" applyAlignment="1">
      <alignment horizontal="justify" vertical="center"/>
    </xf>
    <xf numFmtId="0" fontId="2" fillId="0" borderId="7" xfId="0" applyFont="1" applyBorder="1" applyAlignment="1">
      <alignment horizontal="justify" vertical="center"/>
    </xf>
    <xf numFmtId="0" fontId="2" fillId="0" borderId="3" xfId="0" applyFont="1" applyBorder="1" applyAlignment="1">
      <alignment horizontal="justify" vertical="center"/>
    </xf>
    <xf numFmtId="9" fontId="2" fillId="0" borderId="7" xfId="1" applyFont="1" applyBorder="1" applyAlignment="1">
      <alignment horizontal="center" vertical="center" wrapText="1"/>
    </xf>
    <xf numFmtId="0" fontId="5" fillId="0" borderId="0" xfId="0" applyFont="1" applyAlignment="1">
      <alignment horizontal="center" vertical="center"/>
    </xf>
    <xf numFmtId="0" fontId="3" fillId="2" borderId="0" xfId="0" applyFont="1" applyFill="1" applyAlignment="1">
      <alignment horizontal="center"/>
    </xf>
    <xf numFmtId="0" fontId="5" fillId="0" borderId="0" xfId="0" applyFont="1" applyAlignment="1">
      <alignment horizontal="center" vertical="center" wrapText="1"/>
    </xf>
    <xf numFmtId="0" fontId="2" fillId="0" borderId="0" xfId="0" applyFont="1" applyAlignment="1">
      <alignment horizontal="center" vertical="center" wrapText="1"/>
    </xf>
    <xf numFmtId="9" fontId="2" fillId="0" borderId="0" xfId="1" applyFont="1" applyAlignment="1">
      <alignment horizontal="center" vertical="center"/>
    </xf>
    <xf numFmtId="0" fontId="6" fillId="0" borderId="0" xfId="0" applyFont="1" applyAlignment="1">
      <alignment horizontal="center" vertical="top"/>
    </xf>
  </cellXfs>
  <cellStyles count="2">
    <cellStyle name="Normal" xfId="0" builtinId="0"/>
    <cellStyle name="Porcentaje" xfId="1" builtinId="5"/>
  </cellStyles>
  <dxfs count="15">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CCFFFF"/>
      <color rgb="FFCCFFCC"/>
      <color rgb="FFCCCCFF"/>
      <color rgb="FFFFCCCC"/>
      <color rgb="FFFFCCFF"/>
      <color rgb="FFFF9999"/>
      <color rgb="FFFF7C80"/>
      <color rgb="FF00FFFF"/>
      <color rgb="FF00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402166</xdr:colOff>
      <xdr:row>0</xdr:row>
      <xdr:rowOff>95253</xdr:rowOff>
    </xdr:from>
    <xdr:to>
      <xdr:col>3</xdr:col>
      <xdr:colOff>203726</xdr:colOff>
      <xdr:row>4</xdr:row>
      <xdr:rowOff>122508</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66" y="95253"/>
          <a:ext cx="563560" cy="704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296334</xdr:colOff>
      <xdr:row>0</xdr:row>
      <xdr:rowOff>95250</xdr:rowOff>
    </xdr:from>
    <xdr:to>
      <xdr:col>13</xdr:col>
      <xdr:colOff>719667</xdr:colOff>
      <xdr:row>4</xdr:row>
      <xdr:rowOff>62178</xdr:rowOff>
    </xdr:to>
    <xdr:sp macro="" textlink="">
      <xdr:nvSpPr>
        <xdr:cNvPr id="5" name="Text Box 26">
          <a:extLst>
            <a:ext uri="{FF2B5EF4-FFF2-40B4-BE49-F238E27FC236}">
              <a16:creationId xmlns:a16="http://schemas.microsoft.com/office/drawing/2014/main" id="{00000000-0008-0000-0000-000005000000}"/>
            </a:ext>
          </a:extLst>
        </xdr:cNvPr>
        <xdr:cNvSpPr txBox="1">
          <a:spLocks noChangeArrowheads="1"/>
        </xdr:cNvSpPr>
      </xdr:nvSpPr>
      <xdr:spPr bwMode="auto">
        <a:xfrm>
          <a:off x="8053917" y="95250"/>
          <a:ext cx="1185333" cy="64426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spcAft>
              <a:spcPts val="0"/>
            </a:spcAft>
            <a:tabLst>
              <a:tab pos="2700020" algn="ctr"/>
              <a:tab pos="5400040" algn="r"/>
            </a:tabLst>
          </a:pPr>
          <a:r>
            <a:rPr lang="es-ES_tradnl" sz="800">
              <a:effectLst/>
              <a:latin typeface="Arial" panose="020B0604020202020204" pitchFamily="34" charset="0"/>
              <a:ea typeface="Times New Roman" panose="02020603050405020304" pitchFamily="18" charset="0"/>
            </a:rPr>
            <a:t>Código:  P01-FT-18</a:t>
          </a:r>
          <a:endParaRPr lang="es-CO" sz="800">
            <a:effectLst/>
            <a:latin typeface="Arial" panose="020B0604020202020204" pitchFamily="34" charset="0"/>
            <a:ea typeface="Times New Roman" panose="02020603050405020304" pitchFamily="18" charset="0"/>
          </a:endParaRPr>
        </a:p>
        <a:p>
          <a:pPr>
            <a:spcAft>
              <a:spcPts val="0"/>
            </a:spcAft>
            <a:tabLst>
              <a:tab pos="2700020" algn="ctr"/>
              <a:tab pos="5400040" algn="r"/>
            </a:tabLst>
          </a:pPr>
          <a:r>
            <a:rPr lang="es-ES_tradnl" sz="800">
              <a:effectLst/>
              <a:latin typeface="Arial" panose="020B0604020202020204" pitchFamily="34" charset="0"/>
              <a:ea typeface="Times New Roman" panose="02020603050405020304" pitchFamily="18" charset="0"/>
            </a:rPr>
            <a:t>Fecha:    2020-6-1</a:t>
          </a:r>
          <a:endParaRPr lang="es-CO" sz="800">
            <a:effectLst/>
            <a:latin typeface="Arial" panose="020B0604020202020204" pitchFamily="34" charset="0"/>
            <a:ea typeface="Times New Roman" panose="02020603050405020304" pitchFamily="18" charset="0"/>
          </a:endParaRPr>
        </a:p>
        <a:p>
          <a:pPr>
            <a:spcAft>
              <a:spcPts val="0"/>
            </a:spcAft>
            <a:tabLst>
              <a:tab pos="2700020" algn="ctr"/>
              <a:tab pos="5400040" algn="r"/>
            </a:tabLst>
          </a:pPr>
          <a:r>
            <a:rPr lang="es-ES_tradnl" sz="800">
              <a:effectLst/>
              <a:latin typeface="Arial" panose="020B0604020202020204" pitchFamily="34" charset="0"/>
              <a:ea typeface="Times New Roman" panose="02020603050405020304" pitchFamily="18" charset="0"/>
            </a:rPr>
            <a:t>Versión:  1</a:t>
          </a:r>
          <a:endParaRPr lang="es-CO" sz="800">
            <a:effectLst/>
            <a:latin typeface="Arial" panose="020B0604020202020204" pitchFamily="34" charset="0"/>
            <a:ea typeface="Times New Roman" panose="02020603050405020304" pitchFamily="18" charset="0"/>
          </a:endParaRPr>
        </a:p>
        <a:p>
          <a:pPr>
            <a:lnSpc>
              <a:spcPct val="150000"/>
            </a:lnSpc>
            <a:spcAft>
              <a:spcPts val="0"/>
            </a:spcAft>
            <a:tabLst>
              <a:tab pos="2700020" algn="ctr"/>
              <a:tab pos="5400040" algn="r"/>
            </a:tabLst>
          </a:pPr>
          <a:r>
            <a:rPr lang="es-ES_tradnl" sz="800">
              <a:effectLst/>
              <a:latin typeface="Arial" panose="020B0604020202020204" pitchFamily="34" charset="0"/>
              <a:ea typeface="Times New Roman" panose="02020603050405020304" pitchFamily="18" charset="0"/>
            </a:rPr>
            <a:t>Página    1</a:t>
          </a:r>
          <a:r>
            <a:rPr lang="es-ES_tradnl" sz="800" baseline="0">
              <a:effectLst/>
              <a:latin typeface="Arial" panose="020B0604020202020204" pitchFamily="34" charset="0"/>
              <a:ea typeface="Times New Roman" panose="02020603050405020304" pitchFamily="18" charset="0"/>
            </a:rPr>
            <a:t> </a:t>
          </a:r>
          <a:r>
            <a:rPr lang="es-ES_tradnl" sz="800">
              <a:effectLst/>
              <a:latin typeface="Arial" panose="020B0604020202020204" pitchFamily="34" charset="0"/>
              <a:ea typeface="Times New Roman" panose="02020603050405020304" pitchFamily="18" charset="0"/>
            </a:rPr>
            <a:t>de 4</a:t>
          </a:r>
          <a:endParaRPr lang="es-CO" sz="800">
            <a:effectLst/>
            <a:latin typeface="Arial" panose="020B0604020202020204" pitchFamily="34" charset="0"/>
            <a:ea typeface="Times New Roman" panose="02020603050405020304" pitchFamily="18" charset="0"/>
          </a:endParaRPr>
        </a:p>
        <a:p>
          <a:pPr>
            <a:spcAft>
              <a:spcPts val="0"/>
            </a:spcAft>
          </a:pPr>
          <a:r>
            <a:rPr lang="es-ES_tradnl" sz="800">
              <a:effectLst/>
              <a:latin typeface="Arial" panose="020B0604020202020204" pitchFamily="34" charset="0"/>
              <a:ea typeface="Times New Roman" panose="02020603050405020304" pitchFamily="18" charset="0"/>
            </a:rPr>
            <a:t> </a:t>
          </a:r>
          <a:endParaRPr lang="es-CO" sz="800">
            <a:effectLst/>
            <a:latin typeface="Arial" panose="020B0604020202020204" pitchFamily="34" charset="0"/>
            <a:ea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621774</xdr:colOff>
      <xdr:row>0</xdr:row>
      <xdr:rowOff>5295</xdr:rowOff>
    </xdr:from>
    <xdr:to>
      <xdr:col>1</xdr:col>
      <xdr:colOff>164798</xdr:colOff>
      <xdr:row>3</xdr:row>
      <xdr:rowOff>127800</xdr:rowOff>
    </xdr:to>
    <xdr:pic>
      <xdr:nvPicPr>
        <xdr:cNvPr id="2" name="2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774" y="5295"/>
          <a:ext cx="563560" cy="704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190501</xdr:colOff>
      <xdr:row>0</xdr:row>
      <xdr:rowOff>88445</xdr:rowOff>
    </xdr:from>
    <xdr:to>
      <xdr:col>31</xdr:col>
      <xdr:colOff>1386569</xdr:colOff>
      <xdr:row>3</xdr:row>
      <xdr:rowOff>158182</xdr:rowOff>
    </xdr:to>
    <xdr:sp macro="" textlink="">
      <xdr:nvSpPr>
        <xdr:cNvPr id="5" name="Text Box 26">
          <a:extLst>
            <a:ext uri="{FF2B5EF4-FFF2-40B4-BE49-F238E27FC236}">
              <a16:creationId xmlns:a16="http://schemas.microsoft.com/office/drawing/2014/main" id="{00000000-0008-0000-0100-000005000000}"/>
            </a:ext>
          </a:extLst>
        </xdr:cNvPr>
        <xdr:cNvSpPr txBox="1">
          <a:spLocks noChangeArrowheads="1"/>
        </xdr:cNvSpPr>
      </xdr:nvSpPr>
      <xdr:spPr bwMode="auto">
        <a:xfrm>
          <a:off x="37841465" y="88445"/>
          <a:ext cx="1196068" cy="65484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spcAft>
              <a:spcPts val="0"/>
            </a:spcAft>
            <a:tabLst>
              <a:tab pos="2700020" algn="ctr"/>
              <a:tab pos="5400040" algn="r"/>
            </a:tabLst>
          </a:pPr>
          <a:r>
            <a:rPr lang="es-ES_tradnl" sz="800">
              <a:effectLst/>
              <a:latin typeface="Arial" panose="020B0604020202020204" pitchFamily="34" charset="0"/>
              <a:ea typeface="Times New Roman" panose="02020603050405020304" pitchFamily="18" charset="0"/>
            </a:rPr>
            <a:t>Código:  P01-FT-18</a:t>
          </a:r>
          <a:endParaRPr lang="es-CO" sz="800">
            <a:effectLst/>
            <a:latin typeface="Arial" panose="020B0604020202020204" pitchFamily="34" charset="0"/>
            <a:ea typeface="Times New Roman" panose="02020603050405020304" pitchFamily="18" charset="0"/>
          </a:endParaRPr>
        </a:p>
        <a:p>
          <a:pPr>
            <a:spcAft>
              <a:spcPts val="0"/>
            </a:spcAft>
            <a:tabLst>
              <a:tab pos="2700020" algn="ctr"/>
              <a:tab pos="5400040" algn="r"/>
            </a:tabLst>
          </a:pPr>
          <a:r>
            <a:rPr lang="es-ES_tradnl" sz="800">
              <a:effectLst/>
              <a:latin typeface="Arial" panose="020B0604020202020204" pitchFamily="34" charset="0"/>
              <a:ea typeface="Times New Roman" panose="02020603050405020304" pitchFamily="18" charset="0"/>
            </a:rPr>
            <a:t>Fecha:    2020-6-1</a:t>
          </a:r>
          <a:endParaRPr lang="es-CO" sz="800">
            <a:effectLst/>
            <a:latin typeface="Arial" panose="020B0604020202020204" pitchFamily="34" charset="0"/>
            <a:ea typeface="Times New Roman" panose="02020603050405020304" pitchFamily="18" charset="0"/>
          </a:endParaRPr>
        </a:p>
        <a:p>
          <a:pPr>
            <a:spcAft>
              <a:spcPts val="0"/>
            </a:spcAft>
            <a:tabLst>
              <a:tab pos="2700020" algn="ctr"/>
              <a:tab pos="5400040" algn="r"/>
            </a:tabLst>
          </a:pPr>
          <a:r>
            <a:rPr lang="es-ES_tradnl" sz="800">
              <a:effectLst/>
              <a:latin typeface="Arial" panose="020B0604020202020204" pitchFamily="34" charset="0"/>
              <a:ea typeface="Times New Roman" panose="02020603050405020304" pitchFamily="18" charset="0"/>
            </a:rPr>
            <a:t>Versión:  1</a:t>
          </a:r>
          <a:endParaRPr lang="es-CO" sz="800">
            <a:effectLst/>
            <a:latin typeface="Arial" panose="020B0604020202020204" pitchFamily="34" charset="0"/>
            <a:ea typeface="Times New Roman" panose="02020603050405020304" pitchFamily="18" charset="0"/>
          </a:endParaRPr>
        </a:p>
        <a:p>
          <a:pPr>
            <a:lnSpc>
              <a:spcPct val="150000"/>
            </a:lnSpc>
            <a:spcAft>
              <a:spcPts val="0"/>
            </a:spcAft>
            <a:tabLst>
              <a:tab pos="2700020" algn="ctr"/>
              <a:tab pos="5400040" algn="r"/>
            </a:tabLst>
          </a:pPr>
          <a:r>
            <a:rPr lang="es-ES_tradnl" sz="800">
              <a:effectLst/>
              <a:latin typeface="Arial" panose="020B0604020202020204" pitchFamily="34" charset="0"/>
              <a:ea typeface="Times New Roman" panose="02020603050405020304" pitchFamily="18" charset="0"/>
            </a:rPr>
            <a:t>Página    2</a:t>
          </a:r>
          <a:r>
            <a:rPr lang="es-ES_tradnl" sz="800" baseline="0">
              <a:effectLst/>
              <a:latin typeface="Arial" panose="020B0604020202020204" pitchFamily="34" charset="0"/>
              <a:ea typeface="Times New Roman" panose="02020603050405020304" pitchFamily="18" charset="0"/>
            </a:rPr>
            <a:t> </a:t>
          </a:r>
          <a:r>
            <a:rPr lang="es-ES_tradnl" sz="800">
              <a:effectLst/>
              <a:latin typeface="Arial" panose="020B0604020202020204" pitchFamily="34" charset="0"/>
              <a:ea typeface="Times New Roman" panose="02020603050405020304" pitchFamily="18" charset="0"/>
            </a:rPr>
            <a:t>de 2</a:t>
          </a:r>
          <a:endParaRPr lang="es-CO" sz="800">
            <a:effectLst/>
            <a:latin typeface="Arial" panose="020B0604020202020204" pitchFamily="34" charset="0"/>
            <a:ea typeface="Times New Roman" panose="02020603050405020304" pitchFamily="18" charset="0"/>
          </a:endParaRPr>
        </a:p>
        <a:p>
          <a:pPr>
            <a:spcAft>
              <a:spcPts val="0"/>
            </a:spcAft>
          </a:pPr>
          <a:r>
            <a:rPr lang="es-ES_tradnl" sz="800">
              <a:effectLst/>
              <a:latin typeface="Arial" panose="020B0604020202020204" pitchFamily="34" charset="0"/>
              <a:ea typeface="Times New Roman" panose="02020603050405020304" pitchFamily="18" charset="0"/>
            </a:rPr>
            <a:t> </a:t>
          </a:r>
          <a:endParaRPr lang="es-CO" sz="800">
            <a:effectLst/>
            <a:latin typeface="Arial" panose="020B0604020202020204" pitchFamily="34" charset="0"/>
            <a:ea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dimension ref="A1:AG51"/>
  <sheetViews>
    <sheetView tabSelected="1" zoomScale="90" zoomScaleNormal="90" workbookViewId="0">
      <selection activeCell="C11" sqref="C11:N12"/>
    </sheetView>
  </sheetViews>
  <sheetFormatPr baseColWidth="10" defaultRowHeight="15" x14ac:dyDescent="0.25"/>
  <cols>
    <col min="1" max="2" width="1" customWidth="1"/>
    <col min="4" max="4" width="11.5703125" customWidth="1"/>
    <col min="7" max="14" width="11" customWidth="1"/>
    <col min="15" max="15" width="1.42578125" customWidth="1"/>
  </cols>
  <sheetData>
    <row r="1" spans="1:33" ht="13.5" customHeight="1" x14ac:dyDescent="0.25">
      <c r="A1" s="126"/>
      <c r="B1" s="126"/>
      <c r="C1" s="127"/>
      <c r="D1" s="126"/>
      <c r="E1" s="126"/>
      <c r="F1" s="126"/>
      <c r="G1" s="126"/>
      <c r="H1" s="126"/>
      <c r="I1" s="126"/>
      <c r="J1" s="126"/>
      <c r="K1" s="128"/>
      <c r="L1" s="126" t="s">
        <v>910</v>
      </c>
      <c r="M1" s="129"/>
      <c r="N1" s="126"/>
      <c r="O1" s="126"/>
      <c r="P1" s="126"/>
    </row>
    <row r="2" spans="1:33" ht="13.5" customHeight="1" x14ac:dyDescent="0.25">
      <c r="A2" s="126"/>
      <c r="B2" s="186" t="s">
        <v>0</v>
      </c>
      <c r="C2" s="186"/>
      <c r="D2" s="186"/>
      <c r="E2" s="186"/>
      <c r="F2" s="186"/>
      <c r="G2" s="186"/>
      <c r="H2" s="186"/>
      <c r="I2" s="186"/>
      <c r="J2" s="186"/>
      <c r="K2" s="186"/>
      <c r="L2" s="186"/>
      <c r="M2" s="186"/>
      <c r="N2" s="186"/>
      <c r="O2" s="186"/>
      <c r="P2" s="164"/>
      <c r="Q2" s="164"/>
      <c r="R2" s="164"/>
      <c r="S2" s="164"/>
      <c r="T2" s="164"/>
      <c r="U2" s="164"/>
      <c r="V2" s="164"/>
      <c r="W2" s="164"/>
      <c r="X2" s="164"/>
      <c r="Y2" s="164"/>
      <c r="Z2" s="164"/>
      <c r="AA2" s="164"/>
      <c r="AB2" s="164"/>
      <c r="AC2" s="164"/>
      <c r="AD2" s="164"/>
      <c r="AE2" s="164"/>
      <c r="AF2" s="164"/>
      <c r="AG2" s="164"/>
    </row>
    <row r="3" spans="1:33" ht="13.5" customHeight="1" x14ac:dyDescent="0.25">
      <c r="A3" s="126"/>
      <c r="B3" s="187" t="s">
        <v>1</v>
      </c>
      <c r="C3" s="187"/>
      <c r="D3" s="187"/>
      <c r="E3" s="187"/>
      <c r="F3" s="187"/>
      <c r="G3" s="187"/>
      <c r="H3" s="187"/>
      <c r="I3" s="187"/>
      <c r="J3" s="187"/>
      <c r="K3" s="187"/>
      <c r="L3" s="187"/>
      <c r="M3" s="187"/>
      <c r="N3" s="187"/>
      <c r="O3" s="187"/>
      <c r="P3" s="165"/>
      <c r="Q3" s="165"/>
      <c r="R3" s="165"/>
      <c r="S3" s="165"/>
      <c r="T3" s="165"/>
      <c r="U3" s="165"/>
      <c r="V3" s="165"/>
      <c r="W3" s="165"/>
      <c r="X3" s="165"/>
      <c r="Y3" s="165"/>
      <c r="Z3" s="165"/>
      <c r="AA3" s="165"/>
      <c r="AB3" s="165"/>
      <c r="AC3" s="165"/>
      <c r="AD3" s="165"/>
      <c r="AE3" s="165"/>
      <c r="AF3" s="165"/>
      <c r="AG3" s="165"/>
    </row>
    <row r="4" spans="1:33" ht="13.5" customHeight="1" x14ac:dyDescent="0.25">
      <c r="A4" s="126"/>
      <c r="B4" s="126"/>
      <c r="C4" s="127"/>
      <c r="D4" s="126"/>
      <c r="E4" s="126"/>
      <c r="F4" s="126"/>
      <c r="G4" s="126"/>
      <c r="H4" s="126"/>
      <c r="I4" s="126"/>
      <c r="J4" s="126"/>
      <c r="K4" s="128"/>
      <c r="L4" s="126"/>
      <c r="M4" s="129"/>
      <c r="N4" s="126"/>
      <c r="O4" s="126"/>
      <c r="P4" s="126"/>
    </row>
    <row r="5" spans="1:33" ht="13.5" customHeight="1" x14ac:dyDescent="0.25">
      <c r="A5" s="126"/>
      <c r="B5" s="126"/>
      <c r="C5" s="127"/>
      <c r="D5" s="126"/>
      <c r="E5" s="126"/>
      <c r="F5" s="126"/>
      <c r="G5" s="126"/>
      <c r="H5" s="126"/>
      <c r="I5" s="126"/>
      <c r="J5" s="126"/>
      <c r="K5" s="128"/>
      <c r="L5" s="126"/>
      <c r="M5" s="129"/>
      <c r="N5" s="126"/>
      <c r="O5" s="126"/>
      <c r="P5" s="126"/>
    </row>
    <row r="6" spans="1:33" ht="15.75" thickBot="1" x14ac:dyDescent="0.3">
      <c r="A6" s="126"/>
      <c r="B6" s="132"/>
      <c r="C6" s="132"/>
      <c r="D6" s="132"/>
      <c r="E6" s="132"/>
      <c r="F6" s="132"/>
      <c r="G6" s="132"/>
      <c r="H6" s="132"/>
      <c r="I6" s="132"/>
      <c r="J6" s="132"/>
      <c r="K6" s="128"/>
      <c r="L6" s="132"/>
      <c r="M6" s="133"/>
      <c r="N6" s="132"/>
      <c r="O6" s="132"/>
      <c r="P6" s="126"/>
    </row>
    <row r="7" spans="1:33" x14ac:dyDescent="0.25">
      <c r="A7" s="126"/>
      <c r="B7" s="135"/>
      <c r="C7" s="136"/>
      <c r="D7" s="136"/>
      <c r="E7" s="136"/>
      <c r="F7" s="136"/>
      <c r="G7" s="136"/>
      <c r="H7" s="136"/>
      <c r="I7" s="136"/>
      <c r="J7" s="136"/>
      <c r="K7" s="137"/>
      <c r="L7" s="136"/>
      <c r="M7" s="138"/>
      <c r="N7" s="136"/>
      <c r="O7" s="139"/>
      <c r="P7" s="126"/>
    </row>
    <row r="8" spans="1:33" ht="20.25" x14ac:dyDescent="0.25">
      <c r="A8" s="126"/>
      <c r="B8" s="140"/>
      <c r="C8" s="192" t="s">
        <v>911</v>
      </c>
      <c r="D8" s="192"/>
      <c r="E8" s="192"/>
      <c r="F8" s="192"/>
      <c r="G8" s="192"/>
      <c r="H8" s="192"/>
      <c r="I8" s="192"/>
      <c r="J8" s="192"/>
      <c r="K8" s="192"/>
      <c r="L8" s="192"/>
      <c r="M8" s="192"/>
      <c r="N8" s="192"/>
      <c r="O8" s="141"/>
      <c r="P8" s="126"/>
    </row>
    <row r="9" spans="1:33" ht="15.75" x14ac:dyDescent="0.25">
      <c r="A9" s="126"/>
      <c r="B9" s="130"/>
      <c r="C9" s="131"/>
      <c r="D9" s="132"/>
      <c r="E9" s="132"/>
      <c r="F9" s="132"/>
      <c r="G9" s="132"/>
      <c r="H9" s="132"/>
      <c r="I9" s="132"/>
      <c r="J9" s="132"/>
      <c r="K9" s="128"/>
      <c r="L9" s="132"/>
      <c r="M9" s="133"/>
      <c r="N9" s="132"/>
      <c r="O9" s="134"/>
      <c r="P9" s="126"/>
    </row>
    <row r="10" spans="1:33" ht="54" customHeight="1" x14ac:dyDescent="0.25">
      <c r="A10" s="126"/>
      <c r="B10" s="130"/>
      <c r="C10" s="188" t="s">
        <v>950</v>
      </c>
      <c r="D10" s="188"/>
      <c r="E10" s="188"/>
      <c r="F10" s="188"/>
      <c r="G10" s="188"/>
      <c r="H10" s="188"/>
      <c r="I10" s="188"/>
      <c r="J10" s="188"/>
      <c r="K10" s="188"/>
      <c r="L10" s="188"/>
      <c r="M10" s="188"/>
      <c r="N10" s="188"/>
      <c r="O10" s="134"/>
      <c r="P10" s="126"/>
    </row>
    <row r="11" spans="1:33" x14ac:dyDescent="0.25">
      <c r="A11" s="126"/>
      <c r="B11" s="130"/>
      <c r="C11" s="193" t="s">
        <v>928</v>
      </c>
      <c r="D11" s="194"/>
      <c r="E11" s="194"/>
      <c r="F11" s="194"/>
      <c r="G11" s="194"/>
      <c r="H11" s="194"/>
      <c r="I11" s="194"/>
      <c r="J11" s="194"/>
      <c r="K11" s="194"/>
      <c r="L11" s="194"/>
      <c r="M11" s="194"/>
      <c r="N11" s="194"/>
      <c r="O11" s="134"/>
      <c r="P11" s="126"/>
    </row>
    <row r="12" spans="1:33" x14ac:dyDescent="0.25">
      <c r="A12" s="126"/>
      <c r="B12" s="130"/>
      <c r="C12" s="194"/>
      <c r="D12" s="194"/>
      <c r="E12" s="194"/>
      <c r="F12" s="194"/>
      <c r="G12" s="194"/>
      <c r="H12" s="194"/>
      <c r="I12" s="194"/>
      <c r="J12" s="194"/>
      <c r="K12" s="194"/>
      <c r="L12" s="194"/>
      <c r="M12" s="194"/>
      <c r="N12" s="194"/>
      <c r="O12" s="134"/>
      <c r="P12" s="126"/>
    </row>
    <row r="13" spans="1:33" x14ac:dyDescent="0.25">
      <c r="A13" s="126"/>
      <c r="B13" s="130"/>
      <c r="C13" s="142"/>
      <c r="D13" s="132"/>
      <c r="E13" s="132"/>
      <c r="F13" s="132"/>
      <c r="G13" s="132"/>
      <c r="H13" s="132"/>
      <c r="I13" s="132"/>
      <c r="J13" s="132"/>
      <c r="K13" s="128"/>
      <c r="L13" s="132"/>
      <c r="M13" s="133"/>
      <c r="N13" s="132"/>
      <c r="O13" s="134"/>
      <c r="P13" s="126"/>
    </row>
    <row r="14" spans="1:33" ht="15.75" x14ac:dyDescent="0.25">
      <c r="A14" s="126"/>
      <c r="B14" s="130"/>
      <c r="C14" s="167" t="s">
        <v>15</v>
      </c>
      <c r="D14" s="132"/>
      <c r="E14" s="132"/>
      <c r="F14" s="132"/>
      <c r="G14" s="132"/>
      <c r="H14" s="132"/>
      <c r="I14" s="132"/>
      <c r="J14" s="132"/>
      <c r="K14" s="128"/>
      <c r="L14" s="132"/>
      <c r="M14" s="133"/>
      <c r="N14" s="132"/>
      <c r="O14" s="134"/>
      <c r="P14" s="126"/>
    </row>
    <row r="15" spans="1:33" x14ac:dyDescent="0.25">
      <c r="A15" s="126"/>
      <c r="B15" s="130"/>
      <c r="C15" s="142"/>
      <c r="D15" s="132"/>
      <c r="E15" s="132"/>
      <c r="F15" s="132"/>
      <c r="G15" s="132"/>
      <c r="H15" s="132"/>
      <c r="I15" s="132"/>
      <c r="J15" s="132"/>
      <c r="K15" s="128"/>
      <c r="L15" s="132"/>
      <c r="M15" s="133"/>
      <c r="N15" s="132"/>
      <c r="O15" s="134"/>
      <c r="P15" s="126"/>
    </row>
    <row r="16" spans="1:33" x14ac:dyDescent="0.25">
      <c r="A16" s="126"/>
      <c r="B16" s="130"/>
      <c r="C16" s="144" t="s">
        <v>912</v>
      </c>
      <c r="D16" s="142" t="s">
        <v>923</v>
      </c>
      <c r="E16" s="143"/>
      <c r="F16" s="143"/>
      <c r="G16" s="132"/>
      <c r="H16" s="132"/>
      <c r="I16" s="132"/>
      <c r="J16" s="132"/>
      <c r="K16" s="128"/>
      <c r="L16" s="132"/>
      <c r="M16" s="133"/>
      <c r="N16" s="132"/>
      <c r="O16" s="134"/>
      <c r="P16" s="126"/>
    </row>
    <row r="17" spans="1:16" x14ac:dyDescent="0.25">
      <c r="A17" s="126"/>
      <c r="B17" s="130"/>
      <c r="C17" s="144" t="s">
        <v>912</v>
      </c>
      <c r="D17" s="142" t="s">
        <v>924</v>
      </c>
      <c r="E17" s="143"/>
      <c r="F17" s="143"/>
      <c r="G17" s="132"/>
      <c r="H17" s="132"/>
      <c r="I17" s="132"/>
      <c r="J17" s="132"/>
      <c r="K17" s="128"/>
      <c r="L17" s="132"/>
      <c r="M17" s="133"/>
      <c r="N17" s="132"/>
      <c r="O17" s="134"/>
      <c r="P17" s="126"/>
    </row>
    <row r="18" spans="1:16" x14ac:dyDescent="0.25">
      <c r="A18" s="126"/>
      <c r="B18" s="130"/>
      <c r="C18" s="144" t="s">
        <v>912</v>
      </c>
      <c r="D18" s="142" t="s">
        <v>925</v>
      </c>
      <c r="E18" s="143"/>
      <c r="F18" s="143"/>
      <c r="G18" s="132"/>
      <c r="H18" s="132"/>
      <c r="I18" s="132"/>
      <c r="J18" s="132"/>
      <c r="K18" s="128"/>
      <c r="L18" s="132"/>
      <c r="M18" s="133"/>
      <c r="N18" s="132"/>
      <c r="O18" s="134"/>
      <c r="P18" s="126"/>
    </row>
    <row r="19" spans="1:16" x14ac:dyDescent="0.25">
      <c r="A19" s="126"/>
      <c r="B19" s="130"/>
      <c r="C19" s="144" t="s">
        <v>912</v>
      </c>
      <c r="D19" s="142" t="s">
        <v>926</v>
      </c>
      <c r="E19" s="143"/>
      <c r="F19" s="143"/>
      <c r="G19" s="132"/>
      <c r="H19" s="132"/>
      <c r="I19" s="132"/>
      <c r="J19" s="132"/>
      <c r="K19" s="128"/>
      <c r="L19" s="132"/>
      <c r="M19" s="133"/>
      <c r="N19" s="132"/>
      <c r="O19" s="134"/>
      <c r="P19" s="126"/>
    </row>
    <row r="20" spans="1:16" x14ac:dyDescent="0.25">
      <c r="A20" s="126"/>
      <c r="B20" s="130"/>
      <c r="C20" s="144" t="s">
        <v>912</v>
      </c>
      <c r="D20" s="142" t="s">
        <v>927</v>
      </c>
      <c r="E20" s="143"/>
      <c r="F20" s="143"/>
      <c r="G20" s="132"/>
      <c r="H20" s="132"/>
      <c r="I20" s="132"/>
      <c r="J20" s="132"/>
      <c r="K20" s="128"/>
      <c r="L20" s="132"/>
      <c r="M20" s="133"/>
      <c r="N20" s="132"/>
      <c r="O20" s="134"/>
      <c r="P20" s="126"/>
    </row>
    <row r="21" spans="1:16" x14ac:dyDescent="0.25">
      <c r="A21" s="126"/>
      <c r="B21" s="130"/>
      <c r="C21" s="144"/>
      <c r="D21" s="128"/>
      <c r="E21" s="143"/>
      <c r="F21" s="143"/>
      <c r="G21" s="132"/>
      <c r="H21" s="132"/>
      <c r="I21" s="132"/>
      <c r="J21" s="132"/>
      <c r="K21" s="128"/>
      <c r="L21" s="132"/>
      <c r="M21" s="133"/>
      <c r="N21" s="132"/>
      <c r="O21" s="134"/>
      <c r="P21" s="126"/>
    </row>
    <row r="22" spans="1:16" ht="15.75" x14ac:dyDescent="0.25">
      <c r="A22" s="126"/>
      <c r="B22" s="130"/>
      <c r="C22" s="167" t="s">
        <v>16</v>
      </c>
      <c r="D22" s="145"/>
      <c r="E22" s="146"/>
      <c r="F22" s="146"/>
      <c r="G22" s="128"/>
      <c r="H22" s="132"/>
      <c r="I22" s="132"/>
      <c r="J22" s="132"/>
      <c r="K22" s="128"/>
      <c r="L22" s="132"/>
      <c r="M22" s="133"/>
      <c r="N22" s="132"/>
      <c r="O22" s="134"/>
      <c r="P22" s="126"/>
    </row>
    <row r="23" spans="1:16" x14ac:dyDescent="0.25">
      <c r="A23" s="126"/>
      <c r="B23" s="130"/>
      <c r="C23" s="144"/>
      <c r="D23" s="132"/>
      <c r="E23" s="143"/>
      <c r="F23" s="143"/>
      <c r="G23" s="132"/>
      <c r="H23" s="132"/>
      <c r="I23" s="132"/>
      <c r="J23" s="132"/>
      <c r="K23" s="128"/>
      <c r="L23" s="132"/>
      <c r="M23" s="133"/>
      <c r="N23" s="132"/>
      <c r="O23" s="134"/>
      <c r="P23" s="126"/>
    </row>
    <row r="24" spans="1:16" x14ac:dyDescent="0.25">
      <c r="A24" s="126"/>
      <c r="B24" s="130"/>
      <c r="C24" s="144" t="s">
        <v>912</v>
      </c>
      <c r="D24" s="142" t="s">
        <v>929</v>
      </c>
      <c r="E24" s="143"/>
      <c r="F24" s="143"/>
      <c r="G24" s="132"/>
      <c r="H24" s="132"/>
      <c r="I24" s="132"/>
      <c r="J24" s="132"/>
      <c r="K24" s="128"/>
      <c r="L24" s="132"/>
      <c r="M24" s="133"/>
      <c r="N24" s="132"/>
      <c r="O24" s="134"/>
      <c r="P24" s="126"/>
    </row>
    <row r="25" spans="1:16" x14ac:dyDescent="0.25">
      <c r="A25" s="126"/>
      <c r="B25" s="130"/>
      <c r="C25" s="144" t="s">
        <v>912</v>
      </c>
      <c r="D25" s="142" t="s">
        <v>930</v>
      </c>
      <c r="E25" s="143"/>
      <c r="F25" s="143"/>
      <c r="G25" s="132"/>
      <c r="H25" s="132"/>
      <c r="I25" s="132"/>
      <c r="J25" s="132"/>
      <c r="K25" s="128"/>
      <c r="L25" s="132"/>
      <c r="M25" s="133"/>
      <c r="N25" s="132"/>
      <c r="O25" s="134"/>
      <c r="P25" s="126"/>
    </row>
    <row r="26" spans="1:16" x14ac:dyDescent="0.25">
      <c r="A26" s="126"/>
      <c r="B26" s="130"/>
      <c r="C26" s="144" t="s">
        <v>912</v>
      </c>
      <c r="D26" s="142" t="s">
        <v>931</v>
      </c>
      <c r="E26" s="143"/>
      <c r="F26" s="143"/>
      <c r="G26" s="132"/>
      <c r="H26" s="132"/>
      <c r="I26" s="132"/>
      <c r="J26" s="132"/>
      <c r="K26" s="128"/>
      <c r="L26" s="132"/>
      <c r="M26" s="133"/>
      <c r="N26" s="132"/>
      <c r="O26" s="134"/>
      <c r="P26" s="126"/>
    </row>
    <row r="27" spans="1:16" x14ac:dyDescent="0.25">
      <c r="A27" s="126"/>
      <c r="B27" s="130"/>
      <c r="C27" s="144" t="s">
        <v>912</v>
      </c>
      <c r="D27" s="142" t="s">
        <v>932</v>
      </c>
      <c r="E27" s="143"/>
      <c r="F27" s="143"/>
      <c r="G27" s="132"/>
      <c r="H27" s="132"/>
      <c r="I27" s="132"/>
      <c r="J27" s="132"/>
      <c r="K27" s="128"/>
      <c r="L27" s="132"/>
      <c r="M27" s="133"/>
      <c r="N27" s="132"/>
      <c r="O27" s="134"/>
      <c r="P27" s="126"/>
    </row>
    <row r="28" spans="1:16" x14ac:dyDescent="0.25">
      <c r="A28" s="126"/>
      <c r="B28" s="130"/>
      <c r="C28" s="144" t="s">
        <v>912</v>
      </c>
      <c r="D28" s="142" t="s">
        <v>933</v>
      </c>
      <c r="E28" s="143"/>
      <c r="F28" s="143"/>
      <c r="G28" s="132"/>
      <c r="H28" s="132"/>
      <c r="I28" s="132"/>
      <c r="J28" s="132"/>
      <c r="K28" s="128"/>
      <c r="L28" s="132"/>
      <c r="M28" s="133"/>
      <c r="N28" s="132"/>
      <c r="O28" s="134"/>
      <c r="P28" s="126"/>
    </row>
    <row r="29" spans="1:16" x14ac:dyDescent="0.25">
      <c r="A29" s="126"/>
      <c r="B29" s="130"/>
      <c r="C29" s="144"/>
      <c r="D29" s="132"/>
      <c r="E29" s="143"/>
      <c r="F29" s="143"/>
      <c r="G29" s="132"/>
      <c r="H29" s="132"/>
      <c r="I29" s="132"/>
      <c r="J29" s="132"/>
      <c r="K29" s="128"/>
      <c r="L29" s="132"/>
      <c r="M29" s="133"/>
      <c r="N29" s="132"/>
      <c r="O29" s="134"/>
      <c r="P29" s="126"/>
    </row>
    <row r="30" spans="1:16" ht="36.75" customHeight="1" x14ac:dyDescent="0.25">
      <c r="A30" s="126"/>
      <c r="B30" s="130"/>
      <c r="C30" s="189" t="s">
        <v>934</v>
      </c>
      <c r="D30" s="189"/>
      <c r="E30" s="189"/>
      <c r="F30" s="189"/>
      <c r="G30" s="189"/>
      <c r="H30" s="189"/>
      <c r="I30" s="189"/>
      <c r="J30" s="189"/>
      <c r="K30" s="189"/>
      <c r="L30" s="189"/>
      <c r="M30" s="189"/>
      <c r="N30" s="189"/>
      <c r="O30" s="134"/>
      <c r="P30" s="126"/>
    </row>
    <row r="31" spans="1:16" x14ac:dyDescent="0.25">
      <c r="A31" s="126"/>
      <c r="B31" s="130"/>
      <c r="C31" s="132"/>
      <c r="D31" s="132"/>
      <c r="E31" s="132"/>
      <c r="F31" s="132"/>
      <c r="G31" s="132"/>
      <c r="H31" s="132"/>
      <c r="I31" s="132"/>
      <c r="J31" s="132"/>
      <c r="K31" s="128"/>
      <c r="L31" s="132"/>
      <c r="M31" s="133"/>
      <c r="N31" s="132"/>
      <c r="O31" s="134"/>
      <c r="P31" s="126"/>
    </row>
    <row r="32" spans="1:16" x14ac:dyDescent="0.25">
      <c r="A32" s="126"/>
      <c r="B32" s="130"/>
      <c r="C32" s="132" t="s">
        <v>913</v>
      </c>
      <c r="D32" s="132"/>
      <c r="E32" s="132"/>
      <c r="F32" s="132"/>
      <c r="G32" s="132"/>
      <c r="H32" s="132"/>
      <c r="I32" s="132"/>
      <c r="J32" s="132"/>
      <c r="K32" s="128"/>
      <c r="L32" s="132"/>
      <c r="M32" s="133"/>
      <c r="N32" s="132"/>
      <c r="O32" s="134"/>
      <c r="P32" s="126"/>
    </row>
    <row r="33" spans="1:16" x14ac:dyDescent="0.25">
      <c r="A33" s="126"/>
      <c r="B33" s="130"/>
      <c r="C33" s="132"/>
      <c r="D33" s="132"/>
      <c r="E33" s="132"/>
      <c r="F33" s="132"/>
      <c r="G33" s="132"/>
      <c r="H33" s="132"/>
      <c r="I33" s="132"/>
      <c r="J33" s="132"/>
      <c r="K33" s="128"/>
      <c r="L33" s="132"/>
      <c r="M33" s="133"/>
      <c r="N33" s="132"/>
      <c r="O33" s="134"/>
      <c r="P33" s="126"/>
    </row>
    <row r="34" spans="1:16" x14ac:dyDescent="0.25">
      <c r="A34" s="126"/>
      <c r="B34" s="130"/>
      <c r="C34" s="147" t="s">
        <v>914</v>
      </c>
      <c r="D34" s="147" t="s">
        <v>915</v>
      </c>
      <c r="E34" s="147" t="s">
        <v>916</v>
      </c>
      <c r="F34" s="132"/>
      <c r="G34" s="132"/>
      <c r="H34" s="132"/>
      <c r="I34" s="132"/>
      <c r="J34" s="132"/>
      <c r="K34" s="128"/>
      <c r="L34" s="132"/>
      <c r="M34" s="133"/>
      <c r="N34" s="132"/>
      <c r="O34" s="134"/>
      <c r="P34" s="126"/>
    </row>
    <row r="35" spans="1:16" x14ac:dyDescent="0.25">
      <c r="A35" s="126"/>
      <c r="B35" s="130"/>
      <c r="C35" s="148" t="s">
        <v>917</v>
      </c>
      <c r="D35" s="149">
        <v>1</v>
      </c>
      <c r="E35" s="150"/>
      <c r="F35" s="132"/>
      <c r="G35" s="132"/>
      <c r="H35" s="132"/>
      <c r="I35" s="132"/>
      <c r="J35" s="132"/>
      <c r="K35" s="128"/>
      <c r="L35" s="132"/>
      <c r="M35" s="133"/>
      <c r="N35" s="132"/>
      <c r="O35" s="134"/>
      <c r="P35" s="126"/>
    </row>
    <row r="36" spans="1:16" x14ac:dyDescent="0.25">
      <c r="A36" s="126"/>
      <c r="B36" s="130"/>
      <c r="C36" s="151" t="s">
        <v>918</v>
      </c>
      <c r="D36" s="152">
        <v>2</v>
      </c>
      <c r="E36" s="153"/>
      <c r="F36" s="132"/>
      <c r="G36" s="132"/>
      <c r="H36" s="132"/>
      <c r="I36" s="132"/>
      <c r="J36" s="132"/>
      <c r="K36" s="128"/>
      <c r="L36" s="132"/>
      <c r="M36" s="133"/>
      <c r="N36" s="132"/>
      <c r="O36" s="134"/>
      <c r="P36" s="126"/>
    </row>
    <row r="37" spans="1:16" x14ac:dyDescent="0.25">
      <c r="A37" s="126"/>
      <c r="B37" s="130"/>
      <c r="C37" s="151" t="s">
        <v>919</v>
      </c>
      <c r="D37" s="152">
        <v>3</v>
      </c>
      <c r="E37" s="154"/>
      <c r="F37" s="132"/>
      <c r="G37" s="132"/>
      <c r="H37" s="132"/>
      <c r="I37" s="132"/>
      <c r="J37" s="132"/>
      <c r="K37" s="128"/>
      <c r="L37" s="132"/>
      <c r="M37" s="133"/>
      <c r="N37" s="132"/>
      <c r="O37" s="134"/>
      <c r="P37" s="126"/>
    </row>
    <row r="38" spans="1:16" x14ac:dyDescent="0.25">
      <c r="A38" s="126"/>
      <c r="B38" s="130"/>
      <c r="C38" s="151" t="s">
        <v>920</v>
      </c>
      <c r="D38" s="152">
        <v>4</v>
      </c>
      <c r="E38" s="155"/>
      <c r="F38" s="132"/>
      <c r="G38" s="132"/>
      <c r="H38" s="132"/>
      <c r="I38" s="132"/>
      <c r="J38" s="132"/>
      <c r="K38" s="128"/>
      <c r="L38" s="132"/>
      <c r="M38" s="133"/>
      <c r="N38" s="132"/>
      <c r="O38" s="134"/>
      <c r="P38" s="126"/>
    </row>
    <row r="39" spans="1:16" x14ac:dyDescent="0.25">
      <c r="A39" s="126"/>
      <c r="B39" s="130"/>
      <c r="C39" s="156" t="s">
        <v>921</v>
      </c>
      <c r="D39" s="157">
        <v>5</v>
      </c>
      <c r="E39" s="158"/>
      <c r="F39" s="132"/>
      <c r="G39" s="132"/>
      <c r="H39" s="132"/>
      <c r="I39" s="132"/>
      <c r="J39" s="132"/>
      <c r="K39" s="128"/>
      <c r="L39" s="132"/>
      <c r="M39" s="133"/>
      <c r="N39" s="132"/>
      <c r="O39" s="134"/>
      <c r="P39" s="126"/>
    </row>
    <row r="40" spans="1:16" x14ac:dyDescent="0.25">
      <c r="A40" s="126"/>
      <c r="B40" s="130"/>
      <c r="C40" s="132"/>
      <c r="D40" s="132"/>
      <c r="E40" s="132"/>
      <c r="F40" s="132"/>
      <c r="G40" s="132"/>
      <c r="H40" s="132"/>
      <c r="I40" s="132"/>
      <c r="J40" s="132"/>
      <c r="K40" s="128"/>
      <c r="L40" s="132"/>
      <c r="M40" s="133"/>
      <c r="N40" s="132"/>
      <c r="O40" s="134"/>
      <c r="P40" s="126"/>
    </row>
    <row r="41" spans="1:16" x14ac:dyDescent="0.25">
      <c r="A41" s="126"/>
      <c r="B41" s="130"/>
      <c r="C41" s="190" t="s">
        <v>935</v>
      </c>
      <c r="D41" s="191"/>
      <c r="E41" s="191"/>
      <c r="F41" s="191"/>
      <c r="G41" s="191"/>
      <c r="H41" s="191"/>
      <c r="I41" s="191"/>
      <c r="J41" s="191"/>
      <c r="K41" s="191"/>
      <c r="L41" s="191"/>
      <c r="M41" s="191"/>
      <c r="N41" s="191"/>
      <c r="O41" s="134"/>
      <c r="P41" s="126"/>
    </row>
    <row r="42" spans="1:16" x14ac:dyDescent="0.25">
      <c r="A42" s="126"/>
      <c r="B42" s="130"/>
      <c r="C42" s="191"/>
      <c r="D42" s="191"/>
      <c r="E42" s="191"/>
      <c r="F42" s="191"/>
      <c r="G42" s="191"/>
      <c r="H42" s="191"/>
      <c r="I42" s="191"/>
      <c r="J42" s="191"/>
      <c r="K42" s="191"/>
      <c r="L42" s="191"/>
      <c r="M42" s="191"/>
      <c r="N42" s="191"/>
      <c r="O42" s="134"/>
      <c r="P42" s="126"/>
    </row>
    <row r="43" spans="1:16" x14ac:dyDescent="0.25">
      <c r="A43" s="126"/>
      <c r="B43" s="130"/>
      <c r="C43" s="132"/>
      <c r="D43" s="132"/>
      <c r="E43" s="132"/>
      <c r="F43" s="132"/>
      <c r="G43" s="132"/>
      <c r="H43" s="132"/>
      <c r="I43" s="132"/>
      <c r="J43" s="132"/>
      <c r="K43" s="128"/>
      <c r="L43" s="132"/>
      <c r="M43" s="133"/>
      <c r="N43" s="132"/>
      <c r="O43" s="134"/>
      <c r="P43" s="126"/>
    </row>
    <row r="44" spans="1:16" x14ac:dyDescent="0.25">
      <c r="A44" s="126"/>
      <c r="B44" s="130"/>
      <c r="C44" s="190" t="s">
        <v>922</v>
      </c>
      <c r="D44" s="191"/>
      <c r="E44" s="191"/>
      <c r="F44" s="191"/>
      <c r="G44" s="191"/>
      <c r="H44" s="191"/>
      <c r="I44" s="191"/>
      <c r="J44" s="191"/>
      <c r="K44" s="191"/>
      <c r="L44" s="191"/>
      <c r="M44" s="191"/>
      <c r="N44" s="191"/>
      <c r="O44" s="134"/>
      <c r="P44" s="126"/>
    </row>
    <row r="45" spans="1:16" x14ac:dyDescent="0.25">
      <c r="A45" s="126"/>
      <c r="B45" s="130"/>
      <c r="C45" s="191"/>
      <c r="D45" s="191"/>
      <c r="E45" s="191"/>
      <c r="F45" s="191"/>
      <c r="G45" s="191"/>
      <c r="H45" s="191"/>
      <c r="I45" s="191"/>
      <c r="J45" s="191"/>
      <c r="K45" s="191"/>
      <c r="L45" s="191"/>
      <c r="M45" s="191"/>
      <c r="N45" s="191"/>
      <c r="O45" s="134"/>
      <c r="P45" s="126"/>
    </row>
    <row r="46" spans="1:16" x14ac:dyDescent="0.25">
      <c r="A46" s="126"/>
      <c r="B46" s="130"/>
      <c r="C46" s="166"/>
      <c r="D46" s="166"/>
      <c r="E46" s="166"/>
      <c r="F46" s="166"/>
      <c r="G46" s="166"/>
      <c r="H46" s="166"/>
      <c r="I46" s="166"/>
      <c r="J46" s="166"/>
      <c r="K46" s="166"/>
      <c r="L46" s="166"/>
      <c r="M46" s="166"/>
      <c r="N46" s="166"/>
      <c r="O46" s="134"/>
      <c r="P46" s="126"/>
    </row>
    <row r="47" spans="1:16" ht="15.75" x14ac:dyDescent="0.25">
      <c r="A47" s="126"/>
      <c r="B47" s="130"/>
      <c r="C47" s="167" t="s">
        <v>936</v>
      </c>
      <c r="D47" s="166"/>
      <c r="E47" s="166"/>
      <c r="F47" s="166"/>
      <c r="G47" s="166"/>
      <c r="H47" s="166"/>
      <c r="I47" s="166"/>
      <c r="J47" s="166"/>
      <c r="K47" s="166"/>
      <c r="L47" s="166"/>
      <c r="M47" s="166"/>
      <c r="N47" s="166"/>
      <c r="O47" s="134"/>
      <c r="P47" s="126"/>
    </row>
    <row r="48" spans="1:16" x14ac:dyDescent="0.25">
      <c r="A48" s="126"/>
      <c r="B48" s="130"/>
      <c r="C48" s="166"/>
      <c r="D48" s="166"/>
      <c r="E48" s="166"/>
      <c r="F48" s="166"/>
      <c r="G48" s="166"/>
      <c r="H48" s="166"/>
      <c r="I48" s="166"/>
      <c r="J48" s="166"/>
      <c r="K48" s="166"/>
      <c r="L48" s="166"/>
      <c r="M48" s="166"/>
      <c r="N48" s="166"/>
      <c r="O48" s="134"/>
      <c r="P48" s="126"/>
    </row>
    <row r="49" spans="1:16" ht="73.5" customHeight="1" x14ac:dyDescent="0.25">
      <c r="A49" s="126"/>
      <c r="B49" s="130"/>
      <c r="C49" s="185" t="s">
        <v>937</v>
      </c>
      <c r="D49" s="185"/>
      <c r="E49" s="185"/>
      <c r="F49" s="185"/>
      <c r="G49" s="185"/>
      <c r="H49" s="185"/>
      <c r="I49" s="185"/>
      <c r="J49" s="185"/>
      <c r="K49" s="185"/>
      <c r="L49" s="185"/>
      <c r="M49" s="185"/>
      <c r="N49" s="185"/>
      <c r="O49" s="134"/>
      <c r="P49" s="126"/>
    </row>
    <row r="50" spans="1:16" ht="15.75" thickBot="1" x14ac:dyDescent="0.3">
      <c r="A50" s="126"/>
      <c r="B50" s="159"/>
      <c r="C50" s="160"/>
      <c r="D50" s="160"/>
      <c r="E50" s="160"/>
      <c r="F50" s="160"/>
      <c r="G50" s="160"/>
      <c r="H50" s="160"/>
      <c r="I50" s="160"/>
      <c r="J50" s="160"/>
      <c r="K50" s="161"/>
      <c r="L50" s="160"/>
      <c r="M50" s="162"/>
      <c r="N50" s="160"/>
      <c r="O50" s="163"/>
      <c r="P50" s="126"/>
    </row>
    <row r="51" spans="1:16" x14ac:dyDescent="0.25">
      <c r="A51" s="126"/>
      <c r="B51" s="126"/>
      <c r="C51" s="126"/>
      <c r="D51" s="126"/>
      <c r="E51" s="126"/>
      <c r="F51" s="126"/>
      <c r="G51" s="126"/>
      <c r="H51" s="126"/>
      <c r="I51" s="126"/>
      <c r="J51" s="126"/>
      <c r="K51" s="128"/>
      <c r="L51" s="126"/>
      <c r="M51" s="129"/>
      <c r="N51" s="126"/>
      <c r="O51" s="126"/>
      <c r="P51" s="126"/>
    </row>
  </sheetData>
  <mergeCells count="9">
    <mergeCell ref="C49:N49"/>
    <mergeCell ref="B2:O2"/>
    <mergeCell ref="B3:O3"/>
    <mergeCell ref="C10:N10"/>
    <mergeCell ref="C30:N30"/>
    <mergeCell ref="C44:N45"/>
    <mergeCell ref="C8:N8"/>
    <mergeCell ref="C11:N12"/>
    <mergeCell ref="C41:N42"/>
  </mergeCells>
  <pageMargins left="0.39370078740157483" right="0.39370078740157483" top="0.39370078740157483" bottom="0.39370078740157483" header="0.31496062992125984" footer="0.31496062992125984"/>
  <pageSetup scale="7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dimension ref="A1:AG367"/>
  <sheetViews>
    <sheetView zoomScale="70" zoomScaleNormal="70" workbookViewId="0"/>
  </sheetViews>
  <sheetFormatPr baseColWidth="10" defaultColWidth="11.42578125" defaultRowHeight="12.75" x14ac:dyDescent="0.2"/>
  <cols>
    <col min="1" max="1" width="15.28515625" style="1" customWidth="1"/>
    <col min="2" max="2" width="26" style="118" customWidth="1"/>
    <col min="3" max="3" width="24.85546875" style="1" customWidth="1"/>
    <col min="4" max="4" width="18.85546875" style="1" customWidth="1"/>
    <col min="5" max="5" width="16.140625" style="1" customWidth="1"/>
    <col min="6" max="6" width="16" style="1" customWidth="1"/>
    <col min="7" max="7" width="15.5703125" style="1" customWidth="1"/>
    <col min="8" max="8" width="8.7109375" style="1" customWidth="1"/>
    <col min="9" max="9" width="8.140625" style="1" customWidth="1"/>
    <col min="10" max="10" width="16.5703125" style="1" customWidth="1"/>
    <col min="11" max="11" width="19.140625" style="1" customWidth="1"/>
    <col min="12" max="12" width="23" style="1" customWidth="1"/>
    <col min="13" max="13" width="13.28515625" style="103" customWidth="1"/>
    <col min="14" max="14" width="18.140625" style="103" customWidth="1"/>
    <col min="15" max="15" width="17.85546875" style="1" customWidth="1"/>
    <col min="16" max="16" width="29" style="1" customWidth="1"/>
    <col min="17" max="17" width="23.42578125" style="1" customWidth="1"/>
    <col min="18" max="18" width="20.140625" style="1" customWidth="1"/>
    <col min="19" max="20" width="19.5703125" style="1" customWidth="1"/>
    <col min="21" max="21" width="14.42578125" style="1" customWidth="1"/>
    <col min="22" max="22" width="16.7109375" style="1" customWidth="1"/>
    <col min="23" max="23" width="11" style="1" customWidth="1"/>
    <col min="24" max="24" width="18.85546875" style="1" customWidth="1"/>
    <col min="25" max="25" width="17.140625" style="1" customWidth="1"/>
    <col min="26" max="26" width="17.42578125" style="1" customWidth="1"/>
    <col min="27" max="27" width="12.42578125" style="1" customWidth="1"/>
    <col min="28" max="28" width="11.140625" style="1" customWidth="1"/>
    <col min="29" max="29" width="18.28515625" style="1" customWidth="1"/>
    <col min="30" max="30" width="13.5703125" style="1" customWidth="1"/>
    <col min="31" max="31" width="14.85546875" style="1" customWidth="1"/>
    <col min="32" max="32" width="20" style="1" customWidth="1"/>
    <col min="33" max="16384" width="11.42578125" style="1"/>
  </cols>
  <sheetData>
    <row r="1" spans="1:33" ht="8.1" customHeight="1" x14ac:dyDescent="0.2">
      <c r="B1" s="11"/>
      <c r="C1" s="11"/>
      <c r="D1" s="11"/>
      <c r="E1" s="11"/>
      <c r="F1" s="11"/>
      <c r="G1" s="11"/>
      <c r="H1" s="11"/>
      <c r="I1" s="11"/>
      <c r="J1" s="11"/>
      <c r="K1" s="11"/>
      <c r="M1" s="11"/>
      <c r="N1" s="11"/>
      <c r="O1" s="11"/>
      <c r="P1" s="11"/>
      <c r="Q1" s="11"/>
      <c r="R1" s="11"/>
      <c r="S1" s="11"/>
      <c r="T1" s="11"/>
      <c r="V1" s="11"/>
      <c r="W1" s="11"/>
      <c r="X1" s="11"/>
      <c r="Y1" s="11"/>
      <c r="Z1" s="11"/>
      <c r="AA1" s="11"/>
      <c r="AB1" s="11"/>
      <c r="AC1" s="11"/>
      <c r="AD1" s="11"/>
      <c r="AE1" s="11"/>
      <c r="AF1" s="11"/>
    </row>
    <row r="2" spans="1:33" ht="19.5" customHeight="1" x14ac:dyDescent="0.2">
      <c r="A2" s="186" t="s">
        <v>0</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row>
    <row r="3" spans="1:33" ht="19.5" customHeight="1" x14ac:dyDescent="0.2">
      <c r="A3" s="187" t="s">
        <v>1</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row>
    <row r="4" spans="1:33" ht="13.5" customHeight="1" x14ac:dyDescent="0.2">
      <c r="B4" s="11" t="s">
        <v>64</v>
      </c>
      <c r="C4" s="11"/>
      <c r="D4" s="11"/>
      <c r="E4" s="11"/>
      <c r="F4" s="11"/>
      <c r="G4" s="11"/>
      <c r="H4" s="11"/>
      <c r="I4" s="11"/>
      <c r="J4" s="11"/>
      <c r="K4" s="11"/>
      <c r="M4" s="11"/>
      <c r="N4" s="11"/>
      <c r="O4" s="11"/>
      <c r="P4" s="11"/>
      <c r="Q4" s="11"/>
      <c r="R4" s="11"/>
      <c r="S4" s="11"/>
      <c r="T4" s="11"/>
      <c r="V4" s="11"/>
      <c r="W4" s="11"/>
      <c r="X4" s="11"/>
      <c r="Y4" s="11"/>
      <c r="Z4" s="11"/>
      <c r="AA4" s="11"/>
      <c r="AB4" s="11"/>
      <c r="AC4" s="11"/>
      <c r="AD4" s="11"/>
      <c r="AE4" s="11"/>
      <c r="AF4" s="11"/>
    </row>
    <row r="5" spans="1:33" ht="13.5" customHeight="1" x14ac:dyDescent="0.2">
      <c r="C5" s="11"/>
      <c r="D5" s="11"/>
      <c r="E5" s="11"/>
      <c r="H5" s="104"/>
      <c r="I5" s="104"/>
      <c r="M5" s="176"/>
      <c r="N5" s="177"/>
      <c r="O5" s="11"/>
      <c r="P5" s="11"/>
      <c r="S5" s="104"/>
      <c r="T5" s="104"/>
      <c r="V5" s="118"/>
      <c r="W5" s="11"/>
      <c r="X5" s="11"/>
      <c r="Y5" s="11"/>
      <c r="AB5" s="104"/>
      <c r="AC5" s="104"/>
    </row>
    <row r="6" spans="1:33" ht="18" x14ac:dyDescent="0.25">
      <c r="A6" s="117" t="s">
        <v>885</v>
      </c>
      <c r="B6" s="121"/>
      <c r="C6" s="115"/>
      <c r="D6" s="168"/>
      <c r="E6" s="168"/>
      <c r="L6" s="117"/>
      <c r="M6" s="176"/>
      <c r="N6" s="115"/>
      <c r="O6" s="168"/>
      <c r="P6" s="168"/>
      <c r="U6" s="117"/>
      <c r="V6" s="121"/>
      <c r="W6" s="175"/>
      <c r="X6" s="168"/>
      <c r="Y6" s="168"/>
    </row>
    <row r="7" spans="1:33" ht="17.25" customHeight="1" x14ac:dyDescent="0.2">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row>
    <row r="8" spans="1:33" s="108" customFormat="1" ht="30.75" customHeight="1" x14ac:dyDescent="0.35">
      <c r="A8" s="206" t="s">
        <v>737</v>
      </c>
      <c r="B8" s="207"/>
      <c r="C8" s="207"/>
      <c r="D8" s="207"/>
      <c r="E8" s="207"/>
      <c r="F8" s="207"/>
      <c r="G8" s="207"/>
      <c r="H8" s="207"/>
      <c r="I8" s="207"/>
      <c r="J8" s="207"/>
      <c r="K8" s="208"/>
      <c r="L8" s="217" t="s">
        <v>883</v>
      </c>
      <c r="M8" s="218"/>
      <c r="N8" s="218"/>
      <c r="O8" s="218"/>
      <c r="P8" s="218"/>
      <c r="Q8" s="218"/>
      <c r="R8" s="218"/>
      <c r="S8" s="218"/>
      <c r="T8" s="219"/>
      <c r="U8" s="221" t="s">
        <v>884</v>
      </c>
      <c r="V8" s="222"/>
      <c r="W8" s="222"/>
      <c r="X8" s="222"/>
      <c r="Y8" s="222"/>
      <c r="Z8" s="222"/>
      <c r="AA8" s="222"/>
      <c r="AB8" s="222"/>
      <c r="AC8" s="222"/>
      <c r="AD8" s="222"/>
      <c r="AE8" s="222"/>
      <c r="AF8" s="223"/>
    </row>
    <row r="9" spans="1:33" ht="25.5" customHeight="1" x14ac:dyDescent="0.2">
      <c r="A9" s="210" t="s">
        <v>27</v>
      </c>
      <c r="B9" s="212" t="s">
        <v>881</v>
      </c>
      <c r="C9" s="212" t="s">
        <v>488</v>
      </c>
      <c r="D9" s="212" t="s">
        <v>889</v>
      </c>
      <c r="E9" s="210" t="s">
        <v>499</v>
      </c>
      <c r="F9" s="210" t="s">
        <v>3</v>
      </c>
      <c r="G9" s="209" t="s">
        <v>5</v>
      </c>
      <c r="H9" s="210" t="s">
        <v>6</v>
      </c>
      <c r="I9" s="212" t="s">
        <v>874</v>
      </c>
      <c r="J9" s="210" t="s">
        <v>7</v>
      </c>
      <c r="K9" s="210" t="s">
        <v>453</v>
      </c>
      <c r="L9" s="212" t="s">
        <v>873</v>
      </c>
      <c r="M9" s="212" t="s">
        <v>908</v>
      </c>
      <c r="N9" s="210" t="s">
        <v>453</v>
      </c>
      <c r="O9" s="212" t="s">
        <v>7</v>
      </c>
      <c r="P9" s="212" t="s">
        <v>882</v>
      </c>
      <c r="Q9" s="212" t="s">
        <v>486</v>
      </c>
      <c r="R9" s="212" t="s">
        <v>482</v>
      </c>
      <c r="S9" s="212" t="s">
        <v>887</v>
      </c>
      <c r="T9" s="212" t="s">
        <v>487</v>
      </c>
      <c r="U9" s="212" t="s">
        <v>873</v>
      </c>
      <c r="V9" s="214" t="s">
        <v>909</v>
      </c>
      <c r="W9" s="215"/>
      <c r="X9" s="216"/>
      <c r="Y9" s="210" t="s">
        <v>453</v>
      </c>
      <c r="Z9" s="214" t="s">
        <v>7</v>
      </c>
      <c r="AA9" s="216"/>
      <c r="AB9" s="212" t="s">
        <v>877</v>
      </c>
      <c r="AC9" s="212" t="s">
        <v>482</v>
      </c>
      <c r="AD9" s="214" t="s">
        <v>878</v>
      </c>
      <c r="AE9" s="216"/>
      <c r="AF9" s="210" t="s">
        <v>12</v>
      </c>
      <c r="AG9" s="100"/>
    </row>
    <row r="10" spans="1:33" ht="37.5" customHeight="1" x14ac:dyDescent="0.2">
      <c r="A10" s="211"/>
      <c r="B10" s="213"/>
      <c r="C10" s="213"/>
      <c r="D10" s="211"/>
      <c r="E10" s="211"/>
      <c r="F10" s="211"/>
      <c r="G10" s="209"/>
      <c r="H10" s="211"/>
      <c r="I10" s="211"/>
      <c r="J10" s="211"/>
      <c r="K10" s="211"/>
      <c r="L10" s="213"/>
      <c r="M10" s="211"/>
      <c r="N10" s="211"/>
      <c r="O10" s="213"/>
      <c r="P10" s="213"/>
      <c r="Q10" s="213"/>
      <c r="R10" s="213"/>
      <c r="S10" s="213"/>
      <c r="T10" s="213"/>
      <c r="U10" s="213"/>
      <c r="V10" s="109" t="s">
        <v>875</v>
      </c>
      <c r="W10" s="122" t="s">
        <v>907</v>
      </c>
      <c r="X10" s="123" t="s">
        <v>906</v>
      </c>
      <c r="Y10" s="211"/>
      <c r="Z10" s="110" t="s">
        <v>886</v>
      </c>
      <c r="AA10" s="109" t="s">
        <v>876</v>
      </c>
      <c r="AB10" s="213"/>
      <c r="AC10" s="213"/>
      <c r="AD10" s="110" t="s">
        <v>879</v>
      </c>
      <c r="AE10" s="110" t="s">
        <v>880</v>
      </c>
      <c r="AF10" s="211"/>
      <c r="AG10" s="100"/>
    </row>
    <row r="11" spans="1:33" ht="67.5" customHeight="1" x14ac:dyDescent="0.2">
      <c r="A11" s="42"/>
      <c r="B11" s="42"/>
      <c r="C11" s="42"/>
      <c r="D11" s="41"/>
      <c r="E11" s="42"/>
      <c r="F11" s="42"/>
      <c r="G11" s="171"/>
      <c r="H11" s="79"/>
      <c r="I11" s="172"/>
      <c r="J11" s="173"/>
      <c r="K11" s="174"/>
      <c r="L11" s="40"/>
      <c r="M11" s="124"/>
      <c r="N11" s="83"/>
      <c r="O11" s="43"/>
      <c r="P11" s="40"/>
      <c r="Q11" s="40"/>
      <c r="R11" s="43"/>
      <c r="S11" s="116"/>
      <c r="T11" s="112"/>
      <c r="U11" s="40"/>
      <c r="V11" s="124"/>
      <c r="W11" s="124"/>
      <c r="X11" s="124"/>
      <c r="Y11" s="83"/>
      <c r="Z11" s="83"/>
      <c r="AA11" s="46"/>
      <c r="AB11" s="40"/>
      <c r="AC11" s="43"/>
      <c r="AD11" s="111"/>
      <c r="AE11" s="42"/>
      <c r="AF11" s="40"/>
    </row>
    <row r="12" spans="1:33" ht="67.5" customHeight="1" x14ac:dyDescent="0.2">
      <c r="A12" s="42"/>
      <c r="B12" s="42"/>
      <c r="C12" s="42"/>
      <c r="D12" s="41"/>
      <c r="E12" s="42"/>
      <c r="F12" s="42"/>
      <c r="G12" s="171"/>
      <c r="H12" s="79"/>
      <c r="I12" s="171"/>
      <c r="J12" s="174"/>
      <c r="K12" s="174"/>
      <c r="L12" s="40"/>
      <c r="M12" s="125"/>
      <c r="N12" s="83"/>
      <c r="O12" s="42"/>
      <c r="P12" s="40"/>
      <c r="Q12" s="40"/>
      <c r="R12" s="43"/>
      <c r="S12" s="116"/>
      <c r="T12" s="112"/>
      <c r="U12" s="40"/>
      <c r="V12" s="125"/>
      <c r="W12" s="124"/>
      <c r="X12" s="124"/>
      <c r="Y12" s="83"/>
      <c r="Z12" s="83"/>
      <c r="AA12" s="46"/>
      <c r="AB12" s="40"/>
      <c r="AC12" s="43"/>
      <c r="AD12" s="111"/>
      <c r="AE12" s="42"/>
      <c r="AF12" s="40"/>
    </row>
    <row r="13" spans="1:33" ht="67.5" customHeight="1" x14ac:dyDescent="0.2">
      <c r="A13" s="42"/>
      <c r="B13" s="42"/>
      <c r="C13" s="42"/>
      <c r="D13" s="41"/>
      <c r="E13" s="42"/>
      <c r="F13" s="42"/>
      <c r="G13" s="79"/>
      <c r="H13" s="79"/>
      <c r="I13" s="171"/>
      <c r="J13" s="173"/>
      <c r="K13" s="174"/>
      <c r="L13" s="40"/>
      <c r="M13" s="124"/>
      <c r="N13" s="83"/>
      <c r="O13" s="43"/>
      <c r="P13" s="40"/>
      <c r="Q13" s="40"/>
      <c r="R13" s="43"/>
      <c r="S13" s="116"/>
      <c r="T13" s="112"/>
      <c r="U13" s="40"/>
      <c r="V13" s="124"/>
      <c r="W13" s="124"/>
      <c r="X13" s="124"/>
      <c r="Y13" s="83"/>
      <c r="Z13" s="83"/>
      <c r="AA13" s="46"/>
      <c r="AB13" s="40"/>
      <c r="AC13" s="43"/>
      <c r="AD13" s="111"/>
      <c r="AE13" s="42"/>
      <c r="AF13" s="40"/>
    </row>
    <row r="14" spans="1:33" ht="67.5" customHeight="1" x14ac:dyDescent="0.2">
      <c r="A14" s="42"/>
      <c r="B14" s="42"/>
      <c r="C14" s="42"/>
      <c r="D14" s="41"/>
      <c r="E14" s="42"/>
      <c r="F14" s="40"/>
      <c r="G14" s="79"/>
      <c r="H14" s="173"/>
      <c r="I14" s="171"/>
      <c r="J14" s="173"/>
      <c r="K14" s="174"/>
      <c r="L14" s="43"/>
      <c r="M14" s="125"/>
      <c r="N14" s="83"/>
      <c r="O14" s="43"/>
      <c r="P14" s="40"/>
      <c r="Q14" s="40"/>
      <c r="R14" s="43"/>
      <c r="S14" s="116"/>
      <c r="T14" s="112"/>
      <c r="U14" s="40"/>
      <c r="V14" s="125"/>
      <c r="W14" s="124"/>
      <c r="X14" s="124"/>
      <c r="Y14" s="83"/>
      <c r="Z14" s="83"/>
      <c r="AA14" s="46"/>
      <c r="AB14" s="40"/>
      <c r="AC14" s="43"/>
      <c r="AD14" s="111"/>
      <c r="AE14" s="42"/>
      <c r="AF14" s="40"/>
    </row>
    <row r="15" spans="1:33" ht="67.5" customHeight="1" x14ac:dyDescent="0.2">
      <c r="A15" s="42"/>
      <c r="B15" s="42"/>
      <c r="C15" s="42"/>
      <c r="D15" s="41"/>
      <c r="E15" s="42"/>
      <c r="F15" s="42"/>
      <c r="G15" s="79"/>
      <c r="H15" s="79"/>
      <c r="I15" s="171"/>
      <c r="J15" s="173"/>
      <c r="K15" s="174"/>
      <c r="L15" s="40"/>
      <c r="M15" s="124"/>
      <c r="N15" s="83"/>
      <c r="O15" s="43"/>
      <c r="P15" s="40"/>
      <c r="Q15" s="40"/>
      <c r="R15" s="43"/>
      <c r="S15" s="116"/>
      <c r="T15" s="112"/>
      <c r="U15" s="40"/>
      <c r="V15" s="124"/>
      <c r="W15" s="124"/>
      <c r="X15" s="124"/>
      <c r="Y15" s="83"/>
      <c r="Z15" s="83"/>
      <c r="AA15" s="46"/>
      <c r="AB15" s="40"/>
      <c r="AC15" s="43"/>
      <c r="AD15" s="111"/>
      <c r="AE15" s="42"/>
      <c r="AF15" s="40"/>
    </row>
    <row r="16" spans="1:33" x14ac:dyDescent="0.2">
      <c r="C16" s="101"/>
      <c r="D16" s="35"/>
      <c r="E16" s="5"/>
      <c r="F16" s="5"/>
      <c r="G16" s="36"/>
      <c r="H16" s="36"/>
      <c r="I16" s="36"/>
      <c r="J16" s="36"/>
      <c r="K16" s="36"/>
      <c r="Y16" s="220"/>
    </row>
    <row r="17" spans="3:30" x14ac:dyDescent="0.2">
      <c r="C17" s="101"/>
      <c r="D17" s="35"/>
      <c r="E17" s="5"/>
      <c r="F17" s="5"/>
      <c r="G17" s="36"/>
      <c r="H17" s="36"/>
      <c r="I17" s="36"/>
      <c r="J17" s="36"/>
      <c r="K17" s="36"/>
      <c r="Y17" s="220"/>
    </row>
    <row r="18" spans="3:30" x14ac:dyDescent="0.2">
      <c r="C18" s="101"/>
      <c r="D18" s="35"/>
      <c r="E18" s="5"/>
      <c r="F18" s="5"/>
      <c r="G18" s="36"/>
      <c r="H18" s="36"/>
      <c r="I18" s="36"/>
      <c r="J18" s="36"/>
      <c r="K18" s="36"/>
      <c r="Y18" s="220"/>
    </row>
    <row r="19" spans="3:30" ht="40.5" customHeight="1" x14ac:dyDescent="0.2">
      <c r="C19" s="101"/>
      <c r="D19" s="35"/>
      <c r="E19" s="5"/>
      <c r="F19" s="5"/>
      <c r="G19" s="36"/>
      <c r="H19" s="36"/>
      <c r="I19" s="36"/>
      <c r="J19" s="36"/>
      <c r="K19" s="36"/>
      <c r="U19" s="182"/>
      <c r="V19" s="178"/>
      <c r="W19" s="198" t="s">
        <v>938</v>
      </c>
      <c r="X19" s="203"/>
      <c r="Y19" s="198" t="s">
        <v>939</v>
      </c>
      <c r="Z19" s="199"/>
      <c r="AA19" s="204" t="s">
        <v>940</v>
      </c>
      <c r="AB19" s="204"/>
      <c r="AC19" s="204"/>
      <c r="AD19" s="179" t="s">
        <v>8</v>
      </c>
    </row>
    <row r="20" spans="3:30" ht="53.25" customHeight="1" x14ac:dyDescent="0.2">
      <c r="C20" s="101"/>
      <c r="D20" s="35"/>
      <c r="E20" s="5"/>
      <c r="F20" s="5"/>
      <c r="G20" s="36"/>
      <c r="H20" s="36"/>
      <c r="I20" s="36"/>
      <c r="J20" s="36"/>
      <c r="K20" s="36"/>
      <c r="U20" s="183"/>
      <c r="V20" s="180" t="s">
        <v>941</v>
      </c>
      <c r="W20" s="195" t="s">
        <v>945</v>
      </c>
      <c r="X20" s="196"/>
      <c r="Y20" s="200" t="s">
        <v>948</v>
      </c>
      <c r="Z20" s="201"/>
      <c r="AA20" s="205"/>
      <c r="AB20" s="205"/>
      <c r="AC20" s="205"/>
      <c r="AD20" s="181">
        <v>43983</v>
      </c>
    </row>
    <row r="21" spans="3:30" ht="53.25" customHeight="1" x14ac:dyDescent="0.2">
      <c r="C21" s="101"/>
      <c r="D21" s="35"/>
      <c r="E21" s="5"/>
      <c r="F21" s="5"/>
      <c r="G21" s="36"/>
      <c r="H21" s="36"/>
      <c r="I21" s="36"/>
      <c r="J21" s="36"/>
      <c r="K21" s="36"/>
      <c r="U21" s="183"/>
      <c r="V21" s="180" t="s">
        <v>942</v>
      </c>
      <c r="W21" s="195" t="s">
        <v>946</v>
      </c>
      <c r="X21" s="196"/>
      <c r="Y21" s="200" t="s">
        <v>949</v>
      </c>
      <c r="Z21" s="201"/>
      <c r="AA21" s="205"/>
      <c r="AB21" s="205"/>
      <c r="AC21" s="205"/>
      <c r="AD21" s="181">
        <v>43983</v>
      </c>
    </row>
    <row r="22" spans="3:30" ht="53.25" customHeight="1" x14ac:dyDescent="0.2">
      <c r="C22" s="101"/>
      <c r="D22" s="35"/>
      <c r="E22" s="5"/>
      <c r="F22" s="5"/>
      <c r="G22" s="36"/>
      <c r="H22" s="36"/>
      <c r="I22" s="36"/>
      <c r="J22" s="36"/>
      <c r="K22" s="36"/>
      <c r="U22" s="184"/>
      <c r="V22" s="180" t="s">
        <v>943</v>
      </c>
      <c r="W22" s="195" t="s">
        <v>947</v>
      </c>
      <c r="X22" s="196"/>
      <c r="Y22" s="195" t="s">
        <v>944</v>
      </c>
      <c r="Z22" s="202"/>
      <c r="AA22" s="197"/>
      <c r="AB22" s="197"/>
      <c r="AC22" s="197"/>
      <c r="AD22" s="181">
        <v>43983</v>
      </c>
    </row>
    <row r="23" spans="3:30" x14ac:dyDescent="0.2">
      <c r="C23" s="101"/>
      <c r="D23" s="35"/>
      <c r="E23" s="5"/>
      <c r="F23" s="5"/>
      <c r="G23" s="36"/>
      <c r="H23" s="36"/>
      <c r="I23" s="36"/>
      <c r="J23" s="36"/>
      <c r="K23" s="36"/>
      <c r="U23" s="115"/>
      <c r="V23" s="115"/>
      <c r="W23" s="115"/>
      <c r="X23" s="115"/>
      <c r="Y23" s="169"/>
      <c r="Z23" s="115"/>
      <c r="AA23" s="115"/>
      <c r="AB23" s="115"/>
    </row>
    <row r="24" spans="3:30" x14ac:dyDescent="0.2">
      <c r="C24" s="101"/>
      <c r="D24" s="35"/>
      <c r="E24" s="5"/>
      <c r="F24" s="5"/>
      <c r="G24" s="36"/>
      <c r="H24" s="36"/>
      <c r="I24" s="36"/>
      <c r="J24" s="36"/>
      <c r="K24" s="36"/>
      <c r="Y24" s="113"/>
    </row>
    <row r="25" spans="3:30" x14ac:dyDescent="0.2">
      <c r="C25" s="101"/>
      <c r="D25" s="35"/>
      <c r="E25" s="5"/>
      <c r="F25" s="5"/>
      <c r="G25" s="36"/>
      <c r="H25" s="36"/>
      <c r="I25" s="36"/>
      <c r="J25" s="36"/>
      <c r="K25" s="36"/>
      <c r="Y25" s="220"/>
    </row>
    <row r="26" spans="3:30" x14ac:dyDescent="0.2">
      <c r="C26" s="101"/>
      <c r="D26" s="35"/>
      <c r="E26" s="5"/>
      <c r="F26" s="5"/>
      <c r="G26" s="36"/>
      <c r="H26" s="36"/>
      <c r="I26" s="36"/>
      <c r="J26" s="36"/>
      <c r="K26" s="36"/>
      <c r="Y26" s="220"/>
    </row>
    <row r="27" spans="3:30" x14ac:dyDescent="0.2">
      <c r="C27" s="101"/>
      <c r="D27" s="35"/>
      <c r="E27" s="5"/>
      <c r="F27" s="5"/>
      <c r="G27" s="36"/>
      <c r="H27" s="36"/>
      <c r="I27" s="36"/>
      <c r="J27" s="36"/>
      <c r="K27" s="36"/>
      <c r="Y27" s="220"/>
    </row>
    <row r="28" spans="3:30" x14ac:dyDescent="0.2">
      <c r="C28" s="101"/>
      <c r="D28" s="35"/>
      <c r="E28" s="5"/>
      <c r="F28" s="5"/>
      <c r="G28" s="36"/>
      <c r="H28" s="36"/>
      <c r="I28" s="36"/>
      <c r="J28" s="36"/>
      <c r="K28" s="36"/>
      <c r="Y28" s="220"/>
    </row>
    <row r="29" spans="3:30" x14ac:dyDescent="0.2">
      <c r="C29" s="101"/>
      <c r="D29" s="35"/>
      <c r="E29" s="5"/>
      <c r="F29" s="5"/>
      <c r="G29" s="36"/>
      <c r="H29" s="36"/>
      <c r="I29" s="36"/>
      <c r="J29" s="36"/>
      <c r="K29" s="36"/>
      <c r="Y29" s="220"/>
    </row>
    <row r="30" spans="3:30" x14ac:dyDescent="0.2">
      <c r="C30" s="101"/>
      <c r="D30" s="35"/>
      <c r="E30" s="5"/>
      <c r="F30" s="5"/>
      <c r="G30" s="36"/>
      <c r="H30" s="36"/>
      <c r="I30" s="36"/>
      <c r="J30" s="36"/>
      <c r="K30" s="36"/>
      <c r="Y30" s="220"/>
    </row>
    <row r="31" spans="3:30" x14ac:dyDescent="0.2">
      <c r="C31" s="101"/>
      <c r="D31" s="35"/>
      <c r="E31" s="5"/>
      <c r="F31" s="5"/>
      <c r="G31" s="36"/>
      <c r="H31" s="36"/>
      <c r="I31" s="36"/>
      <c r="J31" s="36"/>
      <c r="K31" s="36"/>
      <c r="Y31" s="220"/>
    </row>
    <row r="32" spans="3:30" x14ac:dyDescent="0.2">
      <c r="C32" s="101"/>
      <c r="D32" s="35"/>
      <c r="E32" s="5"/>
      <c r="F32" s="5"/>
      <c r="G32" s="36"/>
      <c r="H32" s="36"/>
      <c r="I32" s="36"/>
      <c r="J32" s="36"/>
      <c r="K32" s="36"/>
      <c r="Y32" s="113"/>
    </row>
    <row r="33" spans="3:25" x14ac:dyDescent="0.2">
      <c r="C33" s="101"/>
      <c r="D33" s="35"/>
      <c r="E33" s="5"/>
      <c r="F33" s="5"/>
      <c r="G33" s="36"/>
      <c r="H33" s="36"/>
      <c r="I33" s="36"/>
      <c r="J33" s="36"/>
      <c r="K33" s="36"/>
      <c r="Y33" s="113"/>
    </row>
    <row r="34" spans="3:25" x14ac:dyDescent="0.2">
      <c r="C34" s="101"/>
      <c r="D34" s="35"/>
      <c r="E34" s="5"/>
      <c r="F34" s="5"/>
      <c r="G34" s="36"/>
      <c r="H34" s="36"/>
      <c r="I34" s="36"/>
      <c r="J34" s="36"/>
      <c r="K34" s="36"/>
      <c r="Y34" s="113"/>
    </row>
    <row r="35" spans="3:25" x14ac:dyDescent="0.2">
      <c r="C35" s="101"/>
      <c r="D35" s="35"/>
      <c r="E35" s="5"/>
      <c r="F35" s="5"/>
      <c r="G35" s="36"/>
      <c r="H35" s="36"/>
      <c r="I35" s="36"/>
      <c r="J35" s="36"/>
      <c r="K35" s="36"/>
      <c r="Y35" s="113"/>
    </row>
    <row r="36" spans="3:25" x14ac:dyDescent="0.2">
      <c r="C36" s="101"/>
      <c r="D36" s="35"/>
      <c r="E36" s="5"/>
      <c r="F36" s="5"/>
      <c r="G36" s="36"/>
      <c r="H36" s="36"/>
      <c r="I36" s="36"/>
      <c r="J36" s="36"/>
      <c r="K36" s="36"/>
      <c r="Y36" s="113"/>
    </row>
    <row r="37" spans="3:25" x14ac:dyDescent="0.2">
      <c r="C37" s="101"/>
      <c r="D37" s="35"/>
      <c r="E37" s="5"/>
      <c r="F37" s="5"/>
      <c r="G37" s="36"/>
      <c r="H37" s="36"/>
      <c r="I37" s="36"/>
      <c r="J37" s="36"/>
      <c r="K37" s="36"/>
      <c r="Y37" s="113"/>
    </row>
    <row r="38" spans="3:25" x14ac:dyDescent="0.2">
      <c r="C38" s="101"/>
      <c r="D38" s="35"/>
      <c r="E38" s="5"/>
      <c r="F38" s="5"/>
      <c r="G38" s="36"/>
      <c r="H38" s="36"/>
      <c r="I38" s="36"/>
      <c r="J38" s="36"/>
      <c r="K38" s="36"/>
      <c r="Y38" s="113"/>
    </row>
    <row r="39" spans="3:25" x14ac:dyDescent="0.2">
      <c r="C39" s="101"/>
      <c r="D39" s="35"/>
      <c r="E39" s="5"/>
      <c r="F39" s="5"/>
      <c r="G39" s="36"/>
      <c r="H39" s="36"/>
      <c r="I39" s="36"/>
      <c r="J39" s="36"/>
      <c r="K39" s="36"/>
      <c r="Y39" s="113"/>
    </row>
    <row r="40" spans="3:25" x14ac:dyDescent="0.2">
      <c r="C40" s="101"/>
      <c r="D40" s="35"/>
      <c r="E40" s="5"/>
      <c r="F40" s="5"/>
      <c r="G40" s="36"/>
      <c r="H40" s="36"/>
      <c r="I40" s="36"/>
      <c r="J40" s="36"/>
      <c r="K40" s="36"/>
      <c r="Y40" s="113"/>
    </row>
    <row r="41" spans="3:25" x14ac:dyDescent="0.2">
      <c r="C41" s="101"/>
      <c r="D41" s="35"/>
      <c r="E41" s="5"/>
      <c r="F41" s="5"/>
      <c r="G41" s="36"/>
      <c r="H41" s="36"/>
      <c r="I41" s="36"/>
      <c r="J41" s="36"/>
      <c r="K41" s="36"/>
      <c r="Y41" s="113"/>
    </row>
    <row r="42" spans="3:25" x14ac:dyDescent="0.2">
      <c r="C42" s="101"/>
      <c r="D42" s="35"/>
      <c r="E42" s="5"/>
      <c r="F42" s="5"/>
      <c r="G42" s="36"/>
      <c r="H42" s="36"/>
      <c r="I42" s="36"/>
      <c r="J42" s="36"/>
      <c r="K42" s="36"/>
      <c r="Y42" s="113"/>
    </row>
    <row r="43" spans="3:25" x14ac:dyDescent="0.2">
      <c r="C43" s="101"/>
      <c r="D43" s="35"/>
      <c r="E43" s="5"/>
      <c r="F43" s="5"/>
      <c r="G43" s="36"/>
      <c r="H43" s="36"/>
      <c r="I43" s="36"/>
      <c r="J43" s="36"/>
      <c r="K43" s="36"/>
      <c r="Y43" s="113"/>
    </row>
    <row r="44" spans="3:25" x14ac:dyDescent="0.2">
      <c r="C44" s="101"/>
      <c r="D44" s="35"/>
      <c r="E44" s="5"/>
      <c r="F44" s="5"/>
      <c r="G44" s="36"/>
      <c r="H44" s="36"/>
      <c r="I44" s="36"/>
      <c r="J44" s="36"/>
      <c r="K44" s="36"/>
      <c r="Y44" s="113"/>
    </row>
    <row r="45" spans="3:25" x14ac:dyDescent="0.2">
      <c r="C45" s="101"/>
      <c r="D45" s="35"/>
      <c r="E45" s="5"/>
      <c r="F45" s="5"/>
      <c r="G45" s="36"/>
      <c r="H45" s="36"/>
      <c r="I45" s="36"/>
      <c r="J45" s="36"/>
      <c r="K45" s="36"/>
      <c r="Y45" s="113"/>
    </row>
    <row r="46" spans="3:25" x14ac:dyDescent="0.2">
      <c r="C46" s="101"/>
      <c r="D46" s="35"/>
      <c r="E46" s="5"/>
      <c r="F46" s="5"/>
      <c r="G46" s="36"/>
      <c r="H46" s="36"/>
      <c r="I46" s="36"/>
      <c r="J46" s="36"/>
      <c r="K46" s="36"/>
      <c r="Y46" s="113"/>
    </row>
    <row r="47" spans="3:25" x14ac:dyDescent="0.2">
      <c r="C47" s="101"/>
      <c r="D47" s="35"/>
      <c r="E47" s="5"/>
      <c r="F47" s="5"/>
      <c r="G47" s="36"/>
      <c r="H47" s="36"/>
      <c r="I47" s="36"/>
      <c r="J47" s="36"/>
      <c r="K47" s="36"/>
      <c r="Y47" s="113"/>
    </row>
    <row r="48" spans="3:25" x14ac:dyDescent="0.2">
      <c r="C48" s="101"/>
      <c r="D48" s="35"/>
      <c r="E48" s="5"/>
      <c r="F48" s="5"/>
      <c r="G48" s="36"/>
      <c r="H48" s="36"/>
      <c r="I48" s="36"/>
      <c r="J48" s="36"/>
      <c r="K48" s="36"/>
      <c r="Y48" s="113"/>
    </row>
    <row r="49" spans="3:25" x14ac:dyDescent="0.2">
      <c r="C49" s="101"/>
      <c r="D49" s="35"/>
      <c r="E49" s="5"/>
      <c r="F49" s="5"/>
      <c r="G49" s="36"/>
      <c r="H49" s="36"/>
      <c r="I49" s="36"/>
      <c r="J49" s="36"/>
      <c r="K49" s="36"/>
      <c r="Y49" s="113"/>
    </row>
    <row r="50" spans="3:25" x14ac:dyDescent="0.2">
      <c r="C50" s="101"/>
      <c r="D50" s="35"/>
      <c r="E50" s="5"/>
      <c r="F50" s="5"/>
      <c r="G50" s="36"/>
      <c r="H50" s="36"/>
      <c r="I50" s="36"/>
      <c r="J50" s="36"/>
      <c r="K50" s="36"/>
      <c r="Y50" s="113"/>
    </row>
    <row r="51" spans="3:25" x14ac:dyDescent="0.2">
      <c r="C51" s="101"/>
      <c r="D51" s="35"/>
      <c r="E51" s="5"/>
      <c r="F51" s="5"/>
      <c r="G51" s="36"/>
      <c r="H51" s="36"/>
      <c r="I51" s="36"/>
      <c r="J51" s="36"/>
      <c r="K51" s="36"/>
      <c r="Y51" s="113"/>
    </row>
    <row r="52" spans="3:25" x14ac:dyDescent="0.2">
      <c r="C52" s="101"/>
      <c r="D52" s="35"/>
      <c r="E52" s="5"/>
      <c r="F52" s="5"/>
      <c r="G52" s="36"/>
      <c r="H52" s="36"/>
      <c r="I52" s="36"/>
      <c r="J52" s="36"/>
      <c r="K52" s="36"/>
      <c r="Y52" s="113"/>
    </row>
    <row r="53" spans="3:25" x14ac:dyDescent="0.2">
      <c r="C53" s="101"/>
      <c r="D53" s="35"/>
      <c r="E53" s="5"/>
      <c r="F53" s="5"/>
      <c r="G53" s="36"/>
      <c r="H53" s="36"/>
      <c r="I53" s="36"/>
      <c r="J53" s="36"/>
      <c r="K53" s="36"/>
      <c r="Y53" s="113"/>
    </row>
    <row r="54" spans="3:25" x14ac:dyDescent="0.2">
      <c r="C54" s="101"/>
      <c r="D54" s="35"/>
      <c r="E54" s="5"/>
      <c r="F54" s="5"/>
      <c r="G54" s="36"/>
      <c r="H54" s="36"/>
      <c r="I54" s="36"/>
      <c r="J54" s="36"/>
      <c r="K54" s="36"/>
      <c r="Y54" s="113"/>
    </row>
    <row r="55" spans="3:25" x14ac:dyDescent="0.2">
      <c r="C55" s="101"/>
      <c r="D55" s="35"/>
      <c r="E55" s="5"/>
      <c r="F55" s="5"/>
      <c r="G55" s="36"/>
      <c r="H55" s="36"/>
      <c r="I55" s="36"/>
      <c r="J55" s="36"/>
      <c r="K55" s="36"/>
      <c r="Y55" s="113"/>
    </row>
    <row r="56" spans="3:25" x14ac:dyDescent="0.2">
      <c r="C56" s="101"/>
      <c r="D56" s="35"/>
      <c r="E56" s="5"/>
      <c r="F56" s="5"/>
      <c r="G56" s="36"/>
      <c r="H56" s="36"/>
      <c r="I56" s="36"/>
      <c r="J56" s="36"/>
      <c r="K56" s="36"/>
      <c r="Y56" s="113"/>
    </row>
    <row r="57" spans="3:25" x14ac:dyDescent="0.2">
      <c r="C57" s="101"/>
      <c r="D57" s="35"/>
      <c r="E57" s="5"/>
      <c r="F57" s="5"/>
      <c r="G57" s="36"/>
      <c r="H57" s="36"/>
      <c r="I57" s="36"/>
      <c r="J57" s="36"/>
      <c r="K57" s="36"/>
      <c r="Y57" s="220"/>
    </row>
    <row r="58" spans="3:25" x14ac:dyDescent="0.2">
      <c r="C58" s="101"/>
      <c r="D58" s="35"/>
      <c r="E58" s="5"/>
      <c r="F58" s="5"/>
      <c r="G58" s="36"/>
      <c r="H58" s="36"/>
      <c r="I58" s="36"/>
      <c r="J58" s="36"/>
      <c r="K58" s="36"/>
      <c r="Y58" s="220"/>
    </row>
    <row r="59" spans="3:25" x14ac:dyDescent="0.2">
      <c r="C59" s="101"/>
      <c r="D59" s="35"/>
      <c r="E59" s="5"/>
      <c r="F59" s="5"/>
      <c r="G59" s="36"/>
      <c r="H59" s="36"/>
      <c r="I59" s="36"/>
      <c r="J59" s="36"/>
      <c r="K59" s="36"/>
      <c r="Y59" s="113"/>
    </row>
    <row r="60" spans="3:25" x14ac:dyDescent="0.2">
      <c r="C60" s="101"/>
      <c r="D60" s="35"/>
      <c r="E60" s="5"/>
      <c r="F60" s="5"/>
      <c r="G60" s="36"/>
      <c r="H60" s="36"/>
      <c r="I60" s="36"/>
      <c r="J60" s="36"/>
      <c r="K60" s="36"/>
      <c r="Y60" s="113"/>
    </row>
    <row r="61" spans="3:25" x14ac:dyDescent="0.2">
      <c r="C61" s="101"/>
      <c r="D61" s="35"/>
      <c r="E61" s="5"/>
      <c r="F61" s="5"/>
      <c r="G61" s="36"/>
      <c r="H61" s="36"/>
      <c r="I61" s="36"/>
      <c r="J61" s="36"/>
      <c r="K61" s="36"/>
      <c r="Y61" s="113"/>
    </row>
    <row r="62" spans="3:25" x14ac:dyDescent="0.2">
      <c r="C62" s="101"/>
      <c r="D62" s="35"/>
      <c r="E62" s="5"/>
      <c r="F62" s="5"/>
      <c r="G62" s="36"/>
      <c r="H62" s="36"/>
      <c r="I62" s="36"/>
      <c r="J62" s="36"/>
      <c r="K62" s="36"/>
      <c r="Y62" s="113"/>
    </row>
    <row r="63" spans="3:25" x14ac:dyDescent="0.2">
      <c r="C63" s="101"/>
      <c r="D63" s="35"/>
      <c r="E63" s="5"/>
      <c r="F63" s="5"/>
      <c r="G63" s="36"/>
      <c r="H63" s="36"/>
      <c r="I63" s="36"/>
      <c r="J63" s="36"/>
      <c r="K63" s="36"/>
      <c r="Y63" s="113"/>
    </row>
    <row r="64" spans="3:25" x14ac:dyDescent="0.2">
      <c r="C64" s="101"/>
      <c r="D64" s="35"/>
      <c r="E64" s="5"/>
      <c r="F64" s="5"/>
      <c r="G64" s="36"/>
      <c r="H64" s="36"/>
      <c r="I64" s="36"/>
      <c r="J64" s="36"/>
      <c r="K64" s="36"/>
      <c r="Y64" s="113"/>
    </row>
    <row r="65" spans="3:25" x14ac:dyDescent="0.2">
      <c r="C65" s="101"/>
      <c r="D65" s="35"/>
      <c r="E65" s="5"/>
      <c r="F65" s="5"/>
      <c r="G65" s="36"/>
      <c r="H65" s="36"/>
      <c r="I65" s="36"/>
      <c r="J65" s="36"/>
      <c r="K65" s="36"/>
      <c r="Y65" s="113"/>
    </row>
    <row r="66" spans="3:25" x14ac:dyDescent="0.2">
      <c r="C66" s="101"/>
      <c r="D66" s="35"/>
      <c r="E66" s="5"/>
      <c r="F66" s="5"/>
      <c r="G66" s="36"/>
      <c r="H66" s="36"/>
      <c r="I66" s="36"/>
      <c r="J66" s="36"/>
      <c r="K66" s="36"/>
      <c r="Y66" s="113"/>
    </row>
    <row r="67" spans="3:25" x14ac:dyDescent="0.2">
      <c r="C67" s="101"/>
      <c r="D67" s="35"/>
      <c r="E67" s="5"/>
      <c r="F67" s="5"/>
      <c r="G67" s="36"/>
      <c r="H67" s="36"/>
      <c r="I67" s="36"/>
      <c r="J67" s="36"/>
      <c r="K67" s="36"/>
      <c r="Y67" s="113"/>
    </row>
    <row r="68" spans="3:25" x14ac:dyDescent="0.2">
      <c r="C68" s="101"/>
      <c r="D68" s="35"/>
      <c r="E68" s="5"/>
      <c r="F68" s="5"/>
      <c r="G68" s="36"/>
      <c r="H68" s="36"/>
      <c r="I68" s="36"/>
      <c r="J68" s="36"/>
      <c r="K68" s="36"/>
      <c r="Y68" s="113"/>
    </row>
    <row r="69" spans="3:25" x14ac:dyDescent="0.2">
      <c r="C69" s="101"/>
      <c r="D69" s="35"/>
      <c r="E69" s="5"/>
      <c r="F69" s="5"/>
      <c r="G69" s="36"/>
      <c r="H69" s="36"/>
      <c r="I69" s="36"/>
      <c r="J69" s="36"/>
      <c r="K69" s="36"/>
      <c r="Y69" s="113"/>
    </row>
    <row r="70" spans="3:25" x14ac:dyDescent="0.2">
      <c r="C70" s="101"/>
      <c r="D70" s="35"/>
      <c r="E70" s="5"/>
      <c r="F70" s="5"/>
      <c r="G70" s="36"/>
      <c r="H70" s="36"/>
      <c r="I70" s="36"/>
      <c r="J70" s="36"/>
      <c r="K70" s="36"/>
      <c r="Y70" s="113"/>
    </row>
    <row r="71" spans="3:25" x14ac:dyDescent="0.2">
      <c r="C71" s="101"/>
      <c r="D71" s="35"/>
      <c r="E71" s="5"/>
      <c r="F71" s="5"/>
      <c r="G71" s="36"/>
      <c r="H71" s="36"/>
      <c r="I71" s="36"/>
      <c r="J71" s="36"/>
      <c r="K71" s="36"/>
      <c r="Y71" s="113"/>
    </row>
    <row r="72" spans="3:25" x14ac:dyDescent="0.2">
      <c r="C72" s="101"/>
      <c r="D72" s="35"/>
      <c r="E72" s="5"/>
      <c r="F72" s="5"/>
      <c r="G72" s="36"/>
      <c r="H72" s="36"/>
      <c r="I72" s="36"/>
      <c r="J72" s="36"/>
      <c r="K72" s="36"/>
      <c r="Y72" s="113"/>
    </row>
    <row r="73" spans="3:25" x14ac:dyDescent="0.2">
      <c r="C73" s="101"/>
      <c r="D73" s="35"/>
      <c r="E73" s="5"/>
      <c r="F73" s="5"/>
      <c r="G73" s="36"/>
      <c r="H73" s="36"/>
      <c r="I73" s="36"/>
      <c r="J73" s="36"/>
      <c r="K73" s="36"/>
      <c r="Y73" s="113"/>
    </row>
    <row r="74" spans="3:25" x14ac:dyDescent="0.2">
      <c r="C74" s="101"/>
      <c r="D74" s="35"/>
      <c r="E74" s="5"/>
      <c r="F74" s="5"/>
      <c r="G74" s="36"/>
      <c r="H74" s="36"/>
      <c r="I74" s="36"/>
      <c r="J74" s="36"/>
      <c r="K74" s="36"/>
      <c r="Y74" s="113"/>
    </row>
    <row r="75" spans="3:25" x14ac:dyDescent="0.2">
      <c r="C75" s="101"/>
      <c r="D75" s="35"/>
      <c r="E75" s="5"/>
      <c r="F75" s="5"/>
      <c r="G75" s="36"/>
      <c r="H75" s="36"/>
      <c r="I75" s="36"/>
      <c r="J75" s="36"/>
      <c r="K75" s="36"/>
      <c r="Y75" s="113"/>
    </row>
    <row r="76" spans="3:25" x14ac:dyDescent="0.2">
      <c r="C76" s="101"/>
      <c r="D76" s="35"/>
      <c r="E76" s="5"/>
      <c r="F76" s="5"/>
      <c r="G76" s="36"/>
      <c r="H76" s="36"/>
      <c r="I76" s="36"/>
      <c r="J76" s="36"/>
      <c r="K76" s="36"/>
      <c r="Y76" s="113"/>
    </row>
    <row r="77" spans="3:25" x14ac:dyDescent="0.2">
      <c r="C77" s="101"/>
      <c r="D77" s="35"/>
      <c r="E77" s="5"/>
      <c r="F77" s="5"/>
      <c r="G77" s="36"/>
      <c r="H77" s="36"/>
      <c r="I77" s="36"/>
      <c r="J77" s="36"/>
      <c r="K77" s="36"/>
      <c r="Y77" s="113"/>
    </row>
    <row r="78" spans="3:25" x14ac:dyDescent="0.2">
      <c r="C78" s="101"/>
      <c r="D78" s="35"/>
      <c r="E78" s="5"/>
      <c r="F78" s="5"/>
      <c r="G78" s="36"/>
      <c r="H78" s="36"/>
      <c r="I78" s="36"/>
      <c r="J78" s="36"/>
      <c r="K78" s="36"/>
      <c r="Y78" s="113"/>
    </row>
    <row r="79" spans="3:25" x14ac:dyDescent="0.2">
      <c r="C79" s="101"/>
      <c r="D79" s="35"/>
      <c r="E79" s="5"/>
      <c r="F79" s="5"/>
      <c r="G79" s="36"/>
      <c r="H79" s="36"/>
      <c r="I79" s="36"/>
      <c r="J79" s="36"/>
      <c r="K79" s="36"/>
      <c r="Y79" s="113"/>
    </row>
    <row r="80" spans="3:25" x14ac:dyDescent="0.2">
      <c r="C80" s="101"/>
      <c r="D80" s="35"/>
      <c r="E80" s="5"/>
      <c r="F80" s="5"/>
      <c r="G80" s="36"/>
      <c r="H80" s="36"/>
      <c r="I80" s="36"/>
      <c r="J80" s="36"/>
      <c r="K80" s="36"/>
      <c r="Y80" s="113"/>
    </row>
    <row r="81" spans="3:25" x14ac:dyDescent="0.2">
      <c r="C81" s="101"/>
      <c r="D81" s="35"/>
      <c r="E81" s="5"/>
      <c r="F81" s="5"/>
      <c r="G81" s="36"/>
      <c r="H81" s="36"/>
      <c r="I81" s="36"/>
      <c r="J81" s="36"/>
      <c r="K81" s="36"/>
      <c r="Y81" s="113"/>
    </row>
    <row r="82" spans="3:25" x14ac:dyDescent="0.2">
      <c r="C82" s="101"/>
      <c r="D82" s="35"/>
      <c r="E82" s="5"/>
      <c r="F82" s="5"/>
      <c r="G82" s="36"/>
      <c r="H82" s="36"/>
      <c r="I82" s="36"/>
      <c r="J82" s="36"/>
      <c r="K82" s="36"/>
      <c r="Y82" s="113"/>
    </row>
    <row r="83" spans="3:25" x14ac:dyDescent="0.2">
      <c r="C83" s="101"/>
      <c r="D83" s="35"/>
      <c r="E83" s="5"/>
      <c r="F83" s="5"/>
      <c r="G83" s="36"/>
      <c r="H83" s="36"/>
      <c r="I83" s="36"/>
      <c r="J83" s="36"/>
      <c r="K83" s="36"/>
      <c r="Y83" s="113"/>
    </row>
    <row r="84" spans="3:25" x14ac:dyDescent="0.2">
      <c r="C84" s="101"/>
      <c r="D84" s="35"/>
      <c r="E84" s="5"/>
      <c r="F84" s="5"/>
      <c r="G84" s="36"/>
      <c r="H84" s="36"/>
      <c r="I84" s="36"/>
      <c r="J84" s="36"/>
      <c r="K84" s="36"/>
      <c r="Y84" s="113"/>
    </row>
    <row r="85" spans="3:25" x14ac:dyDescent="0.2">
      <c r="C85" s="101"/>
      <c r="D85" s="35"/>
      <c r="E85" s="5"/>
      <c r="F85" s="5"/>
      <c r="G85" s="36"/>
      <c r="H85" s="36"/>
      <c r="I85" s="36"/>
      <c r="J85" s="36"/>
      <c r="K85" s="36"/>
      <c r="Y85" s="220"/>
    </row>
    <row r="86" spans="3:25" x14ac:dyDescent="0.2">
      <c r="C86" s="101"/>
      <c r="D86" s="35"/>
      <c r="E86" s="5"/>
      <c r="F86" s="5"/>
      <c r="G86" s="36"/>
      <c r="H86" s="36"/>
      <c r="I86" s="36"/>
      <c r="J86" s="36"/>
      <c r="K86" s="36"/>
      <c r="Y86" s="220"/>
    </row>
    <row r="87" spans="3:25" x14ac:dyDescent="0.2">
      <c r="C87" s="101"/>
      <c r="D87" s="35"/>
      <c r="E87" s="5"/>
      <c r="F87" s="5"/>
      <c r="G87" s="36"/>
      <c r="H87" s="36"/>
      <c r="I87" s="36"/>
      <c r="J87" s="36"/>
      <c r="K87" s="36"/>
      <c r="Y87" s="113"/>
    </row>
    <row r="88" spans="3:25" x14ac:dyDescent="0.2">
      <c r="C88" s="101"/>
      <c r="D88" s="35"/>
      <c r="E88" s="5"/>
      <c r="F88" s="5"/>
      <c r="G88" s="36"/>
      <c r="H88" s="36"/>
      <c r="I88" s="36"/>
      <c r="J88" s="36"/>
      <c r="K88" s="36"/>
      <c r="Y88" s="113"/>
    </row>
    <row r="89" spans="3:25" x14ac:dyDescent="0.2">
      <c r="C89" s="101"/>
      <c r="D89" s="35"/>
      <c r="E89" s="5"/>
      <c r="F89" s="5"/>
      <c r="G89" s="36"/>
      <c r="H89" s="36"/>
      <c r="I89" s="36"/>
      <c r="J89" s="36"/>
      <c r="K89" s="36"/>
      <c r="Y89" s="220"/>
    </row>
    <row r="90" spans="3:25" x14ac:dyDescent="0.2">
      <c r="C90" s="101"/>
      <c r="D90" s="35"/>
      <c r="E90" s="5"/>
      <c r="F90" s="5"/>
      <c r="G90" s="36"/>
      <c r="H90" s="36"/>
      <c r="I90" s="36"/>
      <c r="J90" s="36"/>
      <c r="K90" s="36"/>
      <c r="Y90" s="220"/>
    </row>
    <row r="91" spans="3:25" x14ac:dyDescent="0.2">
      <c r="C91" s="101"/>
      <c r="D91" s="35"/>
      <c r="E91" s="5"/>
      <c r="F91" s="5"/>
      <c r="G91" s="36"/>
      <c r="H91" s="36"/>
      <c r="I91" s="36"/>
      <c r="J91" s="36"/>
      <c r="K91" s="36"/>
      <c r="Y91" s="113"/>
    </row>
    <row r="92" spans="3:25" x14ac:dyDescent="0.2">
      <c r="C92" s="101"/>
      <c r="D92" s="35"/>
      <c r="E92" s="5"/>
      <c r="F92" s="5"/>
      <c r="G92" s="36"/>
      <c r="H92" s="36"/>
      <c r="I92" s="36"/>
      <c r="J92" s="36"/>
      <c r="K92" s="36"/>
      <c r="Y92" s="113"/>
    </row>
    <row r="93" spans="3:25" x14ac:dyDescent="0.2">
      <c r="C93" s="101"/>
      <c r="D93" s="35"/>
      <c r="E93" s="5"/>
      <c r="F93" s="5"/>
      <c r="G93" s="36"/>
      <c r="H93" s="36"/>
      <c r="I93" s="36"/>
      <c r="J93" s="36"/>
      <c r="K93" s="36"/>
      <c r="Y93" s="113"/>
    </row>
    <row r="94" spans="3:25" x14ac:dyDescent="0.2">
      <c r="C94" s="101"/>
      <c r="D94" s="35"/>
      <c r="E94" s="5"/>
      <c r="F94" s="5"/>
      <c r="G94" s="36"/>
      <c r="H94" s="36"/>
      <c r="I94" s="36"/>
      <c r="J94" s="36"/>
      <c r="K94" s="36"/>
      <c r="Y94" s="113"/>
    </row>
    <row r="95" spans="3:25" x14ac:dyDescent="0.2">
      <c r="C95" s="101"/>
      <c r="D95" s="35"/>
      <c r="E95" s="5"/>
      <c r="F95" s="5"/>
      <c r="G95" s="36"/>
      <c r="H95" s="36"/>
      <c r="I95" s="36"/>
      <c r="J95" s="36"/>
      <c r="K95" s="36"/>
      <c r="Y95" s="220"/>
    </row>
    <row r="96" spans="3:25" x14ac:dyDescent="0.2">
      <c r="C96" s="101"/>
      <c r="D96" s="35"/>
      <c r="E96" s="5"/>
      <c r="F96" s="5"/>
      <c r="G96" s="36"/>
      <c r="H96" s="36"/>
      <c r="I96" s="36"/>
      <c r="J96" s="36"/>
      <c r="K96" s="36"/>
      <c r="Y96" s="220"/>
    </row>
    <row r="97" spans="3:25" x14ac:dyDescent="0.2">
      <c r="C97" s="101"/>
      <c r="D97" s="35"/>
      <c r="E97" s="5"/>
      <c r="F97" s="5"/>
      <c r="G97" s="36"/>
      <c r="H97" s="36"/>
      <c r="I97" s="36"/>
      <c r="J97" s="36"/>
      <c r="K97" s="36"/>
      <c r="Y97" s="114"/>
    </row>
    <row r="98" spans="3:25" x14ac:dyDescent="0.2">
      <c r="C98" s="101"/>
      <c r="D98" s="35"/>
      <c r="E98" s="5"/>
      <c r="F98" s="5"/>
      <c r="G98" s="36"/>
      <c r="H98" s="36"/>
      <c r="I98" s="36"/>
      <c r="J98" s="36"/>
      <c r="K98" s="36"/>
      <c r="Y98" s="113"/>
    </row>
    <row r="99" spans="3:25" x14ac:dyDescent="0.2">
      <c r="C99" s="101"/>
      <c r="D99" s="35"/>
      <c r="E99" s="5"/>
      <c r="F99" s="5"/>
      <c r="G99" s="36"/>
      <c r="H99" s="36"/>
      <c r="I99" s="36"/>
      <c r="J99" s="36"/>
      <c r="K99" s="36"/>
      <c r="Y99" s="113"/>
    </row>
    <row r="100" spans="3:25" x14ac:dyDescent="0.2">
      <c r="C100" s="101"/>
      <c r="D100" s="35"/>
      <c r="E100" s="5"/>
      <c r="F100" s="5"/>
      <c r="G100" s="36"/>
      <c r="H100" s="36"/>
      <c r="I100" s="36"/>
      <c r="J100" s="36"/>
      <c r="K100" s="36"/>
      <c r="Y100" s="113"/>
    </row>
    <row r="101" spans="3:25" x14ac:dyDescent="0.2">
      <c r="C101" s="101"/>
      <c r="D101" s="35"/>
      <c r="E101" s="5"/>
      <c r="F101" s="5"/>
      <c r="G101" s="36"/>
      <c r="H101" s="36"/>
      <c r="I101" s="36"/>
      <c r="J101" s="36"/>
      <c r="K101" s="36"/>
      <c r="Y101" s="220"/>
    </row>
    <row r="102" spans="3:25" x14ac:dyDescent="0.2">
      <c r="C102" s="101"/>
      <c r="D102" s="35"/>
      <c r="E102" s="5"/>
      <c r="F102" s="5"/>
      <c r="G102" s="36"/>
      <c r="H102" s="36"/>
      <c r="I102" s="36"/>
      <c r="J102" s="36"/>
      <c r="K102" s="36"/>
      <c r="Y102" s="220"/>
    </row>
    <row r="103" spans="3:25" x14ac:dyDescent="0.2">
      <c r="C103" s="101"/>
      <c r="D103" s="35"/>
      <c r="E103" s="5"/>
      <c r="F103" s="5"/>
      <c r="G103" s="36"/>
      <c r="H103" s="36"/>
      <c r="I103" s="36"/>
      <c r="J103" s="36"/>
      <c r="K103" s="36"/>
      <c r="Y103" s="220"/>
    </row>
    <row r="104" spans="3:25" x14ac:dyDescent="0.2">
      <c r="C104" s="101"/>
      <c r="D104" s="35"/>
      <c r="E104" s="5"/>
      <c r="F104" s="5"/>
      <c r="G104" s="36"/>
      <c r="H104" s="36"/>
      <c r="I104" s="36"/>
      <c r="J104" s="36"/>
      <c r="K104" s="36"/>
      <c r="Y104" s="220"/>
    </row>
    <row r="105" spans="3:25" x14ac:dyDescent="0.2">
      <c r="C105" s="101"/>
      <c r="D105" s="35"/>
      <c r="E105" s="5"/>
      <c r="F105" s="5"/>
      <c r="G105" s="36"/>
      <c r="H105" s="36"/>
      <c r="I105" s="36"/>
      <c r="J105" s="36"/>
      <c r="K105" s="36"/>
      <c r="Y105" s="220"/>
    </row>
    <row r="106" spans="3:25" x14ac:dyDescent="0.2">
      <c r="C106" s="101"/>
      <c r="D106" s="35"/>
      <c r="E106" s="5"/>
      <c r="F106" s="5"/>
      <c r="G106" s="36"/>
      <c r="H106" s="36"/>
      <c r="I106" s="36"/>
      <c r="J106" s="36"/>
      <c r="K106" s="36"/>
      <c r="Y106" s="113"/>
    </row>
    <row r="107" spans="3:25" x14ac:dyDescent="0.2">
      <c r="Y107" s="113"/>
    </row>
    <row r="108" spans="3:25" x14ac:dyDescent="0.2">
      <c r="Y108" s="113"/>
    </row>
    <row r="109" spans="3:25" x14ac:dyDescent="0.2">
      <c r="Y109" s="113"/>
    </row>
    <row r="110" spans="3:25" x14ac:dyDescent="0.2">
      <c r="Y110" s="113"/>
    </row>
    <row r="111" spans="3:25" x14ac:dyDescent="0.2">
      <c r="Y111" s="220"/>
    </row>
    <row r="112" spans="3:25" x14ac:dyDescent="0.2">
      <c r="Y112" s="220"/>
    </row>
    <row r="113" spans="25:25" x14ac:dyDescent="0.2">
      <c r="Y113" s="220"/>
    </row>
    <row r="114" spans="25:25" x14ac:dyDescent="0.2">
      <c r="Y114" s="220"/>
    </row>
    <row r="115" spans="25:25" x14ac:dyDescent="0.2">
      <c r="Y115" s="113"/>
    </row>
    <row r="116" spans="25:25" x14ac:dyDescent="0.2">
      <c r="Y116" s="113"/>
    </row>
    <row r="117" spans="25:25" x14ac:dyDescent="0.2">
      <c r="Y117" s="113"/>
    </row>
    <row r="118" spans="25:25" x14ac:dyDescent="0.2">
      <c r="Y118" s="113"/>
    </row>
    <row r="119" spans="25:25" x14ac:dyDescent="0.2">
      <c r="Y119" s="113"/>
    </row>
    <row r="120" spans="25:25" x14ac:dyDescent="0.2">
      <c r="Y120" s="113"/>
    </row>
    <row r="121" spans="25:25" x14ac:dyDescent="0.2">
      <c r="Y121" s="113"/>
    </row>
    <row r="122" spans="25:25" x14ac:dyDescent="0.2">
      <c r="Y122" s="113"/>
    </row>
    <row r="123" spans="25:25" x14ac:dyDescent="0.2">
      <c r="Y123" s="113"/>
    </row>
    <row r="124" spans="25:25" x14ac:dyDescent="0.2">
      <c r="Y124" s="113"/>
    </row>
    <row r="125" spans="25:25" x14ac:dyDescent="0.2">
      <c r="Y125" s="113"/>
    </row>
    <row r="126" spans="25:25" x14ac:dyDescent="0.2">
      <c r="Y126" s="113"/>
    </row>
    <row r="127" spans="25:25" x14ac:dyDescent="0.2">
      <c r="Y127" s="220"/>
    </row>
    <row r="128" spans="25:25" x14ac:dyDescent="0.2">
      <c r="Y128" s="220"/>
    </row>
    <row r="129" spans="25:25" x14ac:dyDescent="0.2">
      <c r="Y129" s="113"/>
    </row>
    <row r="130" spans="25:25" x14ac:dyDescent="0.2">
      <c r="Y130" s="113"/>
    </row>
    <row r="131" spans="25:25" x14ac:dyDescent="0.2">
      <c r="Y131" s="113"/>
    </row>
    <row r="132" spans="25:25" x14ac:dyDescent="0.2">
      <c r="Y132" s="113"/>
    </row>
    <row r="133" spans="25:25" x14ac:dyDescent="0.2">
      <c r="Y133" s="113"/>
    </row>
    <row r="134" spans="25:25" x14ac:dyDescent="0.2">
      <c r="Y134" s="113"/>
    </row>
    <row r="135" spans="25:25" x14ac:dyDescent="0.2">
      <c r="Y135" s="113"/>
    </row>
    <row r="136" spans="25:25" x14ac:dyDescent="0.2">
      <c r="Y136" s="113"/>
    </row>
    <row r="137" spans="25:25" x14ac:dyDescent="0.2">
      <c r="Y137" s="113"/>
    </row>
    <row r="138" spans="25:25" x14ac:dyDescent="0.2">
      <c r="Y138" s="114"/>
    </row>
    <row r="139" spans="25:25" x14ac:dyDescent="0.2">
      <c r="Y139" s="113"/>
    </row>
    <row r="140" spans="25:25" x14ac:dyDescent="0.2">
      <c r="Y140" s="113"/>
    </row>
    <row r="141" spans="25:25" x14ac:dyDescent="0.2">
      <c r="Y141" s="113"/>
    </row>
    <row r="142" spans="25:25" x14ac:dyDescent="0.2">
      <c r="Y142" s="220"/>
    </row>
    <row r="143" spans="25:25" x14ac:dyDescent="0.2">
      <c r="Y143" s="220"/>
    </row>
    <row r="144" spans="25:25" x14ac:dyDescent="0.2">
      <c r="Y144" s="113"/>
    </row>
    <row r="145" spans="25:25" x14ac:dyDescent="0.2">
      <c r="Y145" s="113"/>
    </row>
    <row r="146" spans="25:25" x14ac:dyDescent="0.2">
      <c r="Y146" s="113"/>
    </row>
    <row r="147" spans="25:25" x14ac:dyDescent="0.2">
      <c r="Y147" s="113"/>
    </row>
    <row r="148" spans="25:25" x14ac:dyDescent="0.2">
      <c r="Y148" s="113"/>
    </row>
    <row r="149" spans="25:25" x14ac:dyDescent="0.2">
      <c r="Y149" s="113"/>
    </row>
    <row r="150" spans="25:25" x14ac:dyDescent="0.2">
      <c r="Y150" s="114"/>
    </row>
    <row r="151" spans="25:25" x14ac:dyDescent="0.2">
      <c r="Y151" s="114"/>
    </row>
    <row r="152" spans="25:25" x14ac:dyDescent="0.2">
      <c r="Y152" s="220"/>
    </row>
    <row r="153" spans="25:25" x14ac:dyDescent="0.2">
      <c r="Y153" s="220"/>
    </row>
    <row r="154" spans="25:25" x14ac:dyDescent="0.2">
      <c r="Y154" s="220"/>
    </row>
    <row r="155" spans="25:25" x14ac:dyDescent="0.2">
      <c r="Y155" s="113"/>
    </row>
    <row r="156" spans="25:25" x14ac:dyDescent="0.2">
      <c r="Y156" s="113"/>
    </row>
    <row r="157" spans="25:25" x14ac:dyDescent="0.2">
      <c r="Y157" s="113"/>
    </row>
    <row r="158" spans="25:25" x14ac:dyDescent="0.2">
      <c r="Y158" s="113"/>
    </row>
    <row r="159" spans="25:25" x14ac:dyDescent="0.2">
      <c r="Y159" s="113"/>
    </row>
    <row r="160" spans="25:25" x14ac:dyDescent="0.2">
      <c r="Y160" s="113"/>
    </row>
    <row r="161" spans="25:25" x14ac:dyDescent="0.2">
      <c r="Y161" s="113"/>
    </row>
    <row r="162" spans="25:25" x14ac:dyDescent="0.2">
      <c r="Y162" s="113"/>
    </row>
    <row r="163" spans="25:25" x14ac:dyDescent="0.2">
      <c r="Y163" s="113"/>
    </row>
    <row r="164" spans="25:25" x14ac:dyDescent="0.2">
      <c r="Y164" s="113"/>
    </row>
    <row r="165" spans="25:25" x14ac:dyDescent="0.2">
      <c r="Y165" s="113"/>
    </row>
    <row r="166" spans="25:25" x14ac:dyDescent="0.2">
      <c r="Y166" s="113"/>
    </row>
    <row r="167" spans="25:25" x14ac:dyDescent="0.2">
      <c r="Y167" s="113"/>
    </row>
    <row r="168" spans="25:25" x14ac:dyDescent="0.2">
      <c r="Y168" s="113"/>
    </row>
    <row r="169" spans="25:25" x14ac:dyDescent="0.2">
      <c r="Y169" s="220"/>
    </row>
    <row r="170" spans="25:25" x14ac:dyDescent="0.2">
      <c r="Y170" s="220"/>
    </row>
    <row r="171" spans="25:25" x14ac:dyDescent="0.2">
      <c r="Y171" s="113"/>
    </row>
    <row r="172" spans="25:25" x14ac:dyDescent="0.2">
      <c r="Y172" s="113"/>
    </row>
    <row r="173" spans="25:25" x14ac:dyDescent="0.2">
      <c r="Y173" s="113"/>
    </row>
    <row r="174" spans="25:25" x14ac:dyDescent="0.2">
      <c r="Y174" s="113"/>
    </row>
    <row r="175" spans="25:25" x14ac:dyDescent="0.2">
      <c r="Y175" s="113"/>
    </row>
    <row r="176" spans="25:25" x14ac:dyDescent="0.2">
      <c r="Y176" s="113"/>
    </row>
    <row r="177" spans="25:25" x14ac:dyDescent="0.2">
      <c r="Y177" s="113"/>
    </row>
    <row r="178" spans="25:25" x14ac:dyDescent="0.2">
      <c r="Y178" s="113"/>
    </row>
    <row r="179" spans="25:25" x14ac:dyDescent="0.2">
      <c r="Y179" s="113"/>
    </row>
    <row r="180" spans="25:25" x14ac:dyDescent="0.2">
      <c r="Y180" s="113"/>
    </row>
    <row r="181" spans="25:25" x14ac:dyDescent="0.2">
      <c r="Y181" s="113"/>
    </row>
    <row r="182" spans="25:25" x14ac:dyDescent="0.2">
      <c r="Y182" s="220"/>
    </row>
    <row r="183" spans="25:25" x14ac:dyDescent="0.2">
      <c r="Y183" s="220"/>
    </row>
    <row r="184" spans="25:25" x14ac:dyDescent="0.2">
      <c r="Y184" s="220"/>
    </row>
    <row r="185" spans="25:25" x14ac:dyDescent="0.2">
      <c r="Y185" s="220"/>
    </row>
    <row r="186" spans="25:25" x14ac:dyDescent="0.2">
      <c r="Y186" s="220"/>
    </row>
    <row r="187" spans="25:25" x14ac:dyDescent="0.2">
      <c r="Y187" s="113"/>
    </row>
    <row r="188" spans="25:25" x14ac:dyDescent="0.2">
      <c r="Y188" s="113"/>
    </row>
    <row r="189" spans="25:25" x14ac:dyDescent="0.2">
      <c r="Y189" s="113"/>
    </row>
    <row r="190" spans="25:25" x14ac:dyDescent="0.2">
      <c r="Y190" s="113"/>
    </row>
    <row r="191" spans="25:25" x14ac:dyDescent="0.2">
      <c r="Y191" s="113"/>
    </row>
    <row r="192" spans="25:25" x14ac:dyDescent="0.2">
      <c r="Y192" s="114"/>
    </row>
    <row r="193" spans="25:25" x14ac:dyDescent="0.2">
      <c r="Y193" s="113"/>
    </row>
    <row r="194" spans="25:25" x14ac:dyDescent="0.2">
      <c r="Y194" s="220"/>
    </row>
    <row r="195" spans="25:25" x14ac:dyDescent="0.2">
      <c r="Y195" s="220"/>
    </row>
    <row r="196" spans="25:25" x14ac:dyDescent="0.2">
      <c r="Y196" s="220"/>
    </row>
    <row r="197" spans="25:25" x14ac:dyDescent="0.2">
      <c r="Y197" s="220"/>
    </row>
    <row r="198" spans="25:25" x14ac:dyDescent="0.2">
      <c r="Y198" s="220"/>
    </row>
    <row r="199" spans="25:25" x14ac:dyDescent="0.2">
      <c r="Y199" s="220"/>
    </row>
    <row r="200" spans="25:25" x14ac:dyDescent="0.2">
      <c r="Y200" s="220"/>
    </row>
    <row r="201" spans="25:25" x14ac:dyDescent="0.2">
      <c r="Y201" s="113"/>
    </row>
    <row r="202" spans="25:25" x14ac:dyDescent="0.2">
      <c r="Y202" s="113"/>
    </row>
    <row r="203" spans="25:25" x14ac:dyDescent="0.2">
      <c r="Y203" s="113"/>
    </row>
    <row r="204" spans="25:25" x14ac:dyDescent="0.2">
      <c r="Y204" s="113"/>
    </row>
    <row r="205" spans="25:25" x14ac:dyDescent="0.2">
      <c r="Y205" s="113"/>
    </row>
    <row r="206" spans="25:25" x14ac:dyDescent="0.2">
      <c r="Y206" s="113"/>
    </row>
    <row r="207" spans="25:25" x14ac:dyDescent="0.2">
      <c r="Y207" s="220"/>
    </row>
    <row r="208" spans="25:25" x14ac:dyDescent="0.2">
      <c r="Y208" s="220"/>
    </row>
    <row r="209" spans="25:25" x14ac:dyDescent="0.2">
      <c r="Y209" s="220"/>
    </row>
    <row r="210" spans="25:25" x14ac:dyDescent="0.2">
      <c r="Y210" s="220"/>
    </row>
    <row r="211" spans="25:25" x14ac:dyDescent="0.2">
      <c r="Y211" s="220"/>
    </row>
    <row r="212" spans="25:25" x14ac:dyDescent="0.2">
      <c r="Y212" s="220"/>
    </row>
    <row r="213" spans="25:25" x14ac:dyDescent="0.2">
      <c r="Y213" s="113"/>
    </row>
    <row r="214" spans="25:25" x14ac:dyDescent="0.2">
      <c r="Y214" s="113"/>
    </row>
    <row r="215" spans="25:25" x14ac:dyDescent="0.2">
      <c r="Y215" s="113"/>
    </row>
    <row r="216" spans="25:25" x14ac:dyDescent="0.2">
      <c r="Y216" s="220"/>
    </row>
    <row r="217" spans="25:25" x14ac:dyDescent="0.2">
      <c r="Y217" s="220"/>
    </row>
    <row r="218" spans="25:25" x14ac:dyDescent="0.2">
      <c r="Y218" s="220"/>
    </row>
    <row r="219" spans="25:25" x14ac:dyDescent="0.2">
      <c r="Y219" s="220"/>
    </row>
    <row r="220" spans="25:25" x14ac:dyDescent="0.2">
      <c r="Y220" s="113"/>
    </row>
    <row r="221" spans="25:25" x14ac:dyDescent="0.2">
      <c r="Y221" s="113"/>
    </row>
    <row r="222" spans="25:25" x14ac:dyDescent="0.2">
      <c r="Y222" s="113"/>
    </row>
    <row r="223" spans="25:25" x14ac:dyDescent="0.2">
      <c r="Y223" s="113"/>
    </row>
    <row r="224" spans="25:25" x14ac:dyDescent="0.2">
      <c r="Y224" s="113"/>
    </row>
    <row r="225" spans="25:25" x14ac:dyDescent="0.2">
      <c r="Y225" s="113"/>
    </row>
    <row r="226" spans="25:25" x14ac:dyDescent="0.2">
      <c r="Y226" s="113"/>
    </row>
    <row r="227" spans="25:25" x14ac:dyDescent="0.2">
      <c r="Y227" s="113"/>
    </row>
    <row r="228" spans="25:25" x14ac:dyDescent="0.2">
      <c r="Y228" s="114"/>
    </row>
    <row r="229" spans="25:25" x14ac:dyDescent="0.2">
      <c r="Y229" s="113"/>
    </row>
    <row r="230" spans="25:25" x14ac:dyDescent="0.2">
      <c r="Y230" s="113"/>
    </row>
    <row r="231" spans="25:25" x14ac:dyDescent="0.2">
      <c r="Y231" s="113"/>
    </row>
    <row r="232" spans="25:25" x14ac:dyDescent="0.2">
      <c r="Y232" s="113"/>
    </row>
    <row r="233" spans="25:25" x14ac:dyDescent="0.2">
      <c r="Y233" s="113"/>
    </row>
    <row r="234" spans="25:25" x14ac:dyDescent="0.2">
      <c r="Y234" s="113"/>
    </row>
    <row r="235" spans="25:25" x14ac:dyDescent="0.2">
      <c r="Y235" s="113"/>
    </row>
    <row r="236" spans="25:25" x14ac:dyDescent="0.2">
      <c r="Y236" s="115"/>
    </row>
    <row r="237" spans="25:25" x14ac:dyDescent="0.2">
      <c r="Y237" s="115"/>
    </row>
    <row r="238" spans="25:25" x14ac:dyDescent="0.2">
      <c r="Y238" s="115"/>
    </row>
    <row r="239" spans="25:25" x14ac:dyDescent="0.2">
      <c r="Y239" s="115"/>
    </row>
    <row r="240" spans="25:25" x14ac:dyDescent="0.2">
      <c r="Y240" s="115"/>
    </row>
    <row r="241" spans="25:25" x14ac:dyDescent="0.2">
      <c r="Y241" s="115"/>
    </row>
    <row r="242" spans="25:25" x14ac:dyDescent="0.2">
      <c r="Y242" s="115"/>
    </row>
    <row r="243" spans="25:25" x14ac:dyDescent="0.2">
      <c r="Y243" s="115"/>
    </row>
    <row r="244" spans="25:25" x14ac:dyDescent="0.2">
      <c r="Y244" s="115"/>
    </row>
    <row r="245" spans="25:25" x14ac:dyDescent="0.2">
      <c r="Y245" s="115"/>
    </row>
    <row r="246" spans="25:25" x14ac:dyDescent="0.2">
      <c r="Y246" s="115"/>
    </row>
    <row r="247" spans="25:25" x14ac:dyDescent="0.2">
      <c r="Y247" s="115"/>
    </row>
    <row r="248" spans="25:25" x14ac:dyDescent="0.2">
      <c r="Y248" s="115"/>
    </row>
    <row r="249" spans="25:25" x14ac:dyDescent="0.2">
      <c r="Y249" s="115"/>
    </row>
    <row r="250" spans="25:25" x14ac:dyDescent="0.2">
      <c r="Y250" s="115"/>
    </row>
    <row r="251" spans="25:25" x14ac:dyDescent="0.2">
      <c r="Y251" s="115"/>
    </row>
    <row r="252" spans="25:25" x14ac:dyDescent="0.2">
      <c r="Y252" s="115"/>
    </row>
    <row r="253" spans="25:25" x14ac:dyDescent="0.2">
      <c r="Y253" s="115"/>
    </row>
    <row r="254" spans="25:25" x14ac:dyDescent="0.2">
      <c r="Y254" s="115"/>
    </row>
    <row r="255" spans="25:25" x14ac:dyDescent="0.2">
      <c r="Y255" s="115"/>
    </row>
    <row r="256" spans="25:25" x14ac:dyDescent="0.2">
      <c r="Y256" s="115"/>
    </row>
    <row r="257" spans="25:25" x14ac:dyDescent="0.2">
      <c r="Y257" s="115"/>
    </row>
    <row r="258" spans="25:25" x14ac:dyDescent="0.2">
      <c r="Y258" s="115"/>
    </row>
    <row r="259" spans="25:25" x14ac:dyDescent="0.2">
      <c r="Y259" s="115"/>
    </row>
    <row r="260" spans="25:25" x14ac:dyDescent="0.2">
      <c r="Y260" s="115"/>
    </row>
    <row r="261" spans="25:25" x14ac:dyDescent="0.2">
      <c r="Y261" s="115"/>
    </row>
    <row r="262" spans="25:25" x14ac:dyDescent="0.2">
      <c r="Y262" s="115"/>
    </row>
    <row r="263" spans="25:25" x14ac:dyDescent="0.2">
      <c r="Y263" s="115"/>
    </row>
    <row r="264" spans="25:25" x14ac:dyDescent="0.2">
      <c r="Y264" s="115"/>
    </row>
    <row r="265" spans="25:25" x14ac:dyDescent="0.2">
      <c r="Y265" s="115"/>
    </row>
    <row r="266" spans="25:25" x14ac:dyDescent="0.2">
      <c r="Y266" s="115"/>
    </row>
    <row r="267" spans="25:25" x14ac:dyDescent="0.2">
      <c r="Y267" s="115"/>
    </row>
    <row r="268" spans="25:25" x14ac:dyDescent="0.2">
      <c r="Y268" s="115"/>
    </row>
    <row r="269" spans="25:25" x14ac:dyDescent="0.2">
      <c r="Y269" s="115"/>
    </row>
    <row r="270" spans="25:25" x14ac:dyDescent="0.2">
      <c r="Y270" s="115"/>
    </row>
    <row r="271" spans="25:25" x14ac:dyDescent="0.2">
      <c r="Y271" s="115"/>
    </row>
    <row r="272" spans="25:25" x14ac:dyDescent="0.2">
      <c r="Y272" s="115"/>
    </row>
    <row r="273" spans="25:25" x14ac:dyDescent="0.2">
      <c r="Y273" s="115"/>
    </row>
    <row r="274" spans="25:25" x14ac:dyDescent="0.2">
      <c r="Y274" s="115"/>
    </row>
    <row r="275" spans="25:25" x14ac:dyDescent="0.2">
      <c r="Y275" s="115"/>
    </row>
    <row r="276" spans="25:25" x14ac:dyDescent="0.2">
      <c r="Y276" s="115"/>
    </row>
    <row r="277" spans="25:25" x14ac:dyDescent="0.2">
      <c r="Y277" s="115"/>
    </row>
    <row r="278" spans="25:25" x14ac:dyDescent="0.2">
      <c r="Y278" s="115"/>
    </row>
    <row r="279" spans="25:25" x14ac:dyDescent="0.2">
      <c r="Y279" s="115"/>
    </row>
    <row r="280" spans="25:25" x14ac:dyDescent="0.2">
      <c r="Y280" s="115"/>
    </row>
    <row r="281" spans="25:25" x14ac:dyDescent="0.2">
      <c r="Y281" s="115"/>
    </row>
    <row r="282" spans="25:25" x14ac:dyDescent="0.2">
      <c r="Y282" s="115"/>
    </row>
    <row r="283" spans="25:25" x14ac:dyDescent="0.2">
      <c r="Y283" s="115"/>
    </row>
    <row r="284" spans="25:25" x14ac:dyDescent="0.2">
      <c r="Y284" s="115"/>
    </row>
    <row r="285" spans="25:25" x14ac:dyDescent="0.2">
      <c r="Y285" s="115"/>
    </row>
    <row r="286" spans="25:25" x14ac:dyDescent="0.2">
      <c r="Y286" s="115"/>
    </row>
    <row r="287" spans="25:25" x14ac:dyDescent="0.2">
      <c r="Y287" s="115"/>
    </row>
    <row r="288" spans="25:25" x14ac:dyDescent="0.2">
      <c r="Y288" s="115"/>
    </row>
    <row r="289" spans="25:25" x14ac:dyDescent="0.2">
      <c r="Y289" s="115"/>
    </row>
    <row r="290" spans="25:25" x14ac:dyDescent="0.2">
      <c r="Y290" s="115"/>
    </row>
    <row r="291" spans="25:25" x14ac:dyDescent="0.2">
      <c r="Y291" s="115"/>
    </row>
    <row r="292" spans="25:25" x14ac:dyDescent="0.2">
      <c r="Y292" s="115"/>
    </row>
    <row r="293" spans="25:25" x14ac:dyDescent="0.2">
      <c r="Y293" s="115"/>
    </row>
    <row r="294" spans="25:25" x14ac:dyDescent="0.2">
      <c r="Y294" s="115"/>
    </row>
    <row r="295" spans="25:25" x14ac:dyDescent="0.2">
      <c r="Y295" s="115"/>
    </row>
    <row r="296" spans="25:25" x14ac:dyDescent="0.2">
      <c r="Y296" s="115"/>
    </row>
    <row r="297" spans="25:25" x14ac:dyDescent="0.2">
      <c r="Y297" s="115"/>
    </row>
    <row r="298" spans="25:25" x14ac:dyDescent="0.2">
      <c r="Y298" s="115"/>
    </row>
    <row r="299" spans="25:25" x14ac:dyDescent="0.2">
      <c r="Y299" s="115"/>
    </row>
    <row r="300" spans="25:25" x14ac:dyDescent="0.2">
      <c r="Y300" s="115"/>
    </row>
    <row r="301" spans="25:25" x14ac:dyDescent="0.2">
      <c r="Y301" s="115"/>
    </row>
    <row r="302" spans="25:25" x14ac:dyDescent="0.2">
      <c r="Y302" s="115"/>
    </row>
    <row r="303" spans="25:25" x14ac:dyDescent="0.2">
      <c r="Y303" s="115"/>
    </row>
    <row r="304" spans="25:25" x14ac:dyDescent="0.2">
      <c r="Y304" s="115"/>
    </row>
    <row r="305" spans="25:25" x14ac:dyDescent="0.2">
      <c r="Y305" s="115"/>
    </row>
    <row r="306" spans="25:25" x14ac:dyDescent="0.2">
      <c r="Y306" s="115"/>
    </row>
    <row r="307" spans="25:25" x14ac:dyDescent="0.2">
      <c r="Y307" s="115"/>
    </row>
    <row r="308" spans="25:25" x14ac:dyDescent="0.2">
      <c r="Y308" s="115"/>
    </row>
    <row r="309" spans="25:25" x14ac:dyDescent="0.2">
      <c r="Y309" s="115"/>
    </row>
    <row r="310" spans="25:25" x14ac:dyDescent="0.2">
      <c r="Y310" s="115"/>
    </row>
    <row r="311" spans="25:25" x14ac:dyDescent="0.2">
      <c r="Y311" s="115"/>
    </row>
    <row r="312" spans="25:25" x14ac:dyDescent="0.2">
      <c r="Y312" s="115"/>
    </row>
    <row r="313" spans="25:25" x14ac:dyDescent="0.2">
      <c r="Y313" s="115"/>
    </row>
    <row r="314" spans="25:25" x14ac:dyDescent="0.2">
      <c r="Y314" s="115"/>
    </row>
    <row r="315" spans="25:25" x14ac:dyDescent="0.2">
      <c r="Y315" s="115"/>
    </row>
    <row r="316" spans="25:25" x14ac:dyDescent="0.2">
      <c r="Y316" s="115"/>
    </row>
    <row r="317" spans="25:25" x14ac:dyDescent="0.2">
      <c r="Y317" s="115"/>
    </row>
    <row r="318" spans="25:25" x14ac:dyDescent="0.2">
      <c r="Y318" s="115"/>
    </row>
    <row r="319" spans="25:25" x14ac:dyDescent="0.2">
      <c r="Y319" s="115"/>
    </row>
    <row r="320" spans="25:25" x14ac:dyDescent="0.2">
      <c r="Y320" s="115"/>
    </row>
    <row r="321" spans="25:25" x14ac:dyDescent="0.2">
      <c r="Y321" s="115"/>
    </row>
    <row r="322" spans="25:25" x14ac:dyDescent="0.2">
      <c r="Y322" s="115"/>
    </row>
    <row r="323" spans="25:25" x14ac:dyDescent="0.2">
      <c r="Y323" s="115"/>
    </row>
    <row r="324" spans="25:25" x14ac:dyDescent="0.2">
      <c r="Y324" s="115"/>
    </row>
    <row r="325" spans="25:25" x14ac:dyDescent="0.2">
      <c r="Y325" s="115"/>
    </row>
    <row r="326" spans="25:25" x14ac:dyDescent="0.2">
      <c r="Y326" s="115"/>
    </row>
    <row r="327" spans="25:25" x14ac:dyDescent="0.2">
      <c r="Y327" s="115"/>
    </row>
    <row r="328" spans="25:25" x14ac:dyDescent="0.2">
      <c r="Y328" s="115"/>
    </row>
    <row r="329" spans="25:25" x14ac:dyDescent="0.2">
      <c r="Y329" s="115"/>
    </row>
    <row r="330" spans="25:25" x14ac:dyDescent="0.2">
      <c r="Y330" s="115"/>
    </row>
    <row r="331" spans="25:25" x14ac:dyDescent="0.2">
      <c r="Y331" s="115"/>
    </row>
    <row r="332" spans="25:25" x14ac:dyDescent="0.2">
      <c r="Y332" s="115"/>
    </row>
    <row r="333" spans="25:25" x14ac:dyDescent="0.2">
      <c r="Y333" s="115"/>
    </row>
    <row r="334" spans="25:25" x14ac:dyDescent="0.2">
      <c r="Y334" s="115"/>
    </row>
    <row r="335" spans="25:25" x14ac:dyDescent="0.2">
      <c r="Y335" s="115"/>
    </row>
    <row r="336" spans="25:25" x14ac:dyDescent="0.2">
      <c r="Y336" s="115"/>
    </row>
    <row r="337" spans="25:25" x14ac:dyDescent="0.2">
      <c r="Y337" s="115"/>
    </row>
    <row r="338" spans="25:25" x14ac:dyDescent="0.2">
      <c r="Y338" s="115"/>
    </row>
    <row r="339" spans="25:25" x14ac:dyDescent="0.2">
      <c r="Y339" s="115"/>
    </row>
    <row r="340" spans="25:25" x14ac:dyDescent="0.2">
      <c r="Y340" s="115"/>
    </row>
    <row r="341" spans="25:25" x14ac:dyDescent="0.2">
      <c r="Y341" s="115"/>
    </row>
    <row r="342" spans="25:25" x14ac:dyDescent="0.2">
      <c r="Y342" s="115"/>
    </row>
    <row r="343" spans="25:25" x14ac:dyDescent="0.2">
      <c r="Y343" s="115"/>
    </row>
    <row r="344" spans="25:25" x14ac:dyDescent="0.2">
      <c r="Y344" s="115"/>
    </row>
    <row r="345" spans="25:25" x14ac:dyDescent="0.2">
      <c r="Y345" s="115"/>
    </row>
    <row r="346" spans="25:25" x14ac:dyDescent="0.2">
      <c r="Y346" s="115"/>
    </row>
    <row r="347" spans="25:25" x14ac:dyDescent="0.2">
      <c r="Y347" s="115"/>
    </row>
    <row r="348" spans="25:25" x14ac:dyDescent="0.2">
      <c r="Y348" s="115"/>
    </row>
    <row r="349" spans="25:25" x14ac:dyDescent="0.2">
      <c r="Y349" s="115"/>
    </row>
    <row r="350" spans="25:25" x14ac:dyDescent="0.2">
      <c r="Y350" s="115"/>
    </row>
    <row r="351" spans="25:25" x14ac:dyDescent="0.2">
      <c r="Y351" s="115"/>
    </row>
    <row r="352" spans="25:25" x14ac:dyDescent="0.2">
      <c r="Y352" s="115"/>
    </row>
    <row r="353" spans="25:25" x14ac:dyDescent="0.2">
      <c r="Y353" s="115"/>
    </row>
    <row r="354" spans="25:25" x14ac:dyDescent="0.2">
      <c r="Y354" s="115"/>
    </row>
    <row r="355" spans="25:25" x14ac:dyDescent="0.2">
      <c r="Y355" s="115"/>
    </row>
    <row r="356" spans="25:25" x14ac:dyDescent="0.2">
      <c r="Y356" s="115"/>
    </row>
    <row r="357" spans="25:25" x14ac:dyDescent="0.2">
      <c r="Y357" s="115"/>
    </row>
    <row r="358" spans="25:25" x14ac:dyDescent="0.2">
      <c r="Y358" s="115"/>
    </row>
    <row r="359" spans="25:25" x14ac:dyDescent="0.2">
      <c r="Y359" s="115"/>
    </row>
    <row r="360" spans="25:25" x14ac:dyDescent="0.2">
      <c r="Y360" s="115"/>
    </row>
    <row r="361" spans="25:25" x14ac:dyDescent="0.2">
      <c r="Y361" s="115"/>
    </row>
    <row r="362" spans="25:25" x14ac:dyDescent="0.2">
      <c r="Y362" s="115"/>
    </row>
    <row r="363" spans="25:25" x14ac:dyDescent="0.2">
      <c r="Y363" s="115"/>
    </row>
    <row r="364" spans="25:25" x14ac:dyDescent="0.2">
      <c r="Y364" s="115"/>
    </row>
    <row r="365" spans="25:25" x14ac:dyDescent="0.2">
      <c r="Y365" s="115"/>
    </row>
    <row r="366" spans="25:25" x14ac:dyDescent="0.2">
      <c r="Y366" s="115"/>
    </row>
    <row r="367" spans="25:25" x14ac:dyDescent="0.2">
      <c r="Y367" s="115"/>
    </row>
  </sheetData>
  <mergeCells count="67">
    <mergeCell ref="Y211:Y212"/>
    <mergeCell ref="Y216:Y219"/>
    <mergeCell ref="Y127:Y128"/>
    <mergeCell ref="Y142:Y143"/>
    <mergeCell ref="Y182:Y186"/>
    <mergeCell ref="Y194:Y197"/>
    <mergeCell ref="Y198:Y200"/>
    <mergeCell ref="Y207:Y208"/>
    <mergeCell ref="Y209:Y210"/>
    <mergeCell ref="L8:T8"/>
    <mergeCell ref="Y16:Y18"/>
    <mergeCell ref="Y25:Y26"/>
    <mergeCell ref="Y152:Y154"/>
    <mergeCell ref="Y169:Y170"/>
    <mergeCell ref="Y27:Y29"/>
    <mergeCell ref="Y30:Y31"/>
    <mergeCell ref="Y57:Y58"/>
    <mergeCell ref="Y85:Y86"/>
    <mergeCell ref="Y89:Y90"/>
    <mergeCell ref="Y95:Y96"/>
    <mergeCell ref="Y101:Y102"/>
    <mergeCell ref="Y103:Y105"/>
    <mergeCell ref="Y111:Y114"/>
    <mergeCell ref="U8:AF8"/>
    <mergeCell ref="U9:U10"/>
    <mergeCell ref="AF9:AF10"/>
    <mergeCell ref="M9:M10"/>
    <mergeCell ref="O9:O10"/>
    <mergeCell ref="P9:P10"/>
    <mergeCell ref="Q9:Q10"/>
    <mergeCell ref="R9:R10"/>
    <mergeCell ref="S9:S10"/>
    <mergeCell ref="N9:N10"/>
    <mergeCell ref="Y9:Y10"/>
    <mergeCell ref="V9:X9"/>
    <mergeCell ref="Z9:AA9"/>
    <mergeCell ref="AD9:AE9"/>
    <mergeCell ref="AB9:AB10"/>
    <mergeCell ref="AC9:AC10"/>
    <mergeCell ref="A2:AF2"/>
    <mergeCell ref="A3:AF3"/>
    <mergeCell ref="A8:K8"/>
    <mergeCell ref="G9:G10"/>
    <mergeCell ref="H9:H10"/>
    <mergeCell ref="I9:I10"/>
    <mergeCell ref="J9:J10"/>
    <mergeCell ref="K9:K10"/>
    <mergeCell ref="L9:L10"/>
    <mergeCell ref="A9:A10"/>
    <mergeCell ref="B9:B10"/>
    <mergeCell ref="C9:C10"/>
    <mergeCell ref="D9:D10"/>
    <mergeCell ref="E9:E10"/>
    <mergeCell ref="F9:F10"/>
    <mergeCell ref="T9:T10"/>
    <mergeCell ref="W22:X22"/>
    <mergeCell ref="AA22:AC22"/>
    <mergeCell ref="Y19:Z19"/>
    <mergeCell ref="Y20:Z20"/>
    <mergeCell ref="Y21:Z21"/>
    <mergeCell ref="Y22:Z22"/>
    <mergeCell ref="W19:X19"/>
    <mergeCell ref="AA19:AC19"/>
    <mergeCell ref="W20:X20"/>
    <mergeCell ref="AA20:AC20"/>
    <mergeCell ref="W21:X21"/>
    <mergeCell ref="AA21:AC21"/>
  </mergeCells>
  <conditionalFormatting sqref="W11:W15">
    <cfRule type="cellIs" dxfId="14" priority="6" operator="between">
      <formula>81</formula>
      <formula>100</formula>
    </cfRule>
    <cfRule type="cellIs" dxfId="13" priority="7" operator="between">
      <formula>61</formula>
      <formula>80</formula>
    </cfRule>
    <cfRule type="cellIs" dxfId="12" priority="8" operator="between">
      <formula>41</formula>
      <formula>60</formula>
    </cfRule>
    <cfRule type="cellIs" dxfId="11" priority="9" operator="between">
      <formula>21</formula>
      <formula>40</formula>
    </cfRule>
    <cfRule type="cellIs" dxfId="10" priority="10" operator="between">
      <formula>0</formula>
      <formula>20</formula>
    </cfRule>
  </conditionalFormatting>
  <pageMargins left="0.39370078740157483" right="0.39370078740157483" top="0.39370078740157483" bottom="0.39370078740157483" header="0.31496062992125984" footer="0.31496062992125984"/>
  <pageSetup scale="70"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0000000}">
          <x14:formula1>
            <xm:f>IF(C11=D!$G$2,D!$H$2:$H$4,IF(C11=D!$G$5,D!$H$5,IF(C11=D!$G$6,D!$H$6,IF(C11=D!$G$7,D!$H$7,IF(C11=D!$G$8,D!$H$8:$H$12,IF(C11=D!$G$13,D!$H$13,IF(C11=D!$G$14,D!$H$14:$H$21,IF(C11=D!$G$22,D!$H$22:$H$23,"N/A"))))))))</xm:f>
          </x14:formula1>
          <xm:sqref>D11 D16:D106</xm:sqref>
        </x14:dataValidation>
        <x14:dataValidation type="list" allowBlank="1" showInputMessage="1" showErrorMessage="1" xr:uid="{00000000-0002-0000-0100-000001000000}">
          <x14:formula1>
            <xm:f>D!$I$2:$I$9</xm:f>
          </x14:formula1>
          <xm:sqref>C11 C16:C106</xm:sqref>
        </x14:dataValidation>
        <x14:dataValidation type="list" allowBlank="1" showInputMessage="1" showErrorMessage="1" xr:uid="{00000000-0002-0000-0100-000002000000}">
          <x14:formula1>
            <xm:f>INDIRECT(D!P363)</xm:f>
          </x14:formula1>
          <xm:sqref>E106</xm:sqref>
        </x14:dataValidation>
        <x14:dataValidation type="list" allowBlank="1" showInputMessage="1" showErrorMessage="1" xr:uid="{00000000-0002-0000-0100-000003000000}">
          <x14:formula1>
            <xm:f>INDIRECT(D!T363)</xm:f>
          </x14:formula1>
          <xm:sqref>F106</xm:sqref>
        </x14:dataValidation>
        <x14:dataValidation type="list" allowBlank="1" showInputMessage="1" showErrorMessage="1" xr:uid="{00000000-0002-0000-0100-000004000000}">
          <x14:formula1>
            <xm:f>INDIRECT(D!O363)</xm:f>
          </x14:formula1>
          <xm:sqref>G106</xm:sqref>
        </x14:dataValidation>
        <x14:dataValidation type="list" allowBlank="1" showInputMessage="1" showErrorMessage="1" xr:uid="{00000000-0002-0000-0100-000005000000}">
          <x14:formula1>
            <xm:f>INDIRECT(D!P284)</xm:f>
          </x14:formula1>
          <xm:sqref>E16:E105</xm:sqref>
        </x14:dataValidation>
        <x14:dataValidation type="list" allowBlank="1" showInputMessage="1" showErrorMessage="1" xr:uid="{00000000-0002-0000-0100-000006000000}">
          <x14:formula1>
            <xm:f>INDIRECT(D!T284)</xm:f>
          </x14:formula1>
          <xm:sqref>F16:F105</xm:sqref>
        </x14:dataValidation>
        <x14:dataValidation type="list" allowBlank="1" showInputMessage="1" showErrorMessage="1" xr:uid="{00000000-0002-0000-0100-000007000000}">
          <x14:formula1>
            <xm:f>INDIRECT(D!O284)</xm:f>
          </x14:formula1>
          <xm:sqref>G16:G105</xm:sqref>
        </x14:dataValidation>
        <x14:dataValidation type="list" allowBlank="1" showInputMessage="1" showErrorMessage="1" xr:uid="{00000000-0002-0000-0100-000008000000}">
          <x14:formula1>
            <xm:f>INDIRECT(D!P2)</xm:f>
          </x14:formula1>
          <xm:sqref>E11</xm:sqref>
        </x14:dataValidation>
        <x14:dataValidation type="list" allowBlank="1" showInputMessage="1" showErrorMessage="1" xr:uid="{00000000-0002-0000-0100-000009000000}">
          <x14:formula1>
            <xm:f>INDIRECT(D!T2)</xm:f>
          </x14:formula1>
          <xm:sqref>F14:F15 F11</xm:sqref>
        </x14:dataValidation>
        <x14:dataValidation type="list" allowBlank="1" showInputMessage="1" showErrorMessage="1" xr:uid="{00000000-0002-0000-0100-00000A000000}">
          <x14:formula1>
            <xm:f>INDIRECT(D!O2)</xm:f>
          </x14:formula1>
          <xm:sqref>G13:G15 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Y443"/>
  <sheetViews>
    <sheetView zoomScale="90" zoomScaleNormal="90" workbookViewId="0">
      <pane xSplit="2" ySplit="10" topLeftCell="C17" activePane="bottomRight" state="frozen"/>
      <selection pane="topRight" activeCell="C1" sqref="C1"/>
      <selection pane="bottomLeft" activeCell="A11" sqref="A11"/>
      <selection pane="bottomRight" activeCell="E63" sqref="E63"/>
    </sheetView>
  </sheetViews>
  <sheetFormatPr baseColWidth="10" defaultColWidth="11.42578125" defaultRowHeight="12.75" x14ac:dyDescent="0.2"/>
  <cols>
    <col min="1" max="1" width="23.5703125" style="1" bestFit="1" customWidth="1"/>
    <col min="2" max="2" width="31.140625" style="1" customWidth="1"/>
    <col min="3" max="3" width="26.85546875" style="1" customWidth="1"/>
    <col min="4" max="4" width="26.140625" style="1" customWidth="1"/>
    <col min="5" max="7" width="25.42578125" style="1" customWidth="1"/>
    <col min="8" max="8" width="28.85546875" style="1" customWidth="1"/>
    <col min="9" max="9" width="8.140625" style="1" customWidth="1"/>
    <col min="10" max="11" width="28.85546875" style="1" customWidth="1"/>
    <col min="12" max="12" width="30.28515625" style="1" customWidth="1"/>
    <col min="13" max="13" width="13.28515625" style="1" customWidth="1"/>
    <col min="14" max="14" width="25" style="1" customWidth="1"/>
    <col min="15" max="15" width="29" style="1" customWidth="1"/>
    <col min="16" max="17" width="23.42578125" style="1" customWidth="1"/>
    <col min="18" max="19" width="19.5703125" style="1" customWidth="1"/>
    <col min="20" max="20" width="23" style="1" customWidth="1"/>
    <col min="21" max="21" width="12.85546875" style="1" customWidth="1"/>
    <col min="22" max="22" width="25.42578125" style="1" customWidth="1"/>
    <col min="23" max="23" width="15.42578125" style="1" customWidth="1"/>
    <col min="24" max="24" width="26.5703125" style="1" customWidth="1"/>
    <col min="25" max="16384" width="11.42578125" style="1"/>
  </cols>
  <sheetData>
    <row r="1" spans="1:25" ht="8.1" customHeight="1" x14ac:dyDescent="0.2">
      <c r="B1" s="240"/>
      <c r="C1" s="240"/>
      <c r="D1" s="240"/>
      <c r="E1" s="240"/>
      <c r="F1" s="240"/>
      <c r="G1" s="240"/>
      <c r="H1" s="240"/>
      <c r="I1" s="240"/>
      <c r="J1" s="240"/>
      <c r="K1" s="240"/>
      <c r="L1" s="240"/>
      <c r="M1" s="240"/>
      <c r="N1" s="240"/>
      <c r="O1" s="240"/>
      <c r="P1" s="240"/>
      <c r="Q1" s="240"/>
      <c r="R1" s="240"/>
      <c r="S1" s="240"/>
      <c r="T1" s="240"/>
      <c r="U1" s="240"/>
      <c r="V1" s="240"/>
      <c r="W1" s="240"/>
      <c r="X1" s="240"/>
    </row>
    <row r="2" spans="1:25" ht="39" customHeight="1" x14ac:dyDescent="0.2">
      <c r="A2" s="187" t="s">
        <v>0</v>
      </c>
      <c r="B2" s="187"/>
      <c r="C2" s="187"/>
      <c r="D2" s="187"/>
      <c r="E2" s="187"/>
      <c r="F2" s="187"/>
      <c r="G2" s="187"/>
      <c r="H2" s="187"/>
      <c r="I2" s="187"/>
      <c r="J2" s="187"/>
      <c r="K2" s="187"/>
      <c r="L2" s="187"/>
      <c r="M2" s="187"/>
      <c r="N2" s="187"/>
      <c r="O2" s="187"/>
      <c r="P2" s="187"/>
      <c r="Q2" s="187"/>
      <c r="R2" s="187"/>
      <c r="S2" s="187"/>
      <c r="T2" s="187"/>
      <c r="U2" s="187"/>
      <c r="V2" s="187"/>
      <c r="W2" s="187"/>
      <c r="X2" s="187"/>
    </row>
    <row r="3" spans="1:25" ht="30.75" customHeight="1" x14ac:dyDescent="0.2">
      <c r="A3" s="187" t="s">
        <v>1</v>
      </c>
      <c r="B3" s="187"/>
      <c r="C3" s="187"/>
      <c r="D3" s="187"/>
      <c r="E3" s="187"/>
      <c r="F3" s="187"/>
      <c r="G3" s="187"/>
      <c r="H3" s="187"/>
      <c r="I3" s="187"/>
      <c r="J3" s="187"/>
      <c r="K3" s="187"/>
      <c r="L3" s="187"/>
      <c r="M3" s="187"/>
      <c r="N3" s="187"/>
      <c r="O3" s="187"/>
      <c r="P3" s="187"/>
      <c r="Q3" s="187"/>
      <c r="R3" s="187"/>
      <c r="S3" s="187"/>
      <c r="T3" s="187"/>
      <c r="U3" s="187"/>
      <c r="V3" s="187"/>
      <c r="W3" s="187"/>
      <c r="X3" s="187"/>
    </row>
    <row r="4" spans="1:25" ht="8.1" customHeight="1" x14ac:dyDescent="0.2">
      <c r="B4" s="240" t="s">
        <v>64</v>
      </c>
      <c r="C4" s="240"/>
      <c r="D4" s="240"/>
      <c r="E4" s="240"/>
      <c r="F4" s="240"/>
      <c r="G4" s="240"/>
      <c r="H4" s="240"/>
      <c r="I4" s="240"/>
      <c r="J4" s="240"/>
      <c r="K4" s="240"/>
      <c r="L4" s="240"/>
      <c r="M4" s="240"/>
      <c r="N4" s="240"/>
      <c r="O4" s="240"/>
      <c r="P4" s="240"/>
      <c r="Q4" s="240"/>
      <c r="R4" s="240"/>
      <c r="S4" s="240"/>
      <c r="T4" s="240"/>
      <c r="U4" s="240"/>
      <c r="V4" s="240"/>
      <c r="W4" s="240"/>
      <c r="X4" s="240"/>
    </row>
    <row r="5" spans="1:25" x14ac:dyDescent="0.2">
      <c r="C5" s="11"/>
      <c r="D5" s="11"/>
      <c r="E5" s="11"/>
      <c r="L5" s="84"/>
      <c r="M5" s="98"/>
      <c r="N5" s="2"/>
    </row>
    <row r="6" spans="1:25" x14ac:dyDescent="0.2">
      <c r="D6" s="84"/>
      <c r="E6" s="84"/>
      <c r="L6" s="84"/>
      <c r="M6" s="98"/>
      <c r="N6" s="2"/>
    </row>
    <row r="7" spans="1:25" ht="8.1" customHeight="1" x14ac:dyDescent="0.2">
      <c r="B7" s="241"/>
      <c r="C7" s="241"/>
      <c r="D7" s="241"/>
      <c r="E7" s="241"/>
      <c r="F7" s="241"/>
      <c r="G7" s="241"/>
      <c r="H7" s="241"/>
      <c r="I7" s="241"/>
      <c r="J7" s="241"/>
      <c r="K7" s="241"/>
      <c r="L7" s="241"/>
      <c r="M7" s="241"/>
      <c r="N7" s="241"/>
      <c r="O7" s="241"/>
      <c r="P7" s="241"/>
      <c r="Q7" s="241"/>
      <c r="R7" s="241"/>
      <c r="S7" s="241"/>
      <c r="T7" s="241"/>
      <c r="U7" s="241"/>
      <c r="V7" s="241"/>
      <c r="W7" s="241"/>
      <c r="X7" s="241"/>
    </row>
    <row r="8" spans="1:25" x14ac:dyDescent="0.2">
      <c r="A8" s="248" t="s">
        <v>737</v>
      </c>
      <c r="B8" s="249"/>
      <c r="C8" s="249"/>
      <c r="D8" s="249"/>
      <c r="E8" s="249"/>
      <c r="F8" s="249"/>
      <c r="G8" s="249"/>
      <c r="H8" s="249"/>
      <c r="I8" s="249"/>
      <c r="J8" s="249"/>
      <c r="K8" s="250"/>
      <c r="L8" s="245" t="s">
        <v>485</v>
      </c>
      <c r="M8" s="246"/>
      <c r="N8" s="246"/>
      <c r="O8" s="246"/>
      <c r="P8" s="246"/>
      <c r="Q8" s="246"/>
      <c r="R8" s="247"/>
      <c r="S8" s="82"/>
      <c r="T8" s="242" t="s">
        <v>16</v>
      </c>
      <c r="U8" s="243"/>
      <c r="V8" s="243"/>
      <c r="W8" s="243"/>
      <c r="X8" s="244"/>
    </row>
    <row r="9" spans="1:25" ht="25.5" customHeight="1" x14ac:dyDescent="0.2">
      <c r="A9" s="229" t="s">
        <v>27</v>
      </c>
      <c r="B9" s="227" t="s">
        <v>611</v>
      </c>
      <c r="C9" s="227" t="s">
        <v>488</v>
      </c>
      <c r="D9" s="229" t="s">
        <v>489</v>
      </c>
      <c r="E9" s="229" t="s">
        <v>490</v>
      </c>
      <c r="F9" s="229" t="s">
        <v>3</v>
      </c>
      <c r="G9" s="251" t="s">
        <v>5</v>
      </c>
      <c r="H9" s="229" t="s">
        <v>6</v>
      </c>
      <c r="I9" s="229" t="s">
        <v>4</v>
      </c>
      <c r="J9" s="229" t="s">
        <v>7</v>
      </c>
      <c r="K9" s="229" t="s">
        <v>453</v>
      </c>
      <c r="L9" s="227" t="s">
        <v>740</v>
      </c>
      <c r="M9" s="229" t="s">
        <v>4</v>
      </c>
      <c r="N9" s="227" t="s">
        <v>7</v>
      </c>
      <c r="O9" s="227" t="s">
        <v>484</v>
      </c>
      <c r="P9" s="227" t="s">
        <v>486</v>
      </c>
      <c r="Q9" s="227" t="s">
        <v>482</v>
      </c>
      <c r="R9" s="227" t="s">
        <v>483</v>
      </c>
      <c r="S9" s="227" t="s">
        <v>487</v>
      </c>
      <c r="T9" s="227" t="s">
        <v>9</v>
      </c>
      <c r="U9" s="227" t="s">
        <v>10</v>
      </c>
      <c r="V9" s="227" t="s">
        <v>11</v>
      </c>
      <c r="W9" s="229" t="s">
        <v>20</v>
      </c>
      <c r="X9" s="229" t="s">
        <v>12</v>
      </c>
      <c r="Y9" s="37"/>
    </row>
    <row r="10" spans="1:25" ht="16.5" customHeight="1" x14ac:dyDescent="0.2">
      <c r="A10" s="230"/>
      <c r="B10" s="228"/>
      <c r="C10" s="228"/>
      <c r="D10" s="230"/>
      <c r="E10" s="230"/>
      <c r="F10" s="230"/>
      <c r="G10" s="251"/>
      <c r="H10" s="230"/>
      <c r="I10" s="230"/>
      <c r="J10" s="230"/>
      <c r="K10" s="230"/>
      <c r="L10" s="228"/>
      <c r="M10" s="230"/>
      <c r="N10" s="228"/>
      <c r="O10" s="228"/>
      <c r="P10" s="228"/>
      <c r="Q10" s="228"/>
      <c r="R10" s="228"/>
      <c r="S10" s="228"/>
      <c r="T10" s="228"/>
      <c r="U10" s="228"/>
      <c r="V10" s="228"/>
      <c r="W10" s="230"/>
      <c r="X10" s="230"/>
      <c r="Y10" s="37"/>
    </row>
    <row r="11" spans="1:25" ht="96" customHeight="1" x14ac:dyDescent="0.2">
      <c r="A11" s="224" t="s">
        <v>462</v>
      </c>
      <c r="B11" s="224" t="s">
        <v>869</v>
      </c>
      <c r="C11" s="234" t="s">
        <v>67</v>
      </c>
      <c r="D11" s="238" t="s">
        <v>18</v>
      </c>
      <c r="E11" s="234" t="s">
        <v>421</v>
      </c>
      <c r="F11" s="234" t="s">
        <v>92</v>
      </c>
      <c r="G11" s="234" t="s">
        <v>93</v>
      </c>
      <c r="H11" s="40" t="s">
        <v>491</v>
      </c>
      <c r="I11" s="236">
        <v>0.06</v>
      </c>
      <c r="J11" s="43"/>
      <c r="K11" s="43" t="s">
        <v>455</v>
      </c>
      <c r="L11" s="40" t="str">
        <f>+H11</f>
        <v>Garantizar los recursos para la contratación del personal competente y con la disponibilidad de tiempo requerida, que permita la acreditación de programas académicos.</v>
      </c>
      <c r="M11" s="40"/>
      <c r="N11" s="42">
        <f>+J11</f>
        <v>0</v>
      </c>
      <c r="O11" s="42"/>
      <c r="P11" s="42"/>
      <c r="Q11" s="42"/>
      <c r="R11" s="42"/>
      <c r="S11" s="42"/>
      <c r="T11" s="42"/>
      <c r="U11" s="44">
        <v>0.9</v>
      </c>
      <c r="V11" s="42"/>
      <c r="W11" s="45"/>
      <c r="X11" s="42"/>
    </row>
    <row r="12" spans="1:25" ht="86.25" customHeight="1" x14ac:dyDescent="0.2">
      <c r="A12" s="225"/>
      <c r="B12" s="225"/>
      <c r="C12" s="235"/>
      <c r="D12" s="239"/>
      <c r="E12" s="235"/>
      <c r="F12" s="235"/>
      <c r="G12" s="235"/>
      <c r="H12" s="40" t="s">
        <v>631</v>
      </c>
      <c r="I12" s="237"/>
      <c r="J12" s="43"/>
      <c r="K12" s="43" t="s">
        <v>454</v>
      </c>
      <c r="L12" s="40" t="str">
        <f t="shared" ref="L12:L30" si="0">+H12</f>
        <v>Crear por medio de acto administrativo un Comité Institucional de Aseguramiento de la Calidad con las respectivas funciones y operativizarlo.</v>
      </c>
      <c r="M12" s="40"/>
      <c r="N12" s="42"/>
      <c r="O12" s="42"/>
      <c r="P12" s="42"/>
      <c r="Q12" s="42"/>
      <c r="R12" s="42"/>
      <c r="S12" s="42"/>
      <c r="T12" s="42"/>
      <c r="U12" s="44"/>
      <c r="V12" s="42"/>
      <c r="W12" s="45"/>
      <c r="X12" s="42"/>
    </row>
    <row r="13" spans="1:25" ht="59.25" customHeight="1" x14ac:dyDescent="0.2">
      <c r="A13" s="225"/>
      <c r="B13" s="225"/>
      <c r="C13" s="83" t="s">
        <v>67</v>
      </c>
      <c r="D13" s="45" t="s">
        <v>18</v>
      </c>
      <c r="E13" s="88" t="s">
        <v>421</v>
      </c>
      <c r="F13" s="88" t="s">
        <v>92</v>
      </c>
      <c r="G13" s="88" t="s">
        <v>94</v>
      </c>
      <c r="H13" s="40" t="s">
        <v>492</v>
      </c>
      <c r="I13" s="237"/>
      <c r="J13" s="43"/>
      <c r="K13" s="43" t="s">
        <v>454</v>
      </c>
      <c r="L13" s="40" t="str">
        <f t="shared" si="0"/>
        <v>Crear y recopilar la información necesaria para cumplir los requisitos de acreditación de programas académicos.</v>
      </c>
      <c r="M13" s="40"/>
      <c r="N13" s="42"/>
      <c r="O13" s="42"/>
      <c r="P13" s="42"/>
      <c r="Q13" s="42"/>
      <c r="R13" s="42"/>
      <c r="S13" s="42"/>
      <c r="T13" s="42"/>
      <c r="U13" s="44"/>
      <c r="V13" s="42"/>
      <c r="W13" s="45"/>
      <c r="X13" s="42"/>
    </row>
    <row r="14" spans="1:25" ht="73.5" customHeight="1" x14ac:dyDescent="0.2">
      <c r="A14" s="225"/>
      <c r="B14" s="225"/>
      <c r="C14" s="83" t="s">
        <v>67</v>
      </c>
      <c r="D14" s="45" t="s">
        <v>18</v>
      </c>
      <c r="E14" s="88" t="s">
        <v>421</v>
      </c>
      <c r="F14" s="88" t="s">
        <v>432</v>
      </c>
      <c r="G14" s="88" t="s">
        <v>95</v>
      </c>
      <c r="H14" s="40" t="s">
        <v>493</v>
      </c>
      <c r="I14" s="237"/>
      <c r="J14" s="43"/>
      <c r="K14" s="43" t="s">
        <v>455</v>
      </c>
      <c r="L14" s="40" t="str">
        <f t="shared" si="0"/>
        <v>Asignar recursos para las sedes del INTEP, con el fin de cumplir los requisitos exigidos para la acreditación de programas académicos.</v>
      </c>
      <c r="M14" s="40"/>
      <c r="N14" s="42"/>
      <c r="O14" s="42"/>
      <c r="P14" s="42"/>
      <c r="Q14" s="42"/>
      <c r="R14" s="42"/>
      <c r="S14" s="42"/>
      <c r="T14" s="42"/>
      <c r="U14" s="45">
        <v>0.9</v>
      </c>
      <c r="V14" s="42"/>
      <c r="W14" s="45" t="e">
        <f>(U14*#REF!)</f>
        <v>#REF!</v>
      </c>
      <c r="X14" s="42"/>
    </row>
    <row r="15" spans="1:25" ht="76.5" x14ac:dyDescent="0.2">
      <c r="A15" s="225"/>
      <c r="B15" s="225"/>
      <c r="C15" s="83" t="s">
        <v>67</v>
      </c>
      <c r="D15" s="45" t="s">
        <v>18</v>
      </c>
      <c r="E15" s="88" t="s">
        <v>421</v>
      </c>
      <c r="F15" s="88" t="s">
        <v>96</v>
      </c>
      <c r="G15" s="88" t="s">
        <v>97</v>
      </c>
      <c r="H15" s="40" t="s">
        <v>494</v>
      </c>
      <c r="I15" s="237"/>
      <c r="J15" s="43"/>
      <c r="K15" s="43" t="s">
        <v>454</v>
      </c>
      <c r="L15" s="40" t="str">
        <f t="shared" si="0"/>
        <v>Realizar revisiones periodicas de la información institucional para verificar el constante cumplimiento de los requisitos para la acreditación de programas académicos.</v>
      </c>
      <c r="M15" s="40"/>
      <c r="N15" s="42"/>
      <c r="O15" s="42"/>
      <c r="P15" s="42"/>
      <c r="Q15" s="42"/>
      <c r="R15" s="42"/>
      <c r="S15" s="42"/>
      <c r="T15" s="42"/>
      <c r="U15" s="45">
        <v>0.92</v>
      </c>
      <c r="V15" s="42"/>
      <c r="W15" s="46" t="e">
        <f>U15*#REF!</f>
        <v>#REF!</v>
      </c>
      <c r="X15" s="42"/>
    </row>
    <row r="16" spans="1:25" ht="111" customHeight="1" x14ac:dyDescent="0.2">
      <c r="A16" s="225"/>
      <c r="B16" s="225"/>
      <c r="C16" s="83" t="s">
        <v>67</v>
      </c>
      <c r="D16" s="45" t="s">
        <v>18</v>
      </c>
      <c r="E16" s="88" t="s">
        <v>421</v>
      </c>
      <c r="F16" s="88" t="s">
        <v>96</v>
      </c>
      <c r="G16" s="88" t="s">
        <v>98</v>
      </c>
      <c r="H16" s="40" t="s">
        <v>495</v>
      </c>
      <c r="I16" s="237"/>
      <c r="J16" s="43"/>
      <c r="K16" s="43" t="s">
        <v>454</v>
      </c>
      <c r="L16" s="40" t="str">
        <f t="shared" si="0"/>
        <v>Elaborar planes de mejoramiento de acuerdo a los hallazgos detectados por pares académicos, autoevaluaciones, entre otras y llevar a cabo las acciones propuestas.</v>
      </c>
      <c r="M16" s="40"/>
      <c r="N16" s="42"/>
      <c r="O16" s="42"/>
      <c r="P16" s="42"/>
      <c r="Q16" s="42"/>
      <c r="R16" s="42"/>
      <c r="S16" s="42"/>
      <c r="T16" s="42"/>
      <c r="U16" s="45">
        <v>0.8</v>
      </c>
      <c r="V16" s="42"/>
      <c r="W16" s="46" t="e">
        <f>U16*#REF!</f>
        <v>#REF!</v>
      </c>
      <c r="X16" s="42"/>
    </row>
    <row r="17" spans="1:24" ht="129" customHeight="1" x14ac:dyDescent="0.2">
      <c r="A17" s="225"/>
      <c r="B17" s="225"/>
      <c r="C17" s="83" t="s">
        <v>67</v>
      </c>
      <c r="D17" s="45" t="s">
        <v>70</v>
      </c>
      <c r="E17" s="88" t="s">
        <v>423</v>
      </c>
      <c r="F17" s="88" t="s">
        <v>104</v>
      </c>
      <c r="G17" s="88" t="s">
        <v>106</v>
      </c>
      <c r="H17" s="40" t="s">
        <v>632</v>
      </c>
      <c r="I17" s="237"/>
      <c r="J17" s="43"/>
      <c r="K17" s="43" t="s">
        <v>454</v>
      </c>
      <c r="L17" s="40" t="str">
        <f t="shared" si="0"/>
        <v>Realizar ajustes a los micro currículos de acuerdo a los tiempos establecidos en la normatividad y a las necesidades del entorno.</v>
      </c>
      <c r="M17" s="40"/>
      <c r="N17" s="42"/>
      <c r="O17" s="42"/>
      <c r="P17" s="42"/>
      <c r="Q17" s="42"/>
      <c r="R17" s="42"/>
      <c r="S17" s="42"/>
      <c r="T17" s="42"/>
      <c r="U17" s="41">
        <v>0.7</v>
      </c>
      <c r="V17" s="42"/>
      <c r="W17" s="46" t="e">
        <f>U17*#REF!</f>
        <v>#REF!</v>
      </c>
      <c r="X17" s="42"/>
    </row>
    <row r="18" spans="1:24" ht="93.75" customHeight="1" x14ac:dyDescent="0.2">
      <c r="A18" s="225"/>
      <c r="B18" s="225"/>
      <c r="C18" s="83" t="s">
        <v>71</v>
      </c>
      <c r="D18" s="45" t="s">
        <v>416</v>
      </c>
      <c r="E18" s="88" t="s">
        <v>442</v>
      </c>
      <c r="F18" s="88" t="s">
        <v>108</v>
      </c>
      <c r="G18" s="88" t="s">
        <v>109</v>
      </c>
      <c r="H18" s="40" t="s">
        <v>607</v>
      </c>
      <c r="I18" s="237"/>
      <c r="J18" s="43"/>
      <c r="K18" s="43" t="s">
        <v>455</v>
      </c>
      <c r="L18" s="40" t="str">
        <f t="shared" si="0"/>
        <v>Realizar seguimiento a las metas estipuladas para la oficina de Investigación.</v>
      </c>
      <c r="M18" s="40"/>
      <c r="N18" s="42"/>
      <c r="O18" s="42"/>
      <c r="P18" s="42"/>
      <c r="Q18" s="42"/>
      <c r="R18" s="42"/>
      <c r="S18" s="42"/>
      <c r="T18" s="42"/>
      <c r="U18" s="41">
        <v>0.8</v>
      </c>
      <c r="V18" s="42"/>
      <c r="W18" s="46" t="e">
        <f>U18*#REF!</f>
        <v>#REF!</v>
      </c>
      <c r="X18" s="42"/>
    </row>
    <row r="19" spans="1:24" ht="76.5" x14ac:dyDescent="0.2">
      <c r="A19" s="225"/>
      <c r="B19" s="225"/>
      <c r="C19" s="83" t="s">
        <v>418</v>
      </c>
      <c r="D19" s="45" t="s">
        <v>419</v>
      </c>
      <c r="E19" s="88" t="s">
        <v>136</v>
      </c>
      <c r="F19" s="88" t="s">
        <v>137</v>
      </c>
      <c r="G19" s="88" t="s">
        <v>138</v>
      </c>
      <c r="H19" s="40" t="s">
        <v>608</v>
      </c>
      <c r="I19" s="237"/>
      <c r="J19" s="43"/>
      <c r="K19" s="43" t="s">
        <v>457</v>
      </c>
      <c r="L19" s="40" t="str">
        <f t="shared" si="0"/>
        <v>Participar mínimo en dos convocatorias que tengan relación con la misión institucional.</v>
      </c>
      <c r="M19" s="40"/>
      <c r="N19" s="42"/>
      <c r="O19" s="42"/>
      <c r="P19" s="42"/>
      <c r="Q19" s="42"/>
      <c r="R19" s="42"/>
      <c r="S19" s="42"/>
      <c r="T19" s="42"/>
      <c r="U19" s="41"/>
      <c r="V19" s="42"/>
      <c r="W19" s="46"/>
      <c r="X19" s="42"/>
    </row>
    <row r="20" spans="1:24" ht="51" x14ac:dyDescent="0.2">
      <c r="A20" s="225"/>
      <c r="B20" s="225"/>
      <c r="C20" s="83" t="s">
        <v>72</v>
      </c>
      <c r="D20" s="45" t="s">
        <v>417</v>
      </c>
      <c r="E20" s="88" t="s">
        <v>144</v>
      </c>
      <c r="F20" s="88" t="s">
        <v>145</v>
      </c>
      <c r="G20" s="88" t="s">
        <v>146</v>
      </c>
      <c r="H20" s="40" t="s">
        <v>609</v>
      </c>
      <c r="I20" s="237"/>
      <c r="J20" s="43"/>
      <c r="K20" s="43" t="s">
        <v>455</v>
      </c>
      <c r="L20" s="40" t="str">
        <f t="shared" si="0"/>
        <v>Garantizar recursos para la infraestructura y personal idóneo para brindar consultorías a las PYMES.</v>
      </c>
      <c r="M20" s="40"/>
      <c r="N20" s="42"/>
      <c r="O20" s="42"/>
      <c r="P20" s="42"/>
      <c r="Q20" s="42"/>
      <c r="R20" s="42"/>
      <c r="S20" s="42"/>
      <c r="T20" s="42"/>
      <c r="U20" s="41">
        <v>0.8</v>
      </c>
      <c r="V20" s="42"/>
      <c r="W20" s="46" t="e">
        <f>U20*#REF!</f>
        <v>#REF!</v>
      </c>
      <c r="X20" s="42"/>
    </row>
    <row r="21" spans="1:24" ht="84" customHeight="1" x14ac:dyDescent="0.2">
      <c r="A21" s="225"/>
      <c r="B21" s="225"/>
      <c r="C21" s="83" t="s">
        <v>72</v>
      </c>
      <c r="D21" s="45" t="s">
        <v>417</v>
      </c>
      <c r="E21" s="88" t="s">
        <v>144</v>
      </c>
      <c r="F21" s="88" t="s">
        <v>145</v>
      </c>
      <c r="G21" s="88" t="s">
        <v>147</v>
      </c>
      <c r="H21" s="40" t="s">
        <v>610</v>
      </c>
      <c r="I21" s="237"/>
      <c r="J21" s="43"/>
      <c r="K21" s="43" t="s">
        <v>457</v>
      </c>
      <c r="L21" s="40" t="str">
        <f t="shared" si="0"/>
        <v>Realizar una feria institucional de emprendimiento.
Participar en un encuentro empresarial.</v>
      </c>
      <c r="M21" s="40"/>
      <c r="N21" s="42"/>
      <c r="O21" s="42"/>
      <c r="P21" s="42"/>
      <c r="Q21" s="42"/>
      <c r="R21" s="42"/>
      <c r="S21" s="42"/>
      <c r="T21" s="42"/>
      <c r="U21" s="41">
        <v>0.9</v>
      </c>
      <c r="V21" s="42"/>
      <c r="W21" s="46" t="e">
        <f>U21*#REF!</f>
        <v>#REF!</v>
      </c>
      <c r="X21" s="42"/>
    </row>
    <row r="22" spans="1:24" ht="87" customHeight="1" x14ac:dyDescent="0.2">
      <c r="A22" s="225"/>
      <c r="B22" s="225"/>
      <c r="C22" s="234" t="s">
        <v>72</v>
      </c>
      <c r="D22" s="238" t="s">
        <v>417</v>
      </c>
      <c r="E22" s="234" t="s">
        <v>144</v>
      </c>
      <c r="F22" s="234" t="s">
        <v>145</v>
      </c>
      <c r="G22" s="234" t="s">
        <v>148</v>
      </c>
      <c r="H22" s="79" t="s">
        <v>633</v>
      </c>
      <c r="I22" s="237"/>
      <c r="J22" s="43"/>
      <c r="K22" s="43" t="s">
        <v>455</v>
      </c>
      <c r="L22" s="40" t="str">
        <f t="shared" si="0"/>
        <v>Garantizar los recursos para la creación del equipo de trabajo interdisciplinario de emprendimiento que garantice la atención de necesidades de la comunidad académica.</v>
      </c>
      <c r="M22" s="40"/>
      <c r="N22" s="42"/>
      <c r="O22" s="42"/>
      <c r="P22" s="42"/>
      <c r="Q22" s="42"/>
      <c r="R22" s="42"/>
      <c r="S22" s="42"/>
      <c r="T22" s="42"/>
      <c r="U22" s="41">
        <v>0.9</v>
      </c>
      <c r="V22" s="42"/>
      <c r="W22" s="46" t="e">
        <f>U22*#REF!</f>
        <v>#REF!</v>
      </c>
      <c r="X22" s="42"/>
    </row>
    <row r="23" spans="1:24" ht="112.15" customHeight="1" x14ac:dyDescent="0.2">
      <c r="A23" s="225"/>
      <c r="B23" s="225"/>
      <c r="C23" s="235"/>
      <c r="D23" s="239"/>
      <c r="E23" s="235"/>
      <c r="F23" s="235"/>
      <c r="G23" s="235"/>
      <c r="H23" s="40" t="s">
        <v>634</v>
      </c>
      <c r="I23" s="237"/>
      <c r="J23" s="43"/>
      <c r="K23" s="43" t="s">
        <v>457</v>
      </c>
      <c r="L23" s="40" t="str">
        <f t="shared" si="0"/>
        <v>Operativizar el equipo de trabajo interdisciplinario de emprendimiento.
Levantar línea base sobre necesidades de apoyo en emprendimiento para la comunidad académica.</v>
      </c>
      <c r="M23" s="40"/>
      <c r="N23" s="42"/>
      <c r="O23" s="42"/>
      <c r="P23" s="42"/>
      <c r="Q23" s="42"/>
      <c r="R23" s="42"/>
      <c r="S23" s="42"/>
      <c r="T23" s="42"/>
      <c r="U23" s="41"/>
      <c r="V23" s="42"/>
      <c r="W23" s="46"/>
      <c r="X23" s="42"/>
    </row>
    <row r="24" spans="1:24" ht="51" x14ac:dyDescent="0.2">
      <c r="A24" s="225"/>
      <c r="B24" s="225"/>
      <c r="C24" s="83" t="s">
        <v>72</v>
      </c>
      <c r="D24" s="45" t="s">
        <v>417</v>
      </c>
      <c r="E24" s="88" t="s">
        <v>144</v>
      </c>
      <c r="F24" s="88" t="s">
        <v>145</v>
      </c>
      <c r="G24" s="88" t="s">
        <v>149</v>
      </c>
      <c r="H24" s="40" t="s">
        <v>612</v>
      </c>
      <c r="I24" s="237"/>
      <c r="J24" s="43"/>
      <c r="K24" s="43" t="s">
        <v>457</v>
      </c>
      <c r="L24" s="40" t="str">
        <f t="shared" si="0"/>
        <v>Obtener mínimo dos convenios con PYMES que beneficien las dos partes.</v>
      </c>
      <c r="M24" s="40"/>
      <c r="N24" s="42"/>
      <c r="O24" s="42"/>
      <c r="P24" s="42"/>
      <c r="Q24" s="42"/>
      <c r="R24" s="42"/>
      <c r="S24" s="42"/>
      <c r="T24" s="42"/>
      <c r="U24" s="41">
        <v>0.8</v>
      </c>
      <c r="V24" s="42"/>
      <c r="W24" s="46" t="e">
        <f>U24*#REF!</f>
        <v>#REF!</v>
      </c>
      <c r="X24" s="42"/>
    </row>
    <row r="25" spans="1:24" ht="51" x14ac:dyDescent="0.2">
      <c r="A25" s="225"/>
      <c r="B25" s="225"/>
      <c r="C25" s="83" t="s">
        <v>72</v>
      </c>
      <c r="D25" s="45" t="s">
        <v>417</v>
      </c>
      <c r="E25" s="88" t="s">
        <v>144</v>
      </c>
      <c r="F25" s="88" t="s">
        <v>150</v>
      </c>
      <c r="G25" s="88" t="s">
        <v>151</v>
      </c>
      <c r="H25" s="40" t="s">
        <v>613</v>
      </c>
      <c r="I25" s="237"/>
      <c r="J25" s="43"/>
      <c r="K25" s="43" t="s">
        <v>457</v>
      </c>
      <c r="L25" s="40" t="str">
        <f t="shared" si="0"/>
        <v>Informar el 80% de la comunidad académica sobre temas de emprendimiento y apoyos que brinda la institución.</v>
      </c>
      <c r="M25" s="40"/>
      <c r="N25" s="42"/>
      <c r="O25" s="42"/>
      <c r="P25" s="42"/>
      <c r="Q25" s="42"/>
      <c r="R25" s="42"/>
      <c r="S25" s="42"/>
      <c r="T25" s="42"/>
      <c r="U25" s="41">
        <v>0.9</v>
      </c>
      <c r="V25" s="42"/>
      <c r="W25" s="46" t="e">
        <f>U25*#REF!</f>
        <v>#REF!</v>
      </c>
      <c r="X25" s="42"/>
    </row>
    <row r="26" spans="1:24" ht="89.25" x14ac:dyDescent="0.2">
      <c r="A26" s="225"/>
      <c r="B26" s="225"/>
      <c r="C26" s="83" t="s">
        <v>72</v>
      </c>
      <c r="D26" s="45" t="s">
        <v>417</v>
      </c>
      <c r="E26" s="88" t="s">
        <v>144</v>
      </c>
      <c r="F26" s="88" t="s">
        <v>150</v>
      </c>
      <c r="G26" s="88" t="s">
        <v>152</v>
      </c>
      <c r="H26" s="40" t="s">
        <v>614</v>
      </c>
      <c r="I26" s="237"/>
      <c r="J26" s="43"/>
      <c r="K26" s="43" t="s">
        <v>457</v>
      </c>
      <c r="L26" s="40" t="str">
        <f t="shared" si="0"/>
        <v>Realizar mínimo un proyecto de emprendimiento que involucre estudiantes de las I.E.M.</v>
      </c>
      <c r="M26" s="40"/>
      <c r="N26" s="47"/>
      <c r="O26" s="47"/>
      <c r="P26" s="47"/>
      <c r="Q26" s="47"/>
      <c r="R26" s="47"/>
      <c r="S26" s="47"/>
      <c r="T26" s="47"/>
      <c r="U26" s="48" t="s">
        <v>48</v>
      </c>
      <c r="V26" s="47"/>
      <c r="W26" s="47"/>
      <c r="X26" s="47"/>
    </row>
    <row r="27" spans="1:24" ht="51" x14ac:dyDescent="0.2">
      <c r="A27" s="225"/>
      <c r="B27" s="225"/>
      <c r="C27" s="83" t="s">
        <v>72</v>
      </c>
      <c r="D27" s="45" t="s">
        <v>417</v>
      </c>
      <c r="E27" s="88" t="s">
        <v>144</v>
      </c>
      <c r="F27" s="88" t="s">
        <v>153</v>
      </c>
      <c r="G27" s="88" t="s">
        <v>154</v>
      </c>
      <c r="H27" s="40" t="s">
        <v>635</v>
      </c>
      <c r="I27" s="237"/>
      <c r="J27" s="43"/>
      <c r="K27" s="43" t="s">
        <v>457</v>
      </c>
      <c r="L27" s="40" t="str">
        <f t="shared" si="0"/>
        <v>Crear y operativizar una red de empredimiento local con la participación de actores públicos y privados del municipio.</v>
      </c>
      <c r="M27" s="40"/>
      <c r="N27" s="47"/>
      <c r="O27" s="47"/>
      <c r="P27" s="47"/>
      <c r="Q27" s="47"/>
      <c r="R27" s="47"/>
      <c r="S27" s="47"/>
      <c r="T27" s="47"/>
      <c r="U27" s="48"/>
      <c r="V27" s="47"/>
      <c r="W27" s="47"/>
      <c r="X27" s="47"/>
    </row>
    <row r="28" spans="1:24" ht="51" x14ac:dyDescent="0.2">
      <c r="A28" s="225"/>
      <c r="B28" s="225"/>
      <c r="C28" s="83" t="s">
        <v>72</v>
      </c>
      <c r="D28" s="45" t="s">
        <v>417</v>
      </c>
      <c r="E28" s="88" t="s">
        <v>144</v>
      </c>
      <c r="F28" s="88" t="s">
        <v>153</v>
      </c>
      <c r="G28" s="88" t="s">
        <v>155</v>
      </c>
      <c r="H28" s="80" t="s">
        <v>615</v>
      </c>
      <c r="I28" s="237"/>
      <c r="J28" s="43"/>
      <c r="K28" s="43" t="s">
        <v>457</v>
      </c>
      <c r="L28" s="40" t="str">
        <f t="shared" si="0"/>
        <v>Participar y ejecutar mínimo un proyecto con recursos nacionales o de cooperación internacional.</v>
      </c>
      <c r="M28" s="40"/>
      <c r="N28" s="47"/>
      <c r="O28" s="47"/>
      <c r="P28" s="47"/>
      <c r="Q28" s="47"/>
      <c r="R28" s="47"/>
      <c r="S28" s="47"/>
      <c r="T28" s="47"/>
      <c r="U28" s="48"/>
      <c r="V28" s="47"/>
      <c r="W28" s="47"/>
      <c r="X28" s="47"/>
    </row>
    <row r="29" spans="1:24" ht="58.5" customHeight="1" x14ac:dyDescent="0.2">
      <c r="A29" s="225"/>
      <c r="B29" s="225"/>
      <c r="C29" s="234" t="s">
        <v>73</v>
      </c>
      <c r="D29" s="238" t="s">
        <v>74</v>
      </c>
      <c r="E29" s="234" t="s">
        <v>156</v>
      </c>
      <c r="F29" s="234" t="s">
        <v>164</v>
      </c>
      <c r="G29" s="234" t="s">
        <v>167</v>
      </c>
      <c r="H29" s="40" t="s">
        <v>616</v>
      </c>
      <c r="I29" s="237"/>
      <c r="J29" s="43"/>
      <c r="K29" s="43" t="s">
        <v>455</v>
      </c>
      <c r="L29" s="40" t="str">
        <f t="shared" si="0"/>
        <v>Verificar la inclusión de áreas especificas que fortalezcan el talento humano en el Plan de Capacitación Institucional.</v>
      </c>
      <c r="M29" s="40"/>
      <c r="N29" s="47"/>
      <c r="O29" s="47"/>
      <c r="P29" s="47"/>
      <c r="Q29" s="47"/>
      <c r="R29" s="47"/>
      <c r="S29" s="47"/>
      <c r="T29" s="47"/>
      <c r="U29" s="48"/>
      <c r="V29" s="47"/>
      <c r="W29" s="47"/>
      <c r="X29" s="47"/>
    </row>
    <row r="30" spans="1:24" ht="57" customHeight="1" x14ac:dyDescent="0.2">
      <c r="A30" s="225"/>
      <c r="B30" s="225"/>
      <c r="C30" s="235"/>
      <c r="D30" s="239"/>
      <c r="E30" s="235"/>
      <c r="F30" s="235"/>
      <c r="G30" s="235"/>
      <c r="H30" s="40" t="s">
        <v>617</v>
      </c>
      <c r="I30" s="237"/>
      <c r="J30" s="43"/>
      <c r="K30" s="43" t="s">
        <v>454</v>
      </c>
      <c r="L30" s="40" t="str">
        <f t="shared" si="0"/>
        <v>Detectar las necesidades del talento humano de la institución para ser incluidas en el Plan de Capacitación.</v>
      </c>
      <c r="M30" s="40"/>
      <c r="N30" s="47"/>
      <c r="O30" s="47"/>
      <c r="P30" s="47"/>
      <c r="Q30" s="47"/>
      <c r="R30" s="47"/>
      <c r="S30" s="47"/>
      <c r="T30" s="47"/>
      <c r="U30" s="48"/>
      <c r="V30" s="47"/>
      <c r="W30" s="47"/>
      <c r="X30" s="47"/>
    </row>
    <row r="31" spans="1:24" ht="57" customHeight="1" x14ac:dyDescent="0.2">
      <c r="A31" s="225"/>
      <c r="B31" s="225"/>
      <c r="C31" s="83" t="s">
        <v>73</v>
      </c>
      <c r="D31" s="45" t="s">
        <v>74</v>
      </c>
      <c r="E31" s="88" t="s">
        <v>156</v>
      </c>
      <c r="F31" s="88" t="s">
        <v>164</v>
      </c>
      <c r="G31" s="88" t="s">
        <v>166</v>
      </c>
      <c r="H31" s="89" t="s">
        <v>717</v>
      </c>
      <c r="I31" s="237"/>
      <c r="J31" s="90"/>
      <c r="K31" s="90" t="s">
        <v>455</v>
      </c>
      <c r="L31" s="40"/>
      <c r="M31" s="40"/>
      <c r="N31" s="47"/>
      <c r="O31" s="47"/>
      <c r="P31" s="47"/>
      <c r="Q31" s="47"/>
      <c r="R31" s="47"/>
      <c r="S31" s="47"/>
      <c r="T31" s="47"/>
      <c r="U31" s="48"/>
      <c r="V31" s="47"/>
      <c r="W31" s="47"/>
      <c r="X31" s="47"/>
    </row>
    <row r="32" spans="1:24" ht="77.25" customHeight="1" x14ac:dyDescent="0.2">
      <c r="A32" s="225"/>
      <c r="B32" s="225"/>
      <c r="C32" s="83" t="s">
        <v>73</v>
      </c>
      <c r="D32" s="45" t="s">
        <v>77</v>
      </c>
      <c r="E32" s="88" t="s">
        <v>99</v>
      </c>
      <c r="F32" s="88" t="s">
        <v>205</v>
      </c>
      <c r="G32" s="88" t="s">
        <v>206</v>
      </c>
      <c r="H32" s="40" t="s">
        <v>618</v>
      </c>
      <c r="I32" s="237"/>
      <c r="J32" s="43"/>
      <c r="K32" s="43" t="s">
        <v>455</v>
      </c>
      <c r="L32" s="40" t="str">
        <f t="shared" ref="L32:L77" si="1">+H32</f>
        <v>Crear una oficina de Relaciones Internacionales, definiendo las funciones de la persona a cargo. Máximo a marzo de 2020.</v>
      </c>
      <c r="M32" s="40"/>
      <c r="N32" s="47"/>
      <c r="O32" s="47"/>
      <c r="P32" s="47"/>
      <c r="Q32" s="47"/>
      <c r="R32" s="47"/>
      <c r="S32" s="47"/>
      <c r="T32" s="47"/>
      <c r="U32" s="48"/>
      <c r="V32" s="47"/>
      <c r="W32" s="47"/>
      <c r="X32" s="47"/>
    </row>
    <row r="33" spans="1:24" ht="114" customHeight="1" x14ac:dyDescent="0.2">
      <c r="A33" s="225"/>
      <c r="B33" s="225"/>
      <c r="C33" s="83" t="s">
        <v>73</v>
      </c>
      <c r="D33" s="45" t="s">
        <v>77</v>
      </c>
      <c r="E33" s="88" t="s">
        <v>99</v>
      </c>
      <c r="F33" s="88" t="s">
        <v>437</v>
      </c>
      <c r="G33" s="88" t="s">
        <v>208</v>
      </c>
      <c r="H33" s="40" t="s">
        <v>619</v>
      </c>
      <c r="I33" s="237"/>
      <c r="J33" s="43"/>
      <c r="K33" s="43" t="s">
        <v>455</v>
      </c>
      <c r="L33" s="40" t="str">
        <f t="shared" si="1"/>
        <v>Ejecutar los convenios con instituciones de educación superior establecidos.
Gestionar la elaboración de nuevos convenios que sean acordes con la misión institucional.</v>
      </c>
      <c r="M33" s="40"/>
      <c r="N33" s="47"/>
      <c r="O33" s="47"/>
      <c r="P33" s="47"/>
      <c r="Q33" s="47"/>
      <c r="R33" s="47"/>
      <c r="S33" s="47"/>
      <c r="T33" s="47"/>
      <c r="U33" s="48"/>
      <c r="V33" s="47"/>
      <c r="W33" s="47"/>
      <c r="X33" s="47"/>
    </row>
    <row r="34" spans="1:24" ht="122.25" customHeight="1" x14ac:dyDescent="0.2">
      <c r="A34" s="225"/>
      <c r="B34" s="225"/>
      <c r="C34" s="83" t="s">
        <v>73</v>
      </c>
      <c r="D34" s="45" t="s">
        <v>77</v>
      </c>
      <c r="E34" s="88" t="s">
        <v>209</v>
      </c>
      <c r="F34" s="88" t="s">
        <v>210</v>
      </c>
      <c r="G34" s="88" t="s">
        <v>211</v>
      </c>
      <c r="H34" s="40" t="s">
        <v>638</v>
      </c>
      <c r="I34" s="237"/>
      <c r="J34" s="43"/>
      <c r="K34" s="43" t="s">
        <v>455</v>
      </c>
      <c r="L34" s="40" t="str">
        <f t="shared" si="1"/>
        <v>Gestionar como mínimo un convenio interinstitucional para participar en eventos de educación superior a nivel nacional o internacional.</v>
      </c>
      <c r="M34" s="40"/>
      <c r="N34" s="47"/>
      <c r="O34" s="47"/>
      <c r="P34" s="47"/>
      <c r="Q34" s="47"/>
      <c r="R34" s="47"/>
      <c r="S34" s="47"/>
      <c r="T34" s="47"/>
      <c r="U34" s="48"/>
      <c r="V34" s="47"/>
      <c r="W34" s="47"/>
      <c r="X34" s="47"/>
    </row>
    <row r="35" spans="1:24" ht="120.75" customHeight="1" x14ac:dyDescent="0.2">
      <c r="A35" s="225"/>
      <c r="B35" s="225"/>
      <c r="C35" s="83" t="s">
        <v>73</v>
      </c>
      <c r="D35" s="45" t="s">
        <v>77</v>
      </c>
      <c r="E35" s="88" t="s">
        <v>209</v>
      </c>
      <c r="F35" s="88" t="s">
        <v>210</v>
      </c>
      <c r="G35" s="88" t="s">
        <v>212</v>
      </c>
      <c r="H35" s="80" t="s">
        <v>637</v>
      </c>
      <c r="I35" s="237"/>
      <c r="J35" s="43"/>
      <c r="K35" s="43" t="s">
        <v>455</v>
      </c>
      <c r="L35" s="40" t="str">
        <f t="shared" si="1"/>
        <v>Asignar recursos para movilidad tendientes a fortalecer procesos de internacionalización. 
Impulsar la movilidad internacional de un estudiante y/o funcionario de la institución.</v>
      </c>
      <c r="M35" s="40"/>
      <c r="N35" s="47"/>
      <c r="O35" s="47"/>
      <c r="P35" s="47"/>
      <c r="Q35" s="47"/>
      <c r="R35" s="47"/>
      <c r="S35" s="47"/>
      <c r="T35" s="47"/>
      <c r="U35" s="48"/>
      <c r="V35" s="47"/>
      <c r="W35" s="47"/>
      <c r="X35" s="47"/>
    </row>
    <row r="36" spans="1:24" ht="126" customHeight="1" x14ac:dyDescent="0.2">
      <c r="A36" s="225"/>
      <c r="B36" s="225"/>
      <c r="C36" s="83" t="s">
        <v>73</v>
      </c>
      <c r="D36" s="45" t="s">
        <v>77</v>
      </c>
      <c r="E36" s="88" t="s">
        <v>209</v>
      </c>
      <c r="F36" s="88" t="s">
        <v>210</v>
      </c>
      <c r="G36" s="88" t="s">
        <v>213</v>
      </c>
      <c r="H36" s="80" t="s">
        <v>636</v>
      </c>
      <c r="I36" s="237"/>
      <c r="J36" s="43"/>
      <c r="K36" s="43" t="s">
        <v>455</v>
      </c>
      <c r="L36" s="40" t="str">
        <f t="shared" si="1"/>
        <v>Propiciar la vinculación de por lo menos un estudiante y/o docente en calidad de pasantía e intercambio en instituciones de Educación Superior.</v>
      </c>
      <c r="M36" s="40"/>
      <c r="N36" s="47"/>
      <c r="O36" s="47"/>
      <c r="P36" s="47"/>
      <c r="Q36" s="47"/>
      <c r="R36" s="47"/>
      <c r="S36" s="47"/>
      <c r="T36" s="47"/>
      <c r="U36" s="48"/>
      <c r="V36" s="47"/>
      <c r="W36" s="47"/>
      <c r="X36" s="47"/>
    </row>
    <row r="37" spans="1:24" ht="129.75" customHeight="1" x14ac:dyDescent="0.2">
      <c r="A37" s="225"/>
      <c r="B37" s="225"/>
      <c r="C37" s="83" t="s">
        <v>73</v>
      </c>
      <c r="D37" s="45" t="s">
        <v>77</v>
      </c>
      <c r="E37" s="88" t="s">
        <v>209</v>
      </c>
      <c r="F37" s="88" t="s">
        <v>210</v>
      </c>
      <c r="G37" s="88" t="s">
        <v>214</v>
      </c>
      <c r="H37" s="80" t="s">
        <v>652</v>
      </c>
      <c r="I37" s="237"/>
      <c r="J37" s="43"/>
      <c r="K37" s="43" t="s">
        <v>455</v>
      </c>
      <c r="L37" s="40" t="str">
        <f t="shared" si="1"/>
        <v>Por definir para el 2021.</v>
      </c>
      <c r="M37" s="40"/>
      <c r="N37" s="47"/>
      <c r="O37" s="47"/>
      <c r="P37" s="47"/>
      <c r="Q37" s="47"/>
      <c r="R37" s="47"/>
      <c r="S37" s="47"/>
      <c r="T37" s="47"/>
      <c r="U37" s="48"/>
      <c r="V37" s="47"/>
      <c r="W37" s="47"/>
      <c r="X37" s="47"/>
    </row>
    <row r="38" spans="1:24" ht="125.25" customHeight="1" x14ac:dyDescent="0.2">
      <c r="A38" s="225"/>
      <c r="B38" s="225"/>
      <c r="C38" s="83" t="s">
        <v>73</v>
      </c>
      <c r="D38" s="45" t="s">
        <v>77</v>
      </c>
      <c r="E38" s="88" t="s">
        <v>209</v>
      </c>
      <c r="F38" s="88" t="s">
        <v>210</v>
      </c>
      <c r="G38" s="88" t="s">
        <v>211</v>
      </c>
      <c r="H38" s="40" t="s">
        <v>621</v>
      </c>
      <c r="I38" s="237"/>
      <c r="J38" s="43"/>
      <c r="K38" s="43" t="s">
        <v>455</v>
      </c>
      <c r="L38" s="40" t="str">
        <f t="shared" si="1"/>
        <v>Informar al 80% de la comunidad académica sobre convenios, beneficios, entre otros, con entidades internacionales.</v>
      </c>
      <c r="M38" s="40"/>
      <c r="N38" s="47"/>
      <c r="O38" s="47"/>
      <c r="P38" s="47"/>
      <c r="Q38" s="47"/>
      <c r="R38" s="47"/>
      <c r="S38" s="47"/>
      <c r="T38" s="47"/>
      <c r="U38" s="48"/>
      <c r="V38" s="47"/>
      <c r="W38" s="47"/>
      <c r="X38" s="47"/>
    </row>
    <row r="39" spans="1:24" ht="102" x14ac:dyDescent="0.2">
      <c r="A39" s="225"/>
      <c r="B39" s="225"/>
      <c r="C39" s="83" t="s">
        <v>73</v>
      </c>
      <c r="D39" s="45" t="s">
        <v>77</v>
      </c>
      <c r="E39" s="88" t="s">
        <v>216</v>
      </c>
      <c r="F39" s="88" t="s">
        <v>217</v>
      </c>
      <c r="G39" s="88" t="s">
        <v>218</v>
      </c>
      <c r="H39" s="80" t="s">
        <v>640</v>
      </c>
      <c r="I39" s="237"/>
      <c r="J39" s="43"/>
      <c r="K39" s="43" t="s">
        <v>455</v>
      </c>
      <c r="L39" s="40" t="str">
        <f t="shared" si="1"/>
        <v>Asignar equipo de trabajo para realizar el estudio de viabilidad de la internacionalización.</v>
      </c>
      <c r="M39" s="40"/>
      <c r="N39" s="47"/>
      <c r="O39" s="47"/>
      <c r="P39" s="47"/>
      <c r="Q39" s="47"/>
      <c r="R39" s="47"/>
      <c r="S39" s="47"/>
      <c r="T39" s="47"/>
      <c r="U39" s="48"/>
      <c r="V39" s="47"/>
      <c r="W39" s="47"/>
      <c r="X39" s="47"/>
    </row>
    <row r="40" spans="1:24" ht="102" x14ac:dyDescent="0.2">
      <c r="A40" s="225"/>
      <c r="B40" s="225"/>
      <c r="C40" s="83" t="s">
        <v>73</v>
      </c>
      <c r="D40" s="45" t="s">
        <v>77</v>
      </c>
      <c r="E40" s="88" t="s">
        <v>216</v>
      </c>
      <c r="F40" s="88" t="s">
        <v>217</v>
      </c>
      <c r="G40" s="88" t="s">
        <v>219</v>
      </c>
      <c r="H40" s="80" t="s">
        <v>639</v>
      </c>
      <c r="I40" s="237"/>
      <c r="J40" s="43"/>
      <c r="K40" s="43" t="s">
        <v>455</v>
      </c>
      <c r="L40" s="40" t="str">
        <f t="shared" si="1"/>
        <v>Por definir para el 2021</v>
      </c>
      <c r="M40" s="40"/>
      <c r="N40" s="49"/>
      <c r="O40" s="49"/>
      <c r="P40" s="49"/>
      <c r="Q40" s="49"/>
      <c r="R40" s="49"/>
      <c r="S40" s="49"/>
      <c r="T40" s="49"/>
      <c r="U40" s="50"/>
      <c r="V40" s="49"/>
      <c r="W40" s="49"/>
      <c r="X40" s="49"/>
    </row>
    <row r="41" spans="1:24" ht="102" x14ac:dyDescent="0.2">
      <c r="A41" s="225"/>
      <c r="B41" s="225"/>
      <c r="C41" s="83" t="s">
        <v>73</v>
      </c>
      <c r="D41" s="45" t="s">
        <v>77</v>
      </c>
      <c r="E41" s="88" t="s">
        <v>216</v>
      </c>
      <c r="F41" s="88" t="s">
        <v>217</v>
      </c>
      <c r="G41" s="88" t="s">
        <v>220</v>
      </c>
      <c r="H41" s="80" t="s">
        <v>639</v>
      </c>
      <c r="I41" s="237"/>
      <c r="J41" s="43"/>
      <c r="K41" s="43" t="s">
        <v>454</v>
      </c>
      <c r="L41" s="40" t="str">
        <f t="shared" si="1"/>
        <v>Por definir para el 2021</v>
      </c>
      <c r="M41" s="40"/>
      <c r="N41" s="49"/>
      <c r="O41" s="49"/>
      <c r="P41" s="49"/>
      <c r="Q41" s="49"/>
      <c r="R41" s="49"/>
      <c r="S41" s="49"/>
      <c r="T41" s="49"/>
      <c r="U41" s="50"/>
      <c r="V41" s="49"/>
      <c r="W41" s="49"/>
      <c r="X41" s="49"/>
    </row>
    <row r="42" spans="1:24" ht="63.75" x14ac:dyDescent="0.2">
      <c r="A42" s="225"/>
      <c r="B42" s="225"/>
      <c r="C42" s="83" t="s">
        <v>73</v>
      </c>
      <c r="D42" s="45" t="s">
        <v>77</v>
      </c>
      <c r="E42" s="88" t="s">
        <v>221</v>
      </c>
      <c r="F42" s="88" t="s">
        <v>222</v>
      </c>
      <c r="G42" s="88" t="s">
        <v>223</v>
      </c>
      <c r="H42" s="40" t="s">
        <v>622</v>
      </c>
      <c r="I42" s="237"/>
      <c r="J42" s="43"/>
      <c r="K42" s="43" t="s">
        <v>455</v>
      </c>
      <c r="L42" s="40" t="str">
        <f t="shared" si="1"/>
        <v>Pertenecer a una red de cooperación internacional.</v>
      </c>
      <c r="M42" s="40"/>
      <c r="N42" s="49"/>
      <c r="O42" s="49"/>
      <c r="P42" s="49"/>
      <c r="Q42" s="49"/>
      <c r="R42" s="49"/>
      <c r="S42" s="49"/>
      <c r="T42" s="49"/>
      <c r="U42" s="50"/>
      <c r="V42" s="49"/>
      <c r="W42" s="49"/>
      <c r="X42" s="49"/>
    </row>
    <row r="43" spans="1:24" ht="63.75" x14ac:dyDescent="0.2">
      <c r="A43" s="225"/>
      <c r="B43" s="225"/>
      <c r="C43" s="83" t="s">
        <v>73</v>
      </c>
      <c r="D43" s="45" t="s">
        <v>77</v>
      </c>
      <c r="E43" s="88" t="s">
        <v>221</v>
      </c>
      <c r="F43" s="88" t="s">
        <v>224</v>
      </c>
      <c r="G43" s="88" t="s">
        <v>225</v>
      </c>
      <c r="H43" s="80" t="s">
        <v>639</v>
      </c>
      <c r="I43" s="237"/>
      <c r="J43" s="43"/>
      <c r="K43" s="43" t="s">
        <v>455</v>
      </c>
      <c r="L43" s="40" t="str">
        <f t="shared" si="1"/>
        <v>Por definir para el 2021</v>
      </c>
      <c r="M43" s="40"/>
      <c r="N43" s="49"/>
      <c r="O43" s="49"/>
      <c r="P43" s="49"/>
      <c r="Q43" s="49"/>
      <c r="R43" s="49"/>
      <c r="S43" s="49"/>
      <c r="T43" s="49"/>
      <c r="U43" s="50"/>
      <c r="V43" s="49"/>
      <c r="W43" s="49"/>
      <c r="X43" s="49"/>
    </row>
    <row r="44" spans="1:24" ht="72" customHeight="1" x14ac:dyDescent="0.2">
      <c r="A44" s="225"/>
      <c r="B44" s="225"/>
      <c r="C44" s="234" t="s">
        <v>73</v>
      </c>
      <c r="D44" s="238" t="s">
        <v>77</v>
      </c>
      <c r="E44" s="234" t="s">
        <v>226</v>
      </c>
      <c r="F44" s="234" t="s">
        <v>227</v>
      </c>
      <c r="G44" s="88" t="s">
        <v>228</v>
      </c>
      <c r="H44" s="224" t="s">
        <v>748</v>
      </c>
      <c r="I44" s="237"/>
      <c r="J44" s="43"/>
      <c r="K44" s="43" t="s">
        <v>455</v>
      </c>
      <c r="L44" s="40" t="str">
        <f t="shared" si="1"/>
        <v>Participar en por lo menos una convocatoria de cooperación internacional para la consecución de recursos de fortalecimiento de la educación.</v>
      </c>
      <c r="M44" s="40"/>
      <c r="N44" s="49"/>
      <c r="O44" s="49"/>
      <c r="P44" s="49"/>
      <c r="Q44" s="49"/>
      <c r="R44" s="49"/>
      <c r="S44" s="49"/>
      <c r="T44" s="49"/>
      <c r="U44" s="50"/>
      <c r="V44" s="49"/>
      <c r="W44" s="49"/>
      <c r="X44" s="49"/>
    </row>
    <row r="45" spans="1:24" ht="69" customHeight="1" x14ac:dyDescent="0.2">
      <c r="A45" s="225"/>
      <c r="B45" s="225"/>
      <c r="C45" s="235"/>
      <c r="D45" s="239"/>
      <c r="E45" s="235"/>
      <c r="F45" s="235"/>
      <c r="G45" s="88" t="s">
        <v>229</v>
      </c>
      <c r="H45" s="226"/>
      <c r="I45" s="237"/>
      <c r="J45" s="43"/>
      <c r="K45" s="43" t="s">
        <v>455</v>
      </c>
      <c r="L45" s="40">
        <f t="shared" si="1"/>
        <v>0</v>
      </c>
      <c r="M45" s="40"/>
      <c r="N45" s="49"/>
      <c r="O45" s="49"/>
      <c r="P45" s="49"/>
      <c r="Q45" s="49"/>
      <c r="R45" s="49"/>
      <c r="S45" s="49"/>
      <c r="T45" s="49"/>
      <c r="U45" s="50"/>
      <c r="V45" s="49"/>
      <c r="W45" s="49"/>
      <c r="X45" s="49"/>
    </row>
    <row r="46" spans="1:24" ht="70.5" customHeight="1" x14ac:dyDescent="0.2">
      <c r="A46" s="225"/>
      <c r="B46" s="225"/>
      <c r="C46" s="83" t="s">
        <v>73</v>
      </c>
      <c r="D46" s="45" t="s">
        <v>77</v>
      </c>
      <c r="E46" s="88" t="s">
        <v>230</v>
      </c>
      <c r="F46" s="88" t="s">
        <v>207</v>
      </c>
      <c r="G46" s="88" t="s">
        <v>231</v>
      </c>
      <c r="H46" s="40" t="s">
        <v>641</v>
      </c>
      <c r="I46" s="237"/>
      <c r="J46" s="43"/>
      <c r="K46" s="43" t="s">
        <v>455</v>
      </c>
      <c r="L46" s="40" t="str">
        <f t="shared" si="1"/>
        <v>Propiciar por lo menos dos relaciones de intercambio con entidades de educación superior que tengan experiencia en internacionalización.</v>
      </c>
      <c r="M46" s="40"/>
      <c r="N46" s="49"/>
      <c r="O46" s="49"/>
      <c r="P46" s="49"/>
      <c r="Q46" s="49"/>
      <c r="R46" s="49"/>
      <c r="S46" s="49"/>
      <c r="T46" s="49"/>
      <c r="U46" s="50"/>
      <c r="V46" s="49"/>
      <c r="W46" s="49"/>
      <c r="X46" s="49"/>
    </row>
    <row r="47" spans="1:24" ht="125.25" customHeight="1" x14ac:dyDescent="0.2">
      <c r="A47" s="225"/>
      <c r="B47" s="225"/>
      <c r="C47" s="83" t="s">
        <v>79</v>
      </c>
      <c r="D47" s="45" t="s">
        <v>420</v>
      </c>
      <c r="E47" s="88" t="s">
        <v>250</v>
      </c>
      <c r="F47" s="88" t="s">
        <v>251</v>
      </c>
      <c r="G47" s="88" t="s">
        <v>252</v>
      </c>
      <c r="H47" s="40" t="s">
        <v>623</v>
      </c>
      <c r="I47" s="237"/>
      <c r="J47" s="43"/>
      <c r="K47" s="43" t="s">
        <v>456</v>
      </c>
      <c r="L47" s="40" t="str">
        <f t="shared" si="1"/>
        <v>Actualizar el análisis de contexto del INTEP. 
Actualizar el Proyecto Educativo Institucional PEI.</v>
      </c>
      <c r="M47" s="40"/>
      <c r="N47" s="49"/>
      <c r="O47" s="49"/>
      <c r="P47" s="49"/>
      <c r="Q47" s="49"/>
      <c r="R47" s="49"/>
      <c r="S47" s="49"/>
      <c r="T47" s="49"/>
      <c r="U47" s="50"/>
      <c r="V47" s="49"/>
      <c r="W47" s="49"/>
      <c r="X47" s="49"/>
    </row>
    <row r="48" spans="1:24" ht="71.25" customHeight="1" x14ac:dyDescent="0.2">
      <c r="A48" s="225"/>
      <c r="B48" s="225"/>
      <c r="C48" s="83" t="s">
        <v>79</v>
      </c>
      <c r="D48" s="45" t="s">
        <v>420</v>
      </c>
      <c r="E48" s="88" t="s">
        <v>250</v>
      </c>
      <c r="F48" s="88" t="s">
        <v>251</v>
      </c>
      <c r="G48" s="88" t="s">
        <v>253</v>
      </c>
      <c r="H48" s="80" t="s">
        <v>643</v>
      </c>
      <c r="I48" s="237"/>
      <c r="J48" s="43"/>
      <c r="K48" s="43" t="s">
        <v>455</v>
      </c>
      <c r="L48" s="40" t="str">
        <f t="shared" si="1"/>
        <v>Generar alianzas con el sector privado para el financiamiento de matrículas y/o funcionamiento de la institución.</v>
      </c>
      <c r="M48" s="40"/>
      <c r="N48" s="49"/>
      <c r="O48" s="49"/>
      <c r="P48" s="49"/>
      <c r="Q48" s="49"/>
      <c r="R48" s="49"/>
      <c r="S48" s="49"/>
      <c r="T48" s="49"/>
      <c r="U48" s="50"/>
      <c r="V48" s="49"/>
      <c r="W48" s="49"/>
      <c r="X48" s="49"/>
    </row>
    <row r="49" spans="1:24" ht="66.75" customHeight="1" x14ac:dyDescent="0.2">
      <c r="A49" s="225"/>
      <c r="B49" s="225"/>
      <c r="C49" s="83" t="s">
        <v>79</v>
      </c>
      <c r="D49" s="45" t="s">
        <v>420</v>
      </c>
      <c r="E49" s="88" t="s">
        <v>250</v>
      </c>
      <c r="F49" s="88" t="s">
        <v>428</v>
      </c>
      <c r="G49" s="88" t="s">
        <v>256</v>
      </c>
      <c r="H49" s="40" t="s">
        <v>642</v>
      </c>
      <c r="I49" s="237"/>
      <c r="J49" s="43"/>
      <c r="K49" s="43" t="s">
        <v>455</v>
      </c>
      <c r="L49" s="40" t="str">
        <f t="shared" si="1"/>
        <v>Gestionar recursos para aumenrtar el valor económico por estudiante de acuerdo al promedio académico estipulado por el INTEP.</v>
      </c>
      <c r="M49" s="40"/>
      <c r="N49" s="49"/>
      <c r="O49" s="49"/>
      <c r="P49" s="49"/>
      <c r="Q49" s="49"/>
      <c r="R49" s="49"/>
      <c r="S49" s="49"/>
      <c r="T49" s="49"/>
      <c r="U49" s="49"/>
      <c r="V49" s="49"/>
      <c r="W49" s="49"/>
      <c r="X49" s="49"/>
    </row>
    <row r="50" spans="1:24" ht="52.5" customHeight="1" x14ac:dyDescent="0.2">
      <c r="A50" s="225"/>
      <c r="B50" s="225"/>
      <c r="C50" s="83" t="s">
        <v>79</v>
      </c>
      <c r="D50" s="45" t="s">
        <v>420</v>
      </c>
      <c r="E50" s="88" t="s">
        <v>250</v>
      </c>
      <c r="F50" s="88" t="s">
        <v>428</v>
      </c>
      <c r="G50" s="88" t="s">
        <v>257</v>
      </c>
      <c r="H50" s="40" t="s">
        <v>624</v>
      </c>
      <c r="I50" s="237"/>
      <c r="J50" s="43"/>
      <c r="K50" s="43" t="s">
        <v>455</v>
      </c>
      <c r="L50" s="40" t="str">
        <f t="shared" si="1"/>
        <v>Establecer tres nuevos convenios con IEM.</v>
      </c>
      <c r="M50" s="40"/>
      <c r="N50" s="49"/>
      <c r="O50" s="49"/>
      <c r="P50" s="49"/>
      <c r="Q50" s="49"/>
      <c r="R50" s="49"/>
      <c r="S50" s="49"/>
      <c r="T50" s="49"/>
      <c r="U50" s="49"/>
      <c r="V50" s="49"/>
      <c r="W50" s="49"/>
      <c r="X50" s="49"/>
    </row>
    <row r="51" spans="1:24" ht="176.25" customHeight="1" x14ac:dyDescent="0.2">
      <c r="A51" s="225"/>
      <c r="B51" s="225"/>
      <c r="C51" s="83" t="s">
        <v>80</v>
      </c>
      <c r="D51" s="45" t="s">
        <v>81</v>
      </c>
      <c r="E51" s="88" t="s">
        <v>269</v>
      </c>
      <c r="F51" s="88" t="s">
        <v>270</v>
      </c>
      <c r="G51" s="88" t="s">
        <v>271</v>
      </c>
      <c r="H51" s="40" t="s">
        <v>644</v>
      </c>
      <c r="I51" s="237"/>
      <c r="J51" s="43"/>
      <c r="K51" s="43" t="s">
        <v>455</v>
      </c>
      <c r="L51" s="40" t="str">
        <f t="shared" si="1"/>
        <v>Actualizar la plataforma estratégica e interiorizarla al 100% de la comunidad académica.</v>
      </c>
      <c r="M51" s="40"/>
      <c r="N51" s="49"/>
      <c r="O51" s="49"/>
      <c r="P51" s="49"/>
      <c r="Q51" s="49"/>
      <c r="R51" s="49"/>
      <c r="S51" s="49"/>
      <c r="T51" s="49"/>
      <c r="U51" s="49"/>
      <c r="V51" s="49"/>
      <c r="W51" s="49"/>
      <c r="X51" s="49"/>
    </row>
    <row r="52" spans="1:24" ht="180" customHeight="1" x14ac:dyDescent="0.2">
      <c r="A52" s="225"/>
      <c r="B52" s="225"/>
      <c r="C52" s="83" t="s">
        <v>80</v>
      </c>
      <c r="D52" s="45" t="s">
        <v>81</v>
      </c>
      <c r="E52" s="88" t="s">
        <v>269</v>
      </c>
      <c r="F52" s="88" t="s">
        <v>270</v>
      </c>
      <c r="G52" s="88" t="s">
        <v>272</v>
      </c>
      <c r="H52" s="40" t="s">
        <v>625</v>
      </c>
      <c r="I52" s="237"/>
      <c r="J52" s="43"/>
      <c r="K52" s="43" t="s">
        <v>456</v>
      </c>
      <c r="L52" s="40" t="str">
        <f t="shared" si="1"/>
        <v xml:space="preserve">Rendir y publicar en tiempos pertinentes los informes solicitados por las entidades del estado. </v>
      </c>
      <c r="M52" s="40"/>
      <c r="N52" s="49"/>
      <c r="O52" s="49"/>
      <c r="P52" s="49"/>
      <c r="Q52" s="49"/>
      <c r="R52" s="49"/>
      <c r="S52" s="49"/>
      <c r="T52" s="49"/>
      <c r="U52" s="49"/>
      <c r="V52" s="49"/>
      <c r="W52" s="49"/>
      <c r="X52" s="49"/>
    </row>
    <row r="53" spans="1:24" ht="174" customHeight="1" x14ac:dyDescent="0.2">
      <c r="A53" s="225"/>
      <c r="B53" s="225"/>
      <c r="C53" s="83" t="s">
        <v>80</v>
      </c>
      <c r="D53" s="45" t="s">
        <v>81</v>
      </c>
      <c r="E53" s="88" t="s">
        <v>269</v>
      </c>
      <c r="F53" s="88" t="s">
        <v>270</v>
      </c>
      <c r="G53" s="88" t="s">
        <v>273</v>
      </c>
      <c r="H53" s="40" t="s">
        <v>645</v>
      </c>
      <c r="I53" s="237"/>
      <c r="J53" s="43"/>
      <c r="K53" s="43" t="s">
        <v>456</v>
      </c>
      <c r="L53" s="40" t="str">
        <f t="shared" si="1"/>
        <v>Elaborar dos informes al año donde se evidencie el cumplimiento o avance de lineamientos, políticas y estrategias de la Institución (Plan de Desarrollo, Proyecto educativo institucional, Plan Anticorrupción, Plan operativo Anual de Inversión).</v>
      </c>
      <c r="M53" s="40"/>
      <c r="N53" s="49"/>
      <c r="O53" s="49"/>
      <c r="P53" s="49"/>
      <c r="Q53" s="49"/>
      <c r="R53" s="49"/>
      <c r="S53" s="49"/>
      <c r="T53" s="49"/>
      <c r="U53" s="49"/>
      <c r="V53" s="49"/>
      <c r="W53" s="49"/>
      <c r="X53" s="49"/>
    </row>
    <row r="54" spans="1:24" ht="179.25" customHeight="1" x14ac:dyDescent="0.2">
      <c r="A54" s="225"/>
      <c r="B54" s="225"/>
      <c r="C54" s="83" t="s">
        <v>80</v>
      </c>
      <c r="D54" s="45" t="s">
        <v>81</v>
      </c>
      <c r="E54" s="88" t="s">
        <v>269</v>
      </c>
      <c r="F54" s="88" t="s">
        <v>270</v>
      </c>
      <c r="G54" s="88" t="s">
        <v>274</v>
      </c>
      <c r="H54" s="40" t="s">
        <v>626</v>
      </c>
      <c r="I54" s="237"/>
      <c r="J54" s="43"/>
      <c r="K54" s="43" t="s">
        <v>455</v>
      </c>
      <c r="L54" s="40" t="str">
        <f t="shared" si="1"/>
        <v>Participar de los eventos relacionados con la misión institucional.</v>
      </c>
      <c r="M54" s="40"/>
      <c r="N54" s="49"/>
      <c r="O54" s="49"/>
      <c r="P54" s="49"/>
      <c r="Q54" s="49"/>
      <c r="R54" s="49"/>
      <c r="S54" s="49"/>
      <c r="T54" s="49"/>
      <c r="U54" s="49"/>
      <c r="V54" s="49"/>
      <c r="W54" s="49"/>
      <c r="X54" s="49"/>
    </row>
    <row r="55" spans="1:24" ht="179.25" customHeight="1" x14ac:dyDescent="0.2">
      <c r="A55" s="225"/>
      <c r="B55" s="225"/>
      <c r="C55" s="105" t="s">
        <v>80</v>
      </c>
      <c r="D55" s="106" t="s">
        <v>81</v>
      </c>
      <c r="E55" s="88" t="s">
        <v>269</v>
      </c>
      <c r="F55" s="88" t="s">
        <v>270</v>
      </c>
      <c r="G55" s="88" t="s">
        <v>275</v>
      </c>
      <c r="H55" s="40" t="s">
        <v>627</v>
      </c>
      <c r="I55" s="237"/>
      <c r="J55" s="43"/>
      <c r="K55" s="43" t="s">
        <v>456</v>
      </c>
      <c r="L55" s="40" t="str">
        <f t="shared" si="1"/>
        <v>Elaborar y ejecutar seis proyectos que ayuden al crecimiento, posicionamiento y mejoramiento de la institución.</v>
      </c>
      <c r="M55" s="40"/>
      <c r="N55" s="49"/>
      <c r="O55" s="49"/>
      <c r="P55" s="49"/>
      <c r="Q55" s="49"/>
      <c r="R55" s="49"/>
      <c r="S55" s="49"/>
      <c r="T55" s="49"/>
      <c r="U55" s="49"/>
      <c r="V55" s="49"/>
      <c r="W55" s="49"/>
      <c r="X55" s="49"/>
    </row>
    <row r="56" spans="1:24" ht="174.75" customHeight="1" x14ac:dyDescent="0.2">
      <c r="A56" s="225"/>
      <c r="B56" s="225"/>
      <c r="C56" s="83" t="s">
        <v>80</v>
      </c>
      <c r="D56" s="45" t="s">
        <v>81</v>
      </c>
      <c r="E56" s="88" t="s">
        <v>269</v>
      </c>
      <c r="F56" s="88" t="s">
        <v>270</v>
      </c>
      <c r="G56" s="88" t="s">
        <v>277</v>
      </c>
      <c r="H56" s="40" t="s">
        <v>628</v>
      </c>
      <c r="I56" s="237"/>
      <c r="J56" s="43"/>
      <c r="K56" s="43" t="s">
        <v>455</v>
      </c>
      <c r="L56" s="40" t="str">
        <f t="shared" si="1"/>
        <v>Verificar el cumplimiento del Plan Operativo Anual de Inversiones POAI.</v>
      </c>
      <c r="M56" s="40"/>
      <c r="N56" s="49"/>
      <c r="O56" s="49"/>
      <c r="P56" s="49"/>
      <c r="Q56" s="49"/>
      <c r="R56" s="49"/>
      <c r="S56" s="49"/>
      <c r="T56" s="49"/>
      <c r="U56" s="49"/>
      <c r="V56" s="49"/>
      <c r="W56" s="49"/>
      <c r="X56" s="49"/>
    </row>
    <row r="57" spans="1:24" ht="76.5" x14ac:dyDescent="0.2">
      <c r="A57" s="225"/>
      <c r="B57" s="225"/>
      <c r="C57" s="83" t="s">
        <v>80</v>
      </c>
      <c r="D57" s="45" t="s">
        <v>82</v>
      </c>
      <c r="E57" s="88" t="s">
        <v>447</v>
      </c>
      <c r="F57" s="88" t="s">
        <v>315</v>
      </c>
      <c r="G57" s="88" t="s">
        <v>316</v>
      </c>
      <c r="H57" s="80" t="s">
        <v>646</v>
      </c>
      <c r="I57" s="237"/>
      <c r="J57" s="43"/>
      <c r="K57" s="43" t="s">
        <v>455</v>
      </c>
      <c r="L57" s="40" t="str">
        <f t="shared" si="1"/>
        <v>Destinar recursos económicos necesarios para la contratación de asesor jurídico y asesor laboral.</v>
      </c>
      <c r="M57" s="40"/>
      <c r="N57" s="49"/>
      <c r="O57" s="49"/>
      <c r="P57" s="49"/>
      <c r="Q57" s="49"/>
      <c r="R57" s="49"/>
      <c r="S57" s="49"/>
      <c r="T57" s="49"/>
      <c r="U57" s="49"/>
      <c r="V57" s="49"/>
      <c r="W57" s="49"/>
      <c r="X57" s="49"/>
    </row>
    <row r="58" spans="1:24" ht="63.75" x14ac:dyDescent="0.2">
      <c r="A58" s="225"/>
      <c r="B58" s="225"/>
      <c r="C58" s="83" t="s">
        <v>80</v>
      </c>
      <c r="D58" s="45" t="s">
        <v>88</v>
      </c>
      <c r="E58" s="88" t="s">
        <v>363</v>
      </c>
      <c r="F58" s="88" t="s">
        <v>391</v>
      </c>
      <c r="G58" s="88" t="s">
        <v>393</v>
      </c>
      <c r="H58" s="40" t="s">
        <v>866</v>
      </c>
      <c r="I58" s="237"/>
      <c r="J58" s="43"/>
      <c r="K58" s="90" t="s">
        <v>865</v>
      </c>
      <c r="L58" s="40"/>
      <c r="M58" s="40"/>
      <c r="N58" s="49"/>
      <c r="O58" s="49"/>
      <c r="P58" s="49"/>
      <c r="Q58" s="49"/>
      <c r="R58" s="49"/>
      <c r="S58" s="49"/>
      <c r="T58" s="49"/>
      <c r="U58" s="49"/>
      <c r="V58" s="49"/>
      <c r="W58" s="49"/>
      <c r="X58" s="49"/>
    </row>
    <row r="59" spans="1:24" ht="65.25" customHeight="1" x14ac:dyDescent="0.2">
      <c r="A59" s="225"/>
      <c r="B59" s="225"/>
      <c r="C59" s="83" t="s">
        <v>80</v>
      </c>
      <c r="D59" s="45" t="s">
        <v>88</v>
      </c>
      <c r="E59" s="88" t="s">
        <v>398</v>
      </c>
      <c r="F59" s="88" t="s">
        <v>399</v>
      </c>
      <c r="G59" s="88" t="s">
        <v>400</v>
      </c>
      <c r="H59" s="40" t="s">
        <v>629</v>
      </c>
      <c r="I59" s="237"/>
      <c r="J59" s="43"/>
      <c r="K59" s="43" t="s">
        <v>455</v>
      </c>
      <c r="L59" s="40" t="str">
        <f t="shared" si="1"/>
        <v>Gestionar recursos para Construcción o adquisición del nuevo Edificio Administrativo de la Institución.</v>
      </c>
      <c r="M59" s="40"/>
      <c r="N59" s="49"/>
      <c r="O59" s="49"/>
      <c r="P59" s="49"/>
      <c r="Q59" s="49"/>
      <c r="R59" s="49"/>
      <c r="S59" s="49"/>
      <c r="T59" s="49"/>
      <c r="U59" s="49"/>
      <c r="V59" s="49"/>
      <c r="W59" s="49"/>
      <c r="X59" s="49"/>
    </row>
    <row r="60" spans="1:24" ht="58.5" customHeight="1" x14ac:dyDescent="0.2">
      <c r="A60" s="225"/>
      <c r="B60" s="225"/>
      <c r="C60" s="83" t="s">
        <v>80</v>
      </c>
      <c r="D60" s="45" t="s">
        <v>88</v>
      </c>
      <c r="E60" s="88" t="s">
        <v>398</v>
      </c>
      <c r="F60" s="88" t="s">
        <v>399</v>
      </c>
      <c r="G60" s="88" t="s">
        <v>402</v>
      </c>
      <c r="H60" s="40" t="s">
        <v>647</v>
      </c>
      <c r="I60" s="237"/>
      <c r="J60" s="43"/>
      <c r="K60" s="43" t="s">
        <v>455</v>
      </c>
      <c r="L60" s="40" t="str">
        <f t="shared" si="1"/>
        <v>Direccionar el proyecto de construcción  del espacio público de la institución.</v>
      </c>
      <c r="M60" s="40"/>
      <c r="N60" s="49"/>
      <c r="O60" s="49"/>
      <c r="P60" s="49"/>
      <c r="Q60" s="49"/>
      <c r="R60" s="49"/>
      <c r="S60" s="49"/>
      <c r="T60" s="49"/>
      <c r="U60" s="49"/>
      <c r="V60" s="49"/>
      <c r="W60" s="49"/>
      <c r="X60" s="49"/>
    </row>
    <row r="61" spans="1:24" ht="75" customHeight="1" x14ac:dyDescent="0.2">
      <c r="A61" s="225"/>
      <c r="B61" s="225"/>
      <c r="C61" s="83" t="s">
        <v>89</v>
      </c>
      <c r="D61" s="45" t="s">
        <v>90</v>
      </c>
      <c r="E61" s="88" t="s">
        <v>451</v>
      </c>
      <c r="F61" s="88" t="s">
        <v>404</v>
      </c>
      <c r="G61" s="88" t="s">
        <v>407</v>
      </c>
      <c r="H61" s="80" t="s">
        <v>648</v>
      </c>
      <c r="I61" s="237"/>
      <c r="J61" s="43"/>
      <c r="K61" s="43" t="s">
        <v>455</v>
      </c>
      <c r="L61" s="40" t="str">
        <f t="shared" si="1"/>
        <v xml:space="preserve">Fortalecer por lo menos al  30% del personal administrativo de la institución en apropiación de habilidades blandas. </v>
      </c>
      <c r="M61" s="40"/>
      <c r="N61" s="49"/>
      <c r="O61" s="49"/>
      <c r="P61" s="49"/>
      <c r="Q61" s="49"/>
      <c r="R61" s="49"/>
      <c r="S61" s="49"/>
      <c r="T61" s="49"/>
      <c r="U61" s="49"/>
      <c r="V61" s="49"/>
      <c r="W61" s="49"/>
      <c r="X61" s="49"/>
    </row>
    <row r="62" spans="1:24" ht="63" customHeight="1" x14ac:dyDescent="0.2">
      <c r="A62" s="226"/>
      <c r="B62" s="226"/>
      <c r="C62" s="83" t="s">
        <v>89</v>
      </c>
      <c r="D62" s="45" t="s">
        <v>90</v>
      </c>
      <c r="E62" s="88" t="s">
        <v>452</v>
      </c>
      <c r="F62" s="88" t="s">
        <v>411</v>
      </c>
      <c r="G62" s="88" t="s">
        <v>412</v>
      </c>
      <c r="H62" s="40" t="s">
        <v>630</v>
      </c>
      <c r="I62" s="235"/>
      <c r="J62" s="43"/>
      <c r="K62" s="43" t="s">
        <v>456</v>
      </c>
      <c r="L62" s="40" t="str">
        <f t="shared" si="1"/>
        <v>Crear y realizar seguimiento a indicadores de gestión establecidas en los acuerdos del Plan Rectoral.</v>
      </c>
      <c r="M62" s="40"/>
      <c r="N62" s="49"/>
      <c r="O62" s="49"/>
      <c r="P62" s="49"/>
      <c r="Q62" s="49"/>
      <c r="R62" s="49"/>
      <c r="S62" s="49"/>
      <c r="T62" s="49"/>
      <c r="U62" s="49"/>
      <c r="V62" s="49"/>
      <c r="W62" s="49"/>
      <c r="X62" s="49"/>
    </row>
    <row r="63" spans="1:24" ht="138" customHeight="1" x14ac:dyDescent="0.2">
      <c r="A63" s="267" t="s">
        <v>463</v>
      </c>
      <c r="B63" s="224" t="s">
        <v>868</v>
      </c>
      <c r="C63" s="83" t="s">
        <v>67</v>
      </c>
      <c r="D63" s="45" t="s">
        <v>18</v>
      </c>
      <c r="E63" s="88" t="s">
        <v>421</v>
      </c>
      <c r="F63" s="88" t="s">
        <v>96</v>
      </c>
      <c r="G63" s="88" t="s">
        <v>98</v>
      </c>
      <c r="H63" s="40" t="s">
        <v>658</v>
      </c>
      <c r="I63" s="236">
        <v>0.04</v>
      </c>
      <c r="J63" s="43"/>
      <c r="K63" s="43" t="s">
        <v>464</v>
      </c>
      <c r="L63" s="40" t="str">
        <f t="shared" si="1"/>
        <v>Realizar seguimiento a las acciones planteadas para la obtención de registros calificados y acreditación.</v>
      </c>
      <c r="M63" s="40"/>
      <c r="N63" s="49"/>
      <c r="O63" s="49"/>
      <c r="P63" s="49"/>
      <c r="Q63" s="49"/>
      <c r="R63" s="49"/>
      <c r="S63" s="49"/>
      <c r="T63" s="49"/>
      <c r="U63" s="49"/>
      <c r="V63" s="49"/>
      <c r="W63" s="49"/>
      <c r="X63" s="49"/>
    </row>
    <row r="64" spans="1:24" ht="171.75" customHeight="1" x14ac:dyDescent="0.2">
      <c r="A64" s="268"/>
      <c r="B64" s="225"/>
      <c r="C64" s="83" t="s">
        <v>80</v>
      </c>
      <c r="D64" s="45" t="s">
        <v>81</v>
      </c>
      <c r="E64" s="88" t="s">
        <v>269</v>
      </c>
      <c r="F64" s="88" t="s">
        <v>270</v>
      </c>
      <c r="G64" s="88" t="s">
        <v>276</v>
      </c>
      <c r="H64" s="224" t="s">
        <v>672</v>
      </c>
      <c r="I64" s="237"/>
      <c r="J64" s="43"/>
      <c r="K64" s="234" t="s">
        <v>464</v>
      </c>
      <c r="L64" s="265" t="str">
        <f t="shared" si="1"/>
        <v>Realizar seguimiento a los planes de mejoramiento surgidos del autodiagnóstico del Modelo Integrado de Planeación y Gestión MIPG.</v>
      </c>
      <c r="M64" s="96"/>
      <c r="N64" s="49"/>
      <c r="O64" s="49"/>
      <c r="P64" s="49"/>
      <c r="Q64" s="49"/>
      <c r="R64" s="49"/>
      <c r="S64" s="49"/>
      <c r="T64" s="49"/>
      <c r="U64" s="49"/>
      <c r="V64" s="49"/>
      <c r="W64" s="49"/>
      <c r="X64" s="49"/>
    </row>
    <row r="65" spans="1:24" ht="72" customHeight="1" x14ac:dyDescent="0.2">
      <c r="A65" s="268"/>
      <c r="B65" s="225"/>
      <c r="C65" s="234" t="s">
        <v>89</v>
      </c>
      <c r="D65" s="45" t="s">
        <v>91</v>
      </c>
      <c r="E65" s="88" t="s">
        <v>17</v>
      </c>
      <c r="F65" s="88" t="s">
        <v>406</v>
      </c>
      <c r="G65" s="88" t="s">
        <v>409</v>
      </c>
      <c r="H65" s="225"/>
      <c r="I65" s="237"/>
      <c r="J65" s="43"/>
      <c r="K65" s="237"/>
      <c r="L65" s="266"/>
      <c r="M65" s="97"/>
      <c r="N65" s="49"/>
      <c r="O65" s="49"/>
      <c r="P65" s="49"/>
      <c r="Q65" s="49"/>
      <c r="R65" s="49"/>
      <c r="S65" s="49"/>
      <c r="T65" s="49"/>
      <c r="U65" s="49"/>
      <c r="V65" s="49"/>
      <c r="W65" s="49"/>
      <c r="X65" s="49"/>
    </row>
    <row r="66" spans="1:24" ht="72" customHeight="1" x14ac:dyDescent="0.2">
      <c r="A66" s="268"/>
      <c r="B66" s="225"/>
      <c r="C66" s="235"/>
      <c r="D66" s="45" t="s">
        <v>90</v>
      </c>
      <c r="E66" s="88" t="s">
        <v>451</v>
      </c>
      <c r="F66" s="88" t="s">
        <v>441</v>
      </c>
      <c r="G66" s="88" t="s">
        <v>409</v>
      </c>
      <c r="H66" s="226"/>
      <c r="I66" s="237"/>
      <c r="J66" s="43"/>
      <c r="K66" s="235"/>
      <c r="L66" s="86"/>
      <c r="M66" s="97"/>
      <c r="N66" s="49"/>
      <c r="O66" s="49"/>
      <c r="P66" s="49"/>
      <c r="Q66" s="49"/>
      <c r="R66" s="49"/>
      <c r="S66" s="49"/>
      <c r="T66" s="49"/>
      <c r="U66" s="49"/>
      <c r="V66" s="49"/>
      <c r="W66" s="49"/>
      <c r="X66" s="49"/>
    </row>
    <row r="67" spans="1:24" ht="89.25" x14ac:dyDescent="0.2">
      <c r="A67" s="268"/>
      <c r="B67" s="225"/>
      <c r="C67" s="83" t="s">
        <v>89</v>
      </c>
      <c r="D67" s="45" t="s">
        <v>90</v>
      </c>
      <c r="E67" s="88" t="s">
        <v>451</v>
      </c>
      <c r="F67" s="88" t="s">
        <v>404</v>
      </c>
      <c r="G67" s="88" t="s">
        <v>405</v>
      </c>
      <c r="H67" s="40" t="s">
        <v>659</v>
      </c>
      <c r="I67" s="237"/>
      <c r="J67" s="43"/>
      <c r="K67" s="43" t="s">
        <v>464</v>
      </c>
      <c r="L67" s="40" t="str">
        <f t="shared" si="1"/>
        <v>Realizar informe de las necesidades para automatizar el Sistema Integrado de Gestión, incluyendo costos y beneficios.</v>
      </c>
      <c r="M67" s="40"/>
      <c r="N67" s="49"/>
      <c r="O67" s="49"/>
      <c r="P67" s="49"/>
      <c r="Q67" s="49"/>
      <c r="R67" s="49"/>
      <c r="S67" s="49"/>
      <c r="T67" s="49"/>
      <c r="U67" s="49"/>
      <c r="V67" s="49"/>
      <c r="W67" s="49"/>
      <c r="X67" s="49"/>
    </row>
    <row r="68" spans="1:24" ht="88.5" customHeight="1" x14ac:dyDescent="0.2">
      <c r="A68" s="268"/>
      <c r="B68" s="225"/>
      <c r="C68" s="83" t="s">
        <v>89</v>
      </c>
      <c r="D68" s="45" t="s">
        <v>90</v>
      </c>
      <c r="E68" s="88" t="s">
        <v>451</v>
      </c>
      <c r="F68" s="88" t="s">
        <v>404</v>
      </c>
      <c r="G68" s="88" t="s">
        <v>407</v>
      </c>
      <c r="H68" s="79" t="s">
        <v>660</v>
      </c>
      <c r="I68" s="237"/>
      <c r="J68" s="43"/>
      <c r="K68" s="43" t="s">
        <v>464</v>
      </c>
      <c r="L68" s="40" t="str">
        <f t="shared" si="1"/>
        <v>Actualizar el proceso P02 Sistema Integrado de Gestión (Crear, modificar o eliminar documentación y demás necesario para fortalecer el proceso).</v>
      </c>
      <c r="M68" s="40"/>
      <c r="N68" s="49"/>
      <c r="O68" s="49"/>
      <c r="P68" s="49"/>
      <c r="Q68" s="49"/>
      <c r="R68" s="49"/>
      <c r="S68" s="49"/>
      <c r="T68" s="49"/>
      <c r="U68" s="49"/>
      <c r="V68" s="49"/>
      <c r="W68" s="49"/>
      <c r="X68" s="49"/>
    </row>
    <row r="69" spans="1:24" ht="63.75" x14ac:dyDescent="0.2">
      <c r="A69" s="268"/>
      <c r="B69" s="225"/>
      <c r="C69" s="83" t="s">
        <v>89</v>
      </c>
      <c r="D69" s="45" t="s">
        <v>90</v>
      </c>
      <c r="E69" s="88" t="s">
        <v>451</v>
      </c>
      <c r="F69" s="88" t="s">
        <v>441</v>
      </c>
      <c r="G69" s="88" t="s">
        <v>408</v>
      </c>
      <c r="H69" s="40" t="s">
        <v>684</v>
      </c>
      <c r="I69" s="237"/>
      <c r="J69" s="43"/>
      <c r="K69" s="43" t="s">
        <v>464</v>
      </c>
      <c r="L69" s="40" t="str">
        <f t="shared" si="1"/>
        <v>Brindar acompañamiento en la elaboración del Programa de Auditorías.</v>
      </c>
      <c r="M69" s="40"/>
      <c r="N69" s="49"/>
      <c r="O69" s="49"/>
      <c r="P69" s="49"/>
      <c r="Q69" s="49"/>
      <c r="R69" s="49"/>
      <c r="S69" s="49"/>
      <c r="T69" s="49"/>
      <c r="U69" s="49"/>
      <c r="V69" s="49"/>
      <c r="W69" s="49"/>
      <c r="X69" s="49"/>
    </row>
    <row r="70" spans="1:24" ht="51" x14ac:dyDescent="0.2">
      <c r="A70" s="268"/>
      <c r="B70" s="225"/>
      <c r="C70" s="83" t="s">
        <v>89</v>
      </c>
      <c r="D70" s="45" t="s">
        <v>91</v>
      </c>
      <c r="E70" s="88" t="s">
        <v>17</v>
      </c>
      <c r="F70" s="88" t="s">
        <v>406</v>
      </c>
      <c r="G70" s="88" t="s">
        <v>413</v>
      </c>
      <c r="H70" s="40" t="s">
        <v>662</v>
      </c>
      <c r="I70" s="237"/>
      <c r="J70" s="43"/>
      <c r="K70" s="43" t="s">
        <v>464</v>
      </c>
      <c r="L70" s="40" t="str">
        <f t="shared" si="1"/>
        <v>Gestionar la implementación del Modelo Integrado de Planeación y Gestión.</v>
      </c>
      <c r="M70" s="40"/>
      <c r="N70" s="49"/>
      <c r="O70" s="49"/>
      <c r="P70" s="49"/>
      <c r="Q70" s="49"/>
      <c r="R70" s="49"/>
      <c r="S70" s="49"/>
      <c r="T70" s="49"/>
      <c r="U70" s="49"/>
      <c r="V70" s="49"/>
      <c r="W70" s="49"/>
      <c r="X70" s="49"/>
    </row>
    <row r="71" spans="1:24" ht="55.9" customHeight="1" x14ac:dyDescent="0.2">
      <c r="A71" s="269"/>
      <c r="B71" s="226"/>
      <c r="C71" s="83" t="s">
        <v>89</v>
      </c>
      <c r="D71" s="45" t="s">
        <v>91</v>
      </c>
      <c r="E71" s="88" t="s">
        <v>410</v>
      </c>
      <c r="F71" s="88" t="s">
        <v>359</v>
      </c>
      <c r="G71" s="88" t="s">
        <v>414</v>
      </c>
      <c r="H71" s="40" t="s">
        <v>663</v>
      </c>
      <c r="I71" s="235"/>
      <c r="J71" s="43"/>
      <c r="K71" s="43" t="s">
        <v>464</v>
      </c>
      <c r="L71" s="40" t="str">
        <f t="shared" si="1"/>
        <v>Realizar el seguimiento a los resultados de la autoevaluación del control y de la gestión de los procesos.</v>
      </c>
      <c r="M71" s="40"/>
      <c r="N71" s="49"/>
      <c r="O71" s="49"/>
      <c r="P71" s="49"/>
      <c r="Q71" s="49"/>
      <c r="R71" s="49"/>
      <c r="S71" s="49"/>
      <c r="T71" s="49"/>
      <c r="U71" s="49"/>
      <c r="V71" s="49"/>
      <c r="W71" s="49"/>
      <c r="X71" s="49"/>
    </row>
    <row r="72" spans="1:24" ht="89.25" x14ac:dyDescent="0.2">
      <c r="A72" s="267" t="s">
        <v>465</v>
      </c>
      <c r="B72" s="51"/>
      <c r="C72" s="234" t="s">
        <v>71</v>
      </c>
      <c r="D72" s="238" t="s">
        <v>416</v>
      </c>
      <c r="E72" s="234" t="s">
        <v>442</v>
      </c>
      <c r="F72" s="88" t="s">
        <v>433</v>
      </c>
      <c r="G72" s="88" t="s">
        <v>123</v>
      </c>
      <c r="H72" s="231" t="s">
        <v>664</v>
      </c>
      <c r="I72" s="236">
        <v>0.04</v>
      </c>
      <c r="J72" s="43"/>
      <c r="K72" s="234" t="s">
        <v>85</v>
      </c>
      <c r="L72" s="262" t="str">
        <f t="shared" si="1"/>
        <v>Asesorar al líder de proceso P05 Gestión de Investigación sobre la elaboración de planes de promoción y divulgación de temas de investigación.</v>
      </c>
      <c r="M72" s="93"/>
      <c r="N72" s="49"/>
      <c r="O72" s="49"/>
      <c r="P72" s="49"/>
      <c r="Q72" s="49"/>
      <c r="R72" s="49"/>
      <c r="S72" s="49"/>
      <c r="T72" s="49"/>
      <c r="U72" s="49"/>
      <c r="V72" s="49"/>
      <c r="W72" s="49"/>
      <c r="X72" s="49"/>
    </row>
    <row r="73" spans="1:24" ht="89.25" customHeight="1" x14ac:dyDescent="0.2">
      <c r="A73" s="268"/>
      <c r="B73" s="224" t="s">
        <v>871</v>
      </c>
      <c r="C73" s="235"/>
      <c r="D73" s="239"/>
      <c r="E73" s="237"/>
      <c r="F73" s="88" t="s">
        <v>125</v>
      </c>
      <c r="G73" s="88" t="s">
        <v>128</v>
      </c>
      <c r="H73" s="232"/>
      <c r="I73" s="237"/>
      <c r="J73" s="43"/>
      <c r="K73" s="237"/>
      <c r="L73" s="263"/>
      <c r="M73" s="94"/>
      <c r="N73" s="49"/>
      <c r="O73" s="49"/>
      <c r="P73" s="49"/>
      <c r="Q73" s="49"/>
      <c r="R73" s="49"/>
      <c r="S73" s="49"/>
      <c r="T73" s="49"/>
      <c r="U73" s="49"/>
      <c r="V73" s="49"/>
      <c r="W73" s="49"/>
      <c r="X73" s="49"/>
    </row>
    <row r="74" spans="1:24" ht="89.25" x14ac:dyDescent="0.2">
      <c r="A74" s="268"/>
      <c r="B74" s="225"/>
      <c r="C74" s="83" t="s">
        <v>80</v>
      </c>
      <c r="D74" s="45" t="s">
        <v>85</v>
      </c>
      <c r="E74" s="235"/>
      <c r="F74" s="88" t="s">
        <v>120</v>
      </c>
      <c r="G74" s="88" t="s">
        <v>123</v>
      </c>
      <c r="H74" s="233"/>
      <c r="I74" s="237"/>
      <c r="J74" s="43"/>
      <c r="K74" s="235"/>
      <c r="L74" s="264"/>
      <c r="M74" s="95"/>
      <c r="N74" s="49"/>
      <c r="O74" s="49"/>
      <c r="P74" s="49"/>
      <c r="Q74" s="49"/>
      <c r="R74" s="49"/>
      <c r="S74" s="49"/>
      <c r="T74" s="49"/>
      <c r="U74" s="49"/>
      <c r="V74" s="49"/>
      <c r="W74" s="49"/>
      <c r="X74" s="49"/>
    </row>
    <row r="75" spans="1:24" ht="61.5" customHeight="1" x14ac:dyDescent="0.2">
      <c r="A75" s="268"/>
      <c r="B75" s="225"/>
      <c r="C75" s="83" t="s">
        <v>73</v>
      </c>
      <c r="D75" s="45" t="s">
        <v>75</v>
      </c>
      <c r="E75" s="88" t="s">
        <v>175</v>
      </c>
      <c r="F75" s="88" t="s">
        <v>176</v>
      </c>
      <c r="G75" s="88" t="s">
        <v>179</v>
      </c>
      <c r="H75" s="40" t="s">
        <v>673</v>
      </c>
      <c r="I75" s="237"/>
      <c r="J75" s="43"/>
      <c r="K75" s="43" t="s">
        <v>85</v>
      </c>
      <c r="L75" s="40" t="str">
        <f t="shared" si="1"/>
        <v>Plantear estrategias de promoción de servicios prestados por la oficina de Extensión.</v>
      </c>
      <c r="M75" s="40"/>
      <c r="N75" s="49"/>
      <c r="O75" s="49"/>
      <c r="P75" s="49"/>
      <c r="Q75" s="49"/>
      <c r="R75" s="49"/>
      <c r="S75" s="49"/>
      <c r="T75" s="49"/>
      <c r="U75" s="49"/>
      <c r="V75" s="49"/>
      <c r="W75" s="49"/>
      <c r="X75" s="49"/>
    </row>
    <row r="76" spans="1:24" ht="114.75" customHeight="1" x14ac:dyDescent="0.2">
      <c r="A76" s="268"/>
      <c r="B76" s="225"/>
      <c r="C76" s="83" t="s">
        <v>73</v>
      </c>
      <c r="D76" s="45" t="s">
        <v>75</v>
      </c>
      <c r="E76" s="88" t="s">
        <v>175</v>
      </c>
      <c r="F76" s="88" t="s">
        <v>176</v>
      </c>
      <c r="G76" s="88" t="s">
        <v>180</v>
      </c>
      <c r="H76" s="80" t="s">
        <v>681</v>
      </c>
      <c r="I76" s="237"/>
      <c r="J76" s="43"/>
      <c r="K76" s="43" t="s">
        <v>85</v>
      </c>
      <c r="L76" s="40" t="str">
        <f t="shared" si="1"/>
        <v xml:space="preserve">Diseñar el portafolio de servicios institucionales y programas académicos, incluyendo perfiles, costos e información relevante de la institución. </v>
      </c>
      <c r="M76" s="40"/>
      <c r="N76" s="49"/>
      <c r="O76" s="49"/>
      <c r="P76" s="49"/>
      <c r="Q76" s="49"/>
      <c r="R76" s="49"/>
      <c r="S76" s="49"/>
      <c r="T76" s="49"/>
      <c r="U76" s="49"/>
      <c r="V76" s="49"/>
      <c r="W76" s="49"/>
      <c r="X76" s="49"/>
    </row>
    <row r="77" spans="1:24" ht="111.75" customHeight="1" x14ac:dyDescent="0.2">
      <c r="A77" s="268"/>
      <c r="B77" s="225"/>
      <c r="C77" s="83" t="s">
        <v>73</v>
      </c>
      <c r="D77" s="45" t="s">
        <v>75</v>
      </c>
      <c r="E77" s="88" t="s">
        <v>181</v>
      </c>
      <c r="F77" s="88" t="s">
        <v>182</v>
      </c>
      <c r="G77" s="88" t="s">
        <v>184</v>
      </c>
      <c r="H77" s="80" t="s">
        <v>674</v>
      </c>
      <c r="I77" s="237"/>
      <c r="J77" s="43"/>
      <c r="K77" s="43" t="s">
        <v>85</v>
      </c>
      <c r="L77" s="40" t="str">
        <f t="shared" si="1"/>
        <v>Diseñar campaña publicitaria de los servicios que brinda el INTEP para el incremento de las ventas en un 30%.</v>
      </c>
      <c r="M77" s="40"/>
      <c r="N77" s="49"/>
      <c r="O77" s="49"/>
      <c r="P77" s="49"/>
      <c r="Q77" s="49"/>
      <c r="R77" s="49"/>
      <c r="S77" s="49"/>
      <c r="T77" s="49"/>
      <c r="U77" s="49"/>
      <c r="V77" s="49"/>
      <c r="W77" s="49"/>
      <c r="X77" s="49"/>
    </row>
    <row r="78" spans="1:24" ht="143.25" customHeight="1" x14ac:dyDescent="0.2">
      <c r="A78" s="268"/>
      <c r="B78" s="225"/>
      <c r="C78" s="83" t="s">
        <v>73</v>
      </c>
      <c r="D78" s="45" t="s">
        <v>75</v>
      </c>
      <c r="E78" s="88" t="s">
        <v>185</v>
      </c>
      <c r="F78" s="88" t="s">
        <v>186</v>
      </c>
      <c r="G78" s="88" t="s">
        <v>188</v>
      </c>
      <c r="H78" s="40" t="s">
        <v>675</v>
      </c>
      <c r="I78" s="237"/>
      <c r="J78" s="43"/>
      <c r="K78" s="43" t="s">
        <v>85</v>
      </c>
      <c r="L78" s="40" t="str">
        <f t="shared" ref="L78:L169" si="2">+H78</f>
        <v>Establecer nuevas relaciones con 2 empresas de la región que permitan fortalecer los procesos académicos.
Dar a conocer al 80% de la comunidad académica las alianzas existentes y los beneficios que estas ofrecen a la institución.</v>
      </c>
      <c r="M78" s="40"/>
      <c r="N78" s="49"/>
      <c r="O78" s="49"/>
      <c r="P78" s="49"/>
      <c r="Q78" s="49"/>
      <c r="R78" s="49"/>
      <c r="S78" s="49"/>
      <c r="T78" s="49"/>
      <c r="U78" s="49"/>
      <c r="V78" s="49"/>
      <c r="W78" s="49"/>
      <c r="X78" s="49"/>
    </row>
    <row r="79" spans="1:24" ht="110.25" customHeight="1" x14ac:dyDescent="0.2">
      <c r="A79" s="268"/>
      <c r="B79" s="225"/>
      <c r="C79" s="83" t="s">
        <v>73</v>
      </c>
      <c r="D79" s="45" t="s">
        <v>78</v>
      </c>
      <c r="E79" s="88" t="s">
        <v>234</v>
      </c>
      <c r="F79" s="88" t="s">
        <v>242</v>
      </c>
      <c r="G79" s="88" t="s">
        <v>243</v>
      </c>
      <c r="H79" s="40" t="s">
        <v>676</v>
      </c>
      <c r="I79" s="237"/>
      <c r="J79" s="43"/>
      <c r="K79" s="43" t="s">
        <v>85</v>
      </c>
      <c r="L79" s="40" t="str">
        <f t="shared" si="2"/>
        <v>Incursionar en nuevas tecnologías de la información y comunicación (realidad virtual y realidad aumentada) para dar a conocer la informacion de interés del INTEP en los tiempos correspondientes.</v>
      </c>
      <c r="M79" s="40"/>
      <c r="N79" s="49"/>
      <c r="O79" s="49"/>
      <c r="P79" s="49"/>
      <c r="Q79" s="49"/>
      <c r="R79" s="49"/>
      <c r="S79" s="49"/>
      <c r="T79" s="49"/>
      <c r="U79" s="49"/>
      <c r="V79" s="49"/>
      <c r="W79" s="49"/>
      <c r="X79" s="49"/>
    </row>
    <row r="80" spans="1:24" ht="51" x14ac:dyDescent="0.2">
      <c r="A80" s="268"/>
      <c r="B80" s="225"/>
      <c r="C80" s="83" t="s">
        <v>79</v>
      </c>
      <c r="D80" s="45" t="s">
        <v>420</v>
      </c>
      <c r="E80" s="88" t="s">
        <v>250</v>
      </c>
      <c r="F80" s="88" t="s">
        <v>429</v>
      </c>
      <c r="G80" s="88" t="s">
        <v>260</v>
      </c>
      <c r="H80" s="40" t="s">
        <v>666</v>
      </c>
      <c r="I80" s="237"/>
      <c r="J80" s="43"/>
      <c r="K80" s="43" t="s">
        <v>85</v>
      </c>
      <c r="L80" s="40" t="str">
        <f t="shared" si="2"/>
        <v>Estudio de las necesidades del sector productivo sobre nuevos programas académicos.</v>
      </c>
      <c r="M80" s="40"/>
      <c r="N80" s="49"/>
      <c r="O80" s="49"/>
      <c r="P80" s="49"/>
      <c r="Q80" s="49"/>
      <c r="R80" s="49"/>
      <c r="S80" s="49"/>
      <c r="T80" s="49"/>
      <c r="U80" s="49"/>
      <c r="V80" s="49"/>
      <c r="W80" s="49"/>
      <c r="X80" s="49"/>
    </row>
    <row r="81" spans="1:24" ht="132" customHeight="1" x14ac:dyDescent="0.2">
      <c r="A81" s="268"/>
      <c r="B81" s="225"/>
      <c r="C81" s="234" t="s">
        <v>80</v>
      </c>
      <c r="D81" s="238" t="s">
        <v>85</v>
      </c>
      <c r="E81" s="88" t="s">
        <v>346</v>
      </c>
      <c r="F81" s="234" t="s">
        <v>347</v>
      </c>
      <c r="G81" s="88" t="s">
        <v>348</v>
      </c>
      <c r="H81" s="252" t="s">
        <v>677</v>
      </c>
      <c r="I81" s="237"/>
      <c r="J81" s="43"/>
      <c r="K81" s="234" t="s">
        <v>85</v>
      </c>
      <c r="L81" s="40" t="str">
        <f t="shared" si="2"/>
        <v>Elabore el Plan de Comunicaciones (internas y externas), que involucre:
* Capacitación a funcionarios sobre temas tales como comunicación dentro de la institución, relaciones con los grupos de valor, lenguaje claro, entre otros.
*Acompañamiento a los procesos para la actualización de las matrices de comunicación e información.
*Temas a comunicar.</v>
      </c>
      <c r="M81" s="40"/>
      <c r="N81" s="49"/>
      <c r="O81" s="49"/>
      <c r="P81" s="49"/>
      <c r="Q81" s="49"/>
      <c r="R81" s="49"/>
      <c r="S81" s="49"/>
      <c r="T81" s="49"/>
      <c r="U81" s="49"/>
      <c r="V81" s="49"/>
      <c r="W81" s="49"/>
      <c r="X81" s="49"/>
    </row>
    <row r="82" spans="1:24" ht="60" customHeight="1" x14ac:dyDescent="0.2">
      <c r="A82" s="268"/>
      <c r="B82" s="225"/>
      <c r="C82" s="235"/>
      <c r="D82" s="239"/>
      <c r="E82" s="88" t="s">
        <v>189</v>
      </c>
      <c r="F82" s="235"/>
      <c r="G82" s="88" t="s">
        <v>360</v>
      </c>
      <c r="H82" s="253"/>
      <c r="I82" s="237"/>
      <c r="J82" s="43"/>
      <c r="K82" s="235"/>
      <c r="L82" s="87"/>
      <c r="M82" s="96"/>
      <c r="N82" s="49"/>
      <c r="O82" s="49"/>
      <c r="P82" s="49"/>
      <c r="Q82" s="49"/>
      <c r="R82" s="49"/>
      <c r="S82" s="49"/>
      <c r="T82" s="49"/>
      <c r="U82" s="49"/>
      <c r="V82" s="49"/>
      <c r="W82" s="49"/>
      <c r="X82" s="49"/>
    </row>
    <row r="83" spans="1:24" ht="73.5" customHeight="1" x14ac:dyDescent="0.2">
      <c r="A83" s="268"/>
      <c r="B83" s="225"/>
      <c r="C83" s="234" t="s">
        <v>80</v>
      </c>
      <c r="D83" s="238" t="s">
        <v>85</v>
      </c>
      <c r="E83" s="88" t="s">
        <v>346</v>
      </c>
      <c r="F83" s="88" t="s">
        <v>349</v>
      </c>
      <c r="G83" s="88" t="s">
        <v>350</v>
      </c>
      <c r="H83" s="259" t="s">
        <v>667</v>
      </c>
      <c r="I83" s="237"/>
      <c r="J83" s="43"/>
      <c r="K83" s="234" t="s">
        <v>85</v>
      </c>
      <c r="L83" s="262" t="str">
        <f t="shared" si="2"/>
        <v>Elaborar un Plan de Mercadeo efectivo para ampliar la cobertura del INTEP.</v>
      </c>
      <c r="M83" s="93"/>
      <c r="N83" s="49"/>
      <c r="O83" s="49"/>
      <c r="P83" s="49"/>
      <c r="Q83" s="49"/>
      <c r="R83" s="49"/>
      <c r="S83" s="49"/>
      <c r="T83" s="49"/>
      <c r="U83" s="49"/>
      <c r="V83" s="49"/>
      <c r="W83" s="49"/>
      <c r="X83" s="49"/>
    </row>
    <row r="84" spans="1:24" ht="51" x14ac:dyDescent="0.2">
      <c r="A84" s="268"/>
      <c r="B84" s="225"/>
      <c r="C84" s="237"/>
      <c r="D84" s="273"/>
      <c r="E84" s="88" t="s">
        <v>431</v>
      </c>
      <c r="F84" s="88" t="s">
        <v>353</v>
      </c>
      <c r="G84" s="88" t="s">
        <v>356</v>
      </c>
      <c r="H84" s="260"/>
      <c r="I84" s="237"/>
      <c r="J84" s="43"/>
      <c r="K84" s="237"/>
      <c r="L84" s="263"/>
      <c r="M84" s="94"/>
      <c r="N84" s="49"/>
      <c r="O84" s="49"/>
      <c r="P84" s="49"/>
      <c r="Q84" s="49"/>
      <c r="R84" s="49"/>
      <c r="S84" s="49"/>
      <c r="T84" s="49"/>
      <c r="U84" s="49"/>
      <c r="V84" s="49"/>
      <c r="W84" s="49"/>
      <c r="X84" s="49"/>
    </row>
    <row r="85" spans="1:24" ht="51" x14ac:dyDescent="0.2">
      <c r="A85" s="268"/>
      <c r="B85" s="225"/>
      <c r="C85" s="235"/>
      <c r="D85" s="239"/>
      <c r="E85" s="88" t="s">
        <v>189</v>
      </c>
      <c r="F85" s="88" t="s">
        <v>162</v>
      </c>
      <c r="G85" s="88" t="s">
        <v>357</v>
      </c>
      <c r="H85" s="261"/>
      <c r="I85" s="237"/>
      <c r="J85" s="43"/>
      <c r="K85" s="235"/>
      <c r="L85" s="264"/>
      <c r="M85" s="95"/>
      <c r="N85" s="49"/>
      <c r="O85" s="49"/>
      <c r="P85" s="49"/>
      <c r="Q85" s="49"/>
      <c r="R85" s="49"/>
      <c r="S85" s="49"/>
      <c r="T85" s="49"/>
      <c r="U85" s="49"/>
      <c r="V85" s="49"/>
      <c r="W85" s="49"/>
      <c r="X85" s="49"/>
    </row>
    <row r="86" spans="1:24" ht="51" x14ac:dyDescent="0.2">
      <c r="A86" s="268"/>
      <c r="B86" s="225"/>
      <c r="C86" s="83" t="s">
        <v>80</v>
      </c>
      <c r="D86" s="45" t="s">
        <v>85</v>
      </c>
      <c r="E86" s="88" t="s">
        <v>430</v>
      </c>
      <c r="F86" s="88" t="s">
        <v>351</v>
      </c>
      <c r="G86" s="88" t="s">
        <v>352</v>
      </c>
      <c r="H86" s="231" t="s">
        <v>678</v>
      </c>
      <c r="I86" s="237"/>
      <c r="J86" s="43"/>
      <c r="K86" s="234" t="s">
        <v>85</v>
      </c>
      <c r="L86" s="40" t="str">
        <f t="shared" si="2"/>
        <v>Gestionar las ventas de servicios institucionales y programas académicos del INTEP (Consolidar equipo de ventas)</v>
      </c>
      <c r="M86" s="40"/>
      <c r="N86" s="49"/>
      <c r="O86" s="49"/>
      <c r="P86" s="49"/>
      <c r="Q86" s="49"/>
      <c r="R86" s="49"/>
      <c r="S86" s="49"/>
      <c r="T86" s="49"/>
      <c r="U86" s="49"/>
      <c r="V86" s="49"/>
      <c r="W86" s="49"/>
      <c r="X86" s="49"/>
    </row>
    <row r="87" spans="1:24" ht="38.25" x14ac:dyDescent="0.2">
      <c r="A87" s="268"/>
      <c r="B87" s="225"/>
      <c r="C87" s="83" t="s">
        <v>79</v>
      </c>
      <c r="D87" s="45" t="s">
        <v>420</v>
      </c>
      <c r="E87" s="88" t="s">
        <v>250</v>
      </c>
      <c r="F87" s="88" t="s">
        <v>251</v>
      </c>
      <c r="G87" s="88" t="s">
        <v>255</v>
      </c>
      <c r="H87" s="233"/>
      <c r="I87" s="237"/>
      <c r="J87" s="43"/>
      <c r="K87" s="235"/>
      <c r="L87" s="40"/>
      <c r="M87" s="40"/>
      <c r="N87" s="49"/>
      <c r="O87" s="49"/>
      <c r="P87" s="49"/>
      <c r="Q87" s="49"/>
      <c r="R87" s="49"/>
      <c r="S87" s="49"/>
      <c r="T87" s="49"/>
      <c r="U87" s="49"/>
      <c r="V87" s="49"/>
      <c r="W87" s="49"/>
      <c r="X87" s="49"/>
    </row>
    <row r="88" spans="1:24" ht="51" x14ac:dyDescent="0.2">
      <c r="A88" s="268"/>
      <c r="B88" s="225"/>
      <c r="C88" s="83" t="s">
        <v>80</v>
      </c>
      <c r="D88" s="45" t="s">
        <v>85</v>
      </c>
      <c r="E88" s="88" t="s">
        <v>431</v>
      </c>
      <c r="F88" s="88" t="s">
        <v>353</v>
      </c>
      <c r="G88" s="88" t="s">
        <v>354</v>
      </c>
      <c r="H88" s="40" t="s">
        <v>679</v>
      </c>
      <c r="I88" s="237"/>
      <c r="J88" s="43"/>
      <c r="K88" s="43" t="s">
        <v>85</v>
      </c>
      <c r="L88" s="40" t="str">
        <f t="shared" si="2"/>
        <v>Crear, ejecutar y socializar las políticas editoriales de la institución.</v>
      </c>
      <c r="M88" s="40"/>
      <c r="N88" s="49"/>
      <c r="O88" s="49"/>
      <c r="P88" s="49"/>
      <c r="Q88" s="49"/>
      <c r="R88" s="49"/>
      <c r="S88" s="49"/>
      <c r="T88" s="49"/>
      <c r="U88" s="49"/>
      <c r="V88" s="49"/>
      <c r="W88" s="49"/>
      <c r="X88" s="49"/>
    </row>
    <row r="89" spans="1:24" ht="61.5" customHeight="1" x14ac:dyDescent="0.2">
      <c r="A89" s="268"/>
      <c r="B89" s="225"/>
      <c r="C89" s="83" t="s">
        <v>80</v>
      </c>
      <c r="D89" s="45" t="s">
        <v>85</v>
      </c>
      <c r="E89" s="88" t="s">
        <v>431</v>
      </c>
      <c r="F89" s="88" t="s">
        <v>353</v>
      </c>
      <c r="G89" s="88" t="s">
        <v>355</v>
      </c>
      <c r="H89" s="80" t="s">
        <v>685</v>
      </c>
      <c r="I89" s="237"/>
      <c r="J89" s="43"/>
      <c r="K89" s="43" t="s">
        <v>85</v>
      </c>
      <c r="L89" s="40" t="str">
        <f t="shared" si="2"/>
        <v>Garantizar la creación del comité editorial de publicaciones de la institución, liderado por el P05 Gestión de Investigación.</v>
      </c>
      <c r="M89" s="40"/>
      <c r="N89" s="49"/>
      <c r="O89" s="49"/>
      <c r="P89" s="49"/>
      <c r="Q89" s="49"/>
      <c r="R89" s="49"/>
      <c r="S89" s="49"/>
      <c r="T89" s="49"/>
      <c r="U89" s="49"/>
      <c r="V89" s="49"/>
      <c r="W89" s="49"/>
      <c r="X89" s="49"/>
    </row>
    <row r="90" spans="1:24" ht="68.25" customHeight="1" x14ac:dyDescent="0.2">
      <c r="A90" s="268"/>
      <c r="B90" s="225"/>
      <c r="C90" s="83" t="s">
        <v>80</v>
      </c>
      <c r="D90" s="45" t="s">
        <v>85</v>
      </c>
      <c r="E90" s="88" t="s">
        <v>189</v>
      </c>
      <c r="F90" s="88" t="s">
        <v>232</v>
      </c>
      <c r="G90" s="88" t="s">
        <v>358</v>
      </c>
      <c r="H90" s="80" t="s">
        <v>680</v>
      </c>
      <c r="I90" s="237"/>
      <c r="J90" s="43"/>
      <c r="K90" s="43" t="s">
        <v>85</v>
      </c>
      <c r="L90" s="40" t="str">
        <f t="shared" si="2"/>
        <v>Diseñar la estrategia de comunicación con las empresas del área de influencia de acuerdo a los temas de interés.</v>
      </c>
      <c r="M90" s="40"/>
      <c r="N90" s="49"/>
      <c r="O90" s="49"/>
      <c r="P90" s="49"/>
      <c r="Q90" s="49"/>
      <c r="R90" s="49"/>
      <c r="S90" s="49"/>
      <c r="T90" s="49"/>
      <c r="U90" s="49"/>
      <c r="V90" s="49"/>
      <c r="W90" s="49"/>
      <c r="X90" s="49"/>
    </row>
    <row r="91" spans="1:24" ht="75.75" customHeight="1" x14ac:dyDescent="0.2">
      <c r="A91" s="268"/>
      <c r="B91" s="225"/>
      <c r="C91" s="83" t="s">
        <v>80</v>
      </c>
      <c r="D91" s="45" t="s">
        <v>85</v>
      </c>
      <c r="E91" s="88" t="s">
        <v>361</v>
      </c>
      <c r="F91" s="88" t="s">
        <v>235</v>
      </c>
      <c r="G91" s="88" t="s">
        <v>362</v>
      </c>
      <c r="H91" s="40" t="s">
        <v>668</v>
      </c>
      <c r="I91" s="237"/>
      <c r="J91" s="43"/>
      <c r="K91" s="43" t="s">
        <v>85</v>
      </c>
      <c r="L91" s="40" t="str">
        <f t="shared" si="2"/>
        <v>Crear una base de datos actualizada de empresas que estén interesadas en capacitación para sus empleados.</v>
      </c>
      <c r="M91" s="40"/>
      <c r="N91" s="49"/>
      <c r="O91" s="49"/>
      <c r="P91" s="49"/>
      <c r="Q91" s="49"/>
      <c r="R91" s="49"/>
      <c r="S91" s="49"/>
      <c r="T91" s="49"/>
      <c r="U91" s="49"/>
      <c r="V91" s="49"/>
      <c r="W91" s="49"/>
      <c r="X91" s="49"/>
    </row>
    <row r="92" spans="1:24" ht="58.5" customHeight="1" x14ac:dyDescent="0.2">
      <c r="A92" s="268"/>
      <c r="B92" s="225"/>
      <c r="C92" s="83" t="s">
        <v>80</v>
      </c>
      <c r="D92" s="45" t="s">
        <v>85</v>
      </c>
      <c r="E92" s="88" t="s">
        <v>449</v>
      </c>
      <c r="F92" s="88" t="s">
        <v>364</v>
      </c>
      <c r="G92" s="88" t="s">
        <v>365</v>
      </c>
      <c r="H92" s="40" t="s">
        <v>669</v>
      </c>
      <c r="I92" s="237"/>
      <c r="J92" s="43"/>
      <c r="K92" s="43" t="s">
        <v>466</v>
      </c>
      <c r="L92" s="40" t="str">
        <f t="shared" si="2"/>
        <v>Realizar capacitación al 80% del personal administrativo sobre la importancia de la agenda electrónica.</v>
      </c>
      <c r="M92" s="40"/>
      <c r="N92" s="49"/>
      <c r="O92" s="49"/>
      <c r="P92" s="49"/>
      <c r="Q92" s="49"/>
      <c r="R92" s="49"/>
      <c r="S92" s="49"/>
      <c r="T92" s="49"/>
      <c r="U92" s="49"/>
      <c r="V92" s="49"/>
      <c r="W92" s="49"/>
      <c r="X92" s="49"/>
    </row>
    <row r="93" spans="1:24" ht="51" x14ac:dyDescent="0.2">
      <c r="A93" s="268"/>
      <c r="B93" s="225"/>
      <c r="C93" s="83" t="s">
        <v>80</v>
      </c>
      <c r="D93" s="45" t="s">
        <v>85</v>
      </c>
      <c r="E93" s="88" t="s">
        <v>449</v>
      </c>
      <c r="F93" s="88" t="s">
        <v>364</v>
      </c>
      <c r="G93" s="88" t="s">
        <v>366</v>
      </c>
      <c r="H93" s="40" t="s">
        <v>682</v>
      </c>
      <c r="I93" s="237"/>
      <c r="J93" s="43"/>
      <c r="K93" s="43" t="s">
        <v>466</v>
      </c>
      <c r="L93" s="40" t="str">
        <f t="shared" si="2"/>
        <v>Revisar y publicar la información pertinente solicitada por los funcionarios del INTEP.</v>
      </c>
      <c r="M93" s="40"/>
      <c r="N93" s="49"/>
      <c r="O93" s="49"/>
      <c r="P93" s="49"/>
      <c r="Q93" s="49"/>
      <c r="R93" s="49"/>
      <c r="S93" s="49"/>
      <c r="T93" s="49"/>
      <c r="U93" s="49"/>
      <c r="V93" s="49"/>
      <c r="W93" s="49"/>
      <c r="X93" s="49"/>
    </row>
    <row r="94" spans="1:24" ht="71.25" customHeight="1" x14ac:dyDescent="0.2">
      <c r="A94" s="268"/>
      <c r="B94" s="225"/>
      <c r="C94" s="83" t="s">
        <v>80</v>
      </c>
      <c r="D94" s="45" t="s">
        <v>85</v>
      </c>
      <c r="E94" s="88" t="s">
        <v>449</v>
      </c>
      <c r="F94" s="88" t="s">
        <v>364</v>
      </c>
      <c r="G94" s="88" t="s">
        <v>367</v>
      </c>
      <c r="H94" s="40" t="s">
        <v>670</v>
      </c>
      <c r="I94" s="237"/>
      <c r="J94" s="43"/>
      <c r="K94" s="43" t="s">
        <v>466</v>
      </c>
      <c r="L94" s="40" t="str">
        <f t="shared" si="2"/>
        <v>Realizar capacitación al 80% del personal administrativo y al 30% del personal docente sobre el uso del correo electrónico institucional.</v>
      </c>
      <c r="M94" s="40"/>
      <c r="N94" s="49"/>
      <c r="O94" s="49"/>
      <c r="P94" s="49"/>
      <c r="Q94" s="49"/>
      <c r="R94" s="49"/>
      <c r="S94" s="49"/>
      <c r="T94" s="49"/>
      <c r="U94" s="49"/>
      <c r="V94" s="49"/>
      <c r="W94" s="49"/>
      <c r="X94" s="49"/>
    </row>
    <row r="95" spans="1:24" ht="113.25" customHeight="1" x14ac:dyDescent="0.2">
      <c r="A95" s="268"/>
      <c r="B95" s="225"/>
      <c r="C95" s="83" t="s">
        <v>80</v>
      </c>
      <c r="D95" s="45" t="s">
        <v>85</v>
      </c>
      <c r="E95" s="88" t="s">
        <v>449</v>
      </c>
      <c r="F95" s="88" t="s">
        <v>368</v>
      </c>
      <c r="G95" s="88" t="s">
        <v>369</v>
      </c>
      <c r="H95" s="80" t="s">
        <v>683</v>
      </c>
      <c r="I95" s="237"/>
      <c r="J95" s="43"/>
      <c r="K95" s="43" t="s">
        <v>466</v>
      </c>
      <c r="L95" s="40" t="str">
        <f t="shared" si="2"/>
        <v>Evaluar dos veces al año la funcionalidad de la página web y hacer los ajustes respectivos.</v>
      </c>
      <c r="M95" s="40"/>
      <c r="N95" s="49"/>
      <c r="O95" s="49"/>
      <c r="P95" s="49"/>
      <c r="Q95" s="49"/>
      <c r="R95" s="49"/>
      <c r="S95" s="49"/>
      <c r="T95" s="49"/>
      <c r="U95" s="49"/>
      <c r="V95" s="49"/>
      <c r="W95" s="49"/>
      <c r="X95" s="49"/>
    </row>
    <row r="96" spans="1:24" ht="76.5" x14ac:dyDescent="0.2">
      <c r="A96" s="269"/>
      <c r="B96" s="226"/>
      <c r="C96" s="83" t="s">
        <v>89</v>
      </c>
      <c r="D96" s="45" t="s">
        <v>90</v>
      </c>
      <c r="E96" s="88" t="s">
        <v>451</v>
      </c>
      <c r="F96" s="88" t="s">
        <v>404</v>
      </c>
      <c r="G96" s="88" t="s">
        <v>407</v>
      </c>
      <c r="H96" s="56" t="s">
        <v>671</v>
      </c>
      <c r="I96" s="235"/>
      <c r="J96" s="43"/>
      <c r="K96" s="43" t="s">
        <v>85</v>
      </c>
      <c r="L96" s="40" t="str">
        <f t="shared" si="2"/>
        <v>Actualizar el proceso P03 Gestión de Comunicación (Crear, modificar o eliminar documentación y demás necesario para fortalecer el proceso).</v>
      </c>
      <c r="M96" s="40"/>
      <c r="N96" s="49"/>
      <c r="O96" s="49"/>
      <c r="P96" s="49"/>
      <c r="Q96" s="49"/>
      <c r="R96" s="49"/>
      <c r="S96" s="49"/>
      <c r="T96" s="49"/>
      <c r="U96" s="49"/>
      <c r="V96" s="49"/>
      <c r="W96" s="49"/>
      <c r="X96" s="49"/>
    </row>
    <row r="97" spans="1:24" ht="79.5" customHeight="1" x14ac:dyDescent="0.2">
      <c r="A97" s="267" t="s">
        <v>467</v>
      </c>
      <c r="B97" s="224" t="s">
        <v>869</v>
      </c>
      <c r="C97" s="83" t="s">
        <v>67</v>
      </c>
      <c r="D97" s="45" t="s">
        <v>18</v>
      </c>
      <c r="E97" s="88" t="s">
        <v>421</v>
      </c>
      <c r="F97" s="88" t="s">
        <v>92</v>
      </c>
      <c r="G97" s="88" t="s">
        <v>93</v>
      </c>
      <c r="H97" s="79" t="s">
        <v>686</v>
      </c>
      <c r="I97" s="236">
        <v>0.2</v>
      </c>
      <c r="J97" s="43"/>
      <c r="K97" s="43" t="s">
        <v>468</v>
      </c>
      <c r="L97" s="40" t="str">
        <f t="shared" si="2"/>
        <v>Realizar al menos dos reuniones por semestre con el equipo de trabajo de Acreditación para estar al tanto del proceso.</v>
      </c>
      <c r="M97" s="40"/>
      <c r="N97" s="49"/>
      <c r="O97" s="49"/>
      <c r="P97" s="49"/>
      <c r="Q97" s="49"/>
      <c r="R97" s="49"/>
      <c r="S97" s="49"/>
      <c r="T97" s="49"/>
      <c r="U97" s="49"/>
      <c r="V97" s="49"/>
      <c r="W97" s="49"/>
      <c r="X97" s="49"/>
    </row>
    <row r="98" spans="1:24" ht="63.75" x14ac:dyDescent="0.2">
      <c r="A98" s="268"/>
      <c r="B98" s="225"/>
      <c r="C98" s="83" t="s">
        <v>67</v>
      </c>
      <c r="D98" s="45" t="s">
        <v>18</v>
      </c>
      <c r="E98" s="88" t="s">
        <v>421</v>
      </c>
      <c r="F98" s="88" t="s">
        <v>432</v>
      </c>
      <c r="G98" s="88" t="s">
        <v>95</v>
      </c>
      <c r="H98" s="40" t="s">
        <v>652</v>
      </c>
      <c r="I98" s="237"/>
      <c r="J98" s="43"/>
      <c r="K98" s="43" t="s">
        <v>468</v>
      </c>
      <c r="L98" s="40" t="str">
        <f t="shared" si="2"/>
        <v>Por definir para el 2021.</v>
      </c>
      <c r="M98" s="40"/>
      <c r="N98" s="49"/>
      <c r="O98" s="49"/>
      <c r="P98" s="49"/>
      <c r="Q98" s="49"/>
      <c r="R98" s="49"/>
      <c r="S98" s="49"/>
      <c r="T98" s="49"/>
      <c r="U98" s="49"/>
      <c r="V98" s="49"/>
      <c r="W98" s="49"/>
      <c r="X98" s="49"/>
    </row>
    <row r="99" spans="1:24" ht="63.75" x14ac:dyDescent="0.2">
      <c r="A99" s="268"/>
      <c r="B99" s="225"/>
      <c r="C99" s="83" t="s">
        <v>67</v>
      </c>
      <c r="D99" s="45" t="s">
        <v>18</v>
      </c>
      <c r="E99" s="88" t="s">
        <v>421</v>
      </c>
      <c r="F99" s="88" t="s">
        <v>96</v>
      </c>
      <c r="G99" s="88" t="s">
        <v>97</v>
      </c>
      <c r="H99" s="40" t="s">
        <v>687</v>
      </c>
      <c r="I99" s="237"/>
      <c r="J99" s="43"/>
      <c r="K99" s="43" t="s">
        <v>468</v>
      </c>
      <c r="L99" s="40" t="str">
        <f t="shared" si="2"/>
        <v>Revisión del 100% de las planeaciones semanales de los micro curriculos de los programas académicos.</v>
      </c>
      <c r="M99" s="40"/>
      <c r="N99" s="49"/>
      <c r="O99" s="49"/>
      <c r="P99" s="49"/>
      <c r="Q99" s="49"/>
      <c r="R99" s="49"/>
      <c r="S99" s="49"/>
      <c r="T99" s="49"/>
      <c r="U99" s="49"/>
      <c r="V99" s="49"/>
      <c r="W99" s="49"/>
      <c r="X99" s="49"/>
    </row>
    <row r="100" spans="1:24" ht="63.75" x14ac:dyDescent="0.2">
      <c r="A100" s="268"/>
      <c r="B100" s="225"/>
      <c r="C100" s="83" t="s">
        <v>67</v>
      </c>
      <c r="D100" s="45" t="s">
        <v>69</v>
      </c>
      <c r="E100" s="88" t="s">
        <v>422</v>
      </c>
      <c r="F100" s="88" t="s">
        <v>38</v>
      </c>
      <c r="G100" s="88" t="s">
        <v>100</v>
      </c>
      <c r="H100" s="40" t="s">
        <v>688</v>
      </c>
      <c r="I100" s="237"/>
      <c r="J100" s="43"/>
      <c r="K100" s="43" t="s">
        <v>469</v>
      </c>
      <c r="L100" s="40" t="str">
        <f t="shared" si="2"/>
        <v>Micro curriculos de los programas 100% actualizados de acuerdo a los resultados de las pruebas ICFES SABER TyT y SABER PRO.</v>
      </c>
      <c r="M100" s="40"/>
      <c r="N100" s="49"/>
      <c r="O100" s="49"/>
      <c r="P100" s="49"/>
      <c r="Q100" s="49"/>
      <c r="R100" s="49"/>
      <c r="S100" s="49"/>
      <c r="T100" s="49"/>
      <c r="U100" s="49"/>
      <c r="V100" s="49"/>
      <c r="W100" s="49"/>
      <c r="X100" s="49"/>
    </row>
    <row r="101" spans="1:24" ht="63.75" x14ac:dyDescent="0.2">
      <c r="A101" s="268"/>
      <c r="B101" s="225"/>
      <c r="C101" s="83" t="s">
        <v>67</v>
      </c>
      <c r="D101" s="45" t="s">
        <v>69</v>
      </c>
      <c r="E101" s="88" t="s">
        <v>422</v>
      </c>
      <c r="F101" s="88" t="s">
        <v>38</v>
      </c>
      <c r="G101" s="88" t="s">
        <v>101</v>
      </c>
      <c r="H101" s="40" t="s">
        <v>689</v>
      </c>
      <c r="I101" s="237"/>
      <c r="J101" s="43"/>
      <c r="K101" s="43" t="s">
        <v>468</v>
      </c>
      <c r="L101" s="40" t="str">
        <f t="shared" si="2"/>
        <v>Garantizar el cumplimiento de las capacitaciones para docentes existentes en el Plan de Capacitación Institucional.</v>
      </c>
      <c r="M101" s="40"/>
      <c r="N101" s="49"/>
      <c r="O101" s="49"/>
      <c r="P101" s="49"/>
      <c r="Q101" s="49"/>
      <c r="R101" s="49"/>
      <c r="S101" s="49"/>
      <c r="T101" s="49"/>
      <c r="U101" s="49"/>
      <c r="V101" s="49"/>
      <c r="W101" s="49"/>
      <c r="X101" s="49"/>
    </row>
    <row r="102" spans="1:24" ht="96.75" customHeight="1" x14ac:dyDescent="0.2">
      <c r="A102" s="268"/>
      <c r="B102" s="225"/>
      <c r="C102" s="83" t="s">
        <v>67</v>
      </c>
      <c r="D102" s="45" t="s">
        <v>69</v>
      </c>
      <c r="E102" s="88" t="s">
        <v>422</v>
      </c>
      <c r="F102" s="88" t="s">
        <v>38</v>
      </c>
      <c r="G102" s="88" t="s">
        <v>102</v>
      </c>
      <c r="H102" s="40" t="s">
        <v>710</v>
      </c>
      <c r="I102" s="237"/>
      <c r="J102" s="43"/>
      <c r="K102" s="43" t="s">
        <v>468</v>
      </c>
      <c r="L102" s="40" t="str">
        <f t="shared" si="2"/>
        <v>Realizar un estudio sobre la aplicación de la metodología de evaluación de las pruebas ICFES SABER TyT e ICFES Pro, para ser aplicado en los programas académicos de la institución.</v>
      </c>
      <c r="M102" s="40"/>
      <c r="N102" s="49"/>
      <c r="O102" s="49"/>
      <c r="P102" s="49"/>
      <c r="Q102" s="49"/>
      <c r="R102" s="49"/>
      <c r="S102" s="49"/>
      <c r="T102" s="49"/>
      <c r="U102" s="49"/>
      <c r="V102" s="49"/>
      <c r="W102" s="49"/>
      <c r="X102" s="49"/>
    </row>
    <row r="103" spans="1:24" ht="127.5" x14ac:dyDescent="0.2">
      <c r="A103" s="268"/>
      <c r="B103" s="225"/>
      <c r="C103" s="83" t="s">
        <v>67</v>
      </c>
      <c r="D103" s="45" t="s">
        <v>69</v>
      </c>
      <c r="E103" s="88" t="s">
        <v>422</v>
      </c>
      <c r="F103" s="88" t="s">
        <v>38</v>
      </c>
      <c r="G103" s="88" t="s">
        <v>103</v>
      </c>
      <c r="H103" s="40" t="s">
        <v>711</v>
      </c>
      <c r="I103" s="237"/>
      <c r="J103" s="43"/>
      <c r="K103" s="43" t="s">
        <v>468</v>
      </c>
      <c r="L103" s="40" t="str">
        <f t="shared" si="2"/>
        <v>Aplicar un nuevo método de evaluación de aprendizaje de los estudiantes, garantizando el aumento de los resultados en las pruebas ICFES SABER TyT e ICFES Pro y el mejoramiento de las competencias.</v>
      </c>
      <c r="M103" s="40"/>
      <c r="N103" s="49"/>
      <c r="O103" s="49"/>
      <c r="P103" s="49"/>
      <c r="Q103" s="49"/>
      <c r="R103" s="49"/>
      <c r="S103" s="49"/>
      <c r="T103" s="49"/>
      <c r="U103" s="49"/>
      <c r="V103" s="49"/>
      <c r="W103" s="49"/>
      <c r="X103" s="49"/>
    </row>
    <row r="104" spans="1:24" ht="117.75" customHeight="1" x14ac:dyDescent="0.2">
      <c r="A104" s="268"/>
      <c r="B104" s="225"/>
      <c r="C104" s="83" t="s">
        <v>67</v>
      </c>
      <c r="D104" s="45" t="s">
        <v>70</v>
      </c>
      <c r="E104" s="88" t="s">
        <v>423</v>
      </c>
      <c r="F104" s="88" t="s">
        <v>104</v>
      </c>
      <c r="G104" s="88" t="s">
        <v>106</v>
      </c>
      <c r="H104" s="56" t="s">
        <v>700</v>
      </c>
      <c r="I104" s="237"/>
      <c r="J104" s="43"/>
      <c r="K104" s="43" t="s">
        <v>469</v>
      </c>
      <c r="L104" s="40" t="str">
        <f t="shared" si="2"/>
        <v>Revisión del 100% de los micro currículos, comparados con las normas nacionales e internacionales.</v>
      </c>
      <c r="M104" s="40"/>
      <c r="N104" s="49"/>
      <c r="O104" s="49"/>
      <c r="P104" s="49"/>
      <c r="Q104" s="49"/>
      <c r="R104" s="49"/>
      <c r="S104" s="49"/>
      <c r="T104" s="49"/>
      <c r="U104" s="49"/>
      <c r="V104" s="49"/>
      <c r="W104" s="49"/>
      <c r="X104" s="49"/>
    </row>
    <row r="105" spans="1:24" ht="165.75" x14ac:dyDescent="0.2">
      <c r="A105" s="268"/>
      <c r="B105" s="225"/>
      <c r="C105" s="83" t="s">
        <v>71</v>
      </c>
      <c r="D105" s="45" t="s">
        <v>416</v>
      </c>
      <c r="E105" s="88" t="s">
        <v>442</v>
      </c>
      <c r="F105" s="88" t="s">
        <v>115</v>
      </c>
      <c r="G105" s="88" t="s">
        <v>117</v>
      </c>
      <c r="H105" s="56" t="s">
        <v>712</v>
      </c>
      <c r="I105" s="237"/>
      <c r="J105" s="43"/>
      <c r="K105" s="43" t="s">
        <v>469</v>
      </c>
      <c r="L105" s="40" t="str">
        <f>+H105</f>
        <v xml:space="preserve">Unificar el 100% de los microcurrículos de las asignaturas relacionadas con investigación para verificar el cumplimiento de lo requerido para dicho proceso.
</v>
      </c>
      <c r="M105" s="40"/>
      <c r="N105" s="49"/>
      <c r="O105" s="49"/>
      <c r="P105" s="49"/>
      <c r="Q105" s="49"/>
      <c r="R105" s="49"/>
      <c r="S105" s="49"/>
      <c r="T105" s="49"/>
      <c r="U105" s="49"/>
      <c r="V105" s="49"/>
      <c r="W105" s="49"/>
      <c r="X105" s="49"/>
    </row>
    <row r="106" spans="1:24" ht="165.75" x14ac:dyDescent="0.2">
      <c r="A106" s="268"/>
      <c r="B106" s="225"/>
      <c r="C106" s="83" t="s">
        <v>71</v>
      </c>
      <c r="D106" s="45" t="s">
        <v>416</v>
      </c>
      <c r="E106" s="88" t="s">
        <v>442</v>
      </c>
      <c r="F106" s="88" t="s">
        <v>115</v>
      </c>
      <c r="G106" s="88" t="s">
        <v>119</v>
      </c>
      <c r="H106" s="56" t="s">
        <v>701</v>
      </c>
      <c r="I106" s="237"/>
      <c r="J106" s="43"/>
      <c r="K106" s="43" t="s">
        <v>469</v>
      </c>
      <c r="L106" s="40" t="str">
        <f>+H106</f>
        <v>Garantizar la participación del 50% de los estudiantes en los eventos de investigación.</v>
      </c>
      <c r="M106" s="40"/>
      <c r="N106" s="49"/>
      <c r="O106" s="49"/>
      <c r="P106" s="49"/>
      <c r="Q106" s="49"/>
      <c r="R106" s="49"/>
      <c r="S106" s="49"/>
      <c r="T106" s="49"/>
      <c r="U106" s="49"/>
      <c r="V106" s="49"/>
      <c r="W106" s="49"/>
      <c r="X106" s="49"/>
    </row>
    <row r="107" spans="1:24" ht="129.75" customHeight="1" x14ac:dyDescent="0.2">
      <c r="A107" s="268"/>
      <c r="B107" s="225"/>
      <c r="C107" s="83" t="s">
        <v>418</v>
      </c>
      <c r="D107" s="45" t="s">
        <v>419</v>
      </c>
      <c r="E107" s="88" t="s">
        <v>132</v>
      </c>
      <c r="F107" s="88" t="s">
        <v>133</v>
      </c>
      <c r="G107" s="88" t="s">
        <v>134</v>
      </c>
      <c r="H107" s="56" t="s">
        <v>702</v>
      </c>
      <c r="I107" s="237"/>
      <c r="J107" s="43"/>
      <c r="K107" s="43" t="s">
        <v>469</v>
      </c>
      <c r="L107" s="40" t="str">
        <f t="shared" ref="L107:L139" si="3">+H107</f>
        <v>Incorporar en mínimo un micro currículo por programa académico temas de Servicio Social.</v>
      </c>
      <c r="M107" s="40"/>
      <c r="N107" s="49"/>
      <c r="O107" s="49"/>
      <c r="P107" s="49"/>
      <c r="Q107" s="49"/>
      <c r="R107" s="49"/>
      <c r="S107" s="49"/>
      <c r="T107" s="49"/>
      <c r="U107" s="49"/>
      <c r="V107" s="49"/>
      <c r="W107" s="49"/>
      <c r="X107" s="49"/>
    </row>
    <row r="108" spans="1:24" ht="131.25" customHeight="1" x14ac:dyDescent="0.2">
      <c r="A108" s="268"/>
      <c r="B108" s="225"/>
      <c r="C108" s="83" t="s">
        <v>418</v>
      </c>
      <c r="D108" s="45" t="s">
        <v>419</v>
      </c>
      <c r="E108" s="88" t="s">
        <v>132</v>
      </c>
      <c r="F108" s="88" t="s">
        <v>133</v>
      </c>
      <c r="G108" s="88" t="s">
        <v>135</v>
      </c>
      <c r="H108" s="56" t="s">
        <v>703</v>
      </c>
      <c r="I108" s="237"/>
      <c r="J108" s="43"/>
      <c r="K108" s="43" t="s">
        <v>469</v>
      </c>
      <c r="L108" s="40" t="str">
        <f t="shared" si="3"/>
        <v>Garantizar la participación del 30% de los estudiantes y el 50% de los docentes en actividades de beneficio social.</v>
      </c>
      <c r="M108" s="40"/>
      <c r="N108" s="49"/>
      <c r="O108" s="49"/>
      <c r="P108" s="49"/>
      <c r="Q108" s="49"/>
      <c r="R108" s="49"/>
      <c r="S108" s="49"/>
      <c r="T108" s="49"/>
      <c r="U108" s="49"/>
      <c r="V108" s="49"/>
      <c r="W108" s="49"/>
      <c r="X108" s="49"/>
    </row>
    <row r="109" spans="1:24" ht="63.75" x14ac:dyDescent="0.2">
      <c r="A109" s="268"/>
      <c r="B109" s="225"/>
      <c r="C109" s="83" t="s">
        <v>418</v>
      </c>
      <c r="D109" s="45" t="s">
        <v>419</v>
      </c>
      <c r="E109" s="88" t="s">
        <v>443</v>
      </c>
      <c r="F109" s="88" t="s">
        <v>434</v>
      </c>
      <c r="G109" s="88" t="s">
        <v>141</v>
      </c>
      <c r="H109" s="40" t="s">
        <v>652</v>
      </c>
      <c r="I109" s="237"/>
      <c r="J109" s="43"/>
      <c r="K109" s="43" t="s">
        <v>468</v>
      </c>
      <c r="L109" s="40" t="str">
        <f t="shared" si="3"/>
        <v>Por definir para el 2021.</v>
      </c>
      <c r="M109" s="40"/>
      <c r="N109" s="49"/>
      <c r="O109" s="49"/>
      <c r="P109" s="49"/>
      <c r="Q109" s="49"/>
      <c r="R109" s="49"/>
      <c r="S109" s="49"/>
      <c r="T109" s="49"/>
      <c r="U109" s="49"/>
      <c r="V109" s="49"/>
      <c r="W109" s="49"/>
      <c r="X109" s="49"/>
    </row>
    <row r="110" spans="1:24" ht="51" x14ac:dyDescent="0.2">
      <c r="A110" s="268"/>
      <c r="B110" s="225"/>
      <c r="C110" s="83" t="s">
        <v>72</v>
      </c>
      <c r="D110" s="45" t="s">
        <v>417</v>
      </c>
      <c r="E110" s="88" t="s">
        <v>144</v>
      </c>
      <c r="F110" s="88" t="s">
        <v>150</v>
      </c>
      <c r="G110" s="88" t="s">
        <v>151</v>
      </c>
      <c r="H110" s="56" t="s">
        <v>713</v>
      </c>
      <c r="I110" s="237"/>
      <c r="J110" s="43"/>
      <c r="K110" s="43" t="s">
        <v>469</v>
      </c>
      <c r="L110" s="40" t="str">
        <f t="shared" si="3"/>
        <v>Transversalizar los microcurrículos de emprendimiento de los programas académicos.</v>
      </c>
      <c r="M110" s="40"/>
      <c r="N110" s="49"/>
      <c r="O110" s="49"/>
      <c r="P110" s="49"/>
      <c r="Q110" s="49"/>
      <c r="R110" s="49"/>
      <c r="S110" s="49"/>
      <c r="T110" s="49"/>
      <c r="U110" s="49"/>
      <c r="V110" s="49"/>
      <c r="W110" s="49"/>
      <c r="X110" s="49"/>
    </row>
    <row r="111" spans="1:24" ht="89.25" x14ac:dyDescent="0.2">
      <c r="A111" s="268"/>
      <c r="B111" s="225"/>
      <c r="C111" s="83" t="s">
        <v>72</v>
      </c>
      <c r="D111" s="45" t="s">
        <v>417</v>
      </c>
      <c r="E111" s="88" t="s">
        <v>144</v>
      </c>
      <c r="F111" s="88" t="s">
        <v>150</v>
      </c>
      <c r="G111" s="88" t="s">
        <v>152</v>
      </c>
      <c r="H111" s="56" t="s">
        <v>704</v>
      </c>
      <c r="I111" s="237"/>
      <c r="J111" s="43"/>
      <c r="K111" s="43" t="s">
        <v>74</v>
      </c>
      <c r="L111" s="40" t="str">
        <f t="shared" si="3"/>
        <v>Vincular mínimo al 20% de los estudiantes de articulación en eventos de emprendimiento.</v>
      </c>
      <c r="M111" s="40"/>
      <c r="N111" s="49"/>
      <c r="O111" s="49"/>
      <c r="P111" s="49"/>
      <c r="Q111" s="49"/>
      <c r="R111" s="49"/>
      <c r="S111" s="49"/>
      <c r="T111" s="49"/>
      <c r="U111" s="49"/>
      <c r="V111" s="49"/>
      <c r="W111" s="49"/>
      <c r="X111" s="49"/>
    </row>
    <row r="112" spans="1:24" ht="140.25" x14ac:dyDescent="0.2">
      <c r="A112" s="268"/>
      <c r="B112" s="225"/>
      <c r="C112" s="83" t="s">
        <v>72</v>
      </c>
      <c r="D112" s="45" t="s">
        <v>417</v>
      </c>
      <c r="E112" s="88" t="s">
        <v>144</v>
      </c>
      <c r="F112" s="88" t="s">
        <v>153</v>
      </c>
      <c r="G112" s="88" t="s">
        <v>154</v>
      </c>
      <c r="H112" s="56" t="s">
        <v>714</v>
      </c>
      <c r="I112" s="237"/>
      <c r="J112" s="43"/>
      <c r="K112" s="43" t="s">
        <v>469</v>
      </c>
      <c r="L112" s="40" t="str">
        <f t="shared" si="3"/>
        <v>Desarrollar en todos los programas, proyectos académicos que articulen las diferentes áreas con el emprendimiento.
Cuantificar en cada programa las ideas de emprendimiento o de negocio reales y compartir la información a la oficina de emprendimiento.</v>
      </c>
      <c r="M112" s="40"/>
      <c r="N112" s="49"/>
      <c r="O112" s="49"/>
      <c r="P112" s="49"/>
      <c r="Q112" s="49"/>
      <c r="R112" s="49"/>
      <c r="S112" s="49"/>
      <c r="T112" s="49"/>
      <c r="U112" s="49"/>
      <c r="V112" s="49"/>
      <c r="W112" s="49"/>
      <c r="X112" s="49"/>
    </row>
    <row r="113" spans="1:24" ht="63.75" customHeight="1" x14ac:dyDescent="0.2">
      <c r="A113" s="268"/>
      <c r="B113" s="225"/>
      <c r="C113" s="234" t="s">
        <v>73</v>
      </c>
      <c r="D113" s="45" t="s">
        <v>74</v>
      </c>
      <c r="E113" s="88" t="s">
        <v>156</v>
      </c>
      <c r="F113" s="88" t="s">
        <v>157</v>
      </c>
      <c r="G113" s="88" t="s">
        <v>158</v>
      </c>
      <c r="H113" s="257" t="s">
        <v>715</v>
      </c>
      <c r="I113" s="237"/>
      <c r="J113" s="43"/>
      <c r="K113" s="234" t="s">
        <v>550</v>
      </c>
      <c r="L113" s="40" t="str">
        <f t="shared" si="3"/>
        <v xml:space="preserve">Consolidar por lo menos dos convenios con empresas de la región donde se tengan beneficios ademas de las prácticas empresariales. </v>
      </c>
      <c r="M113" s="40"/>
      <c r="N113" s="49"/>
      <c r="O113" s="49"/>
      <c r="P113" s="49"/>
      <c r="Q113" s="49"/>
      <c r="R113" s="49"/>
      <c r="S113" s="49"/>
      <c r="T113" s="49"/>
      <c r="U113" s="49"/>
      <c r="V113" s="49"/>
      <c r="W113" s="49"/>
      <c r="X113" s="49"/>
    </row>
    <row r="114" spans="1:24" ht="127.5" x14ac:dyDescent="0.2">
      <c r="A114" s="268"/>
      <c r="B114" s="225"/>
      <c r="C114" s="235"/>
      <c r="D114" s="45" t="s">
        <v>75</v>
      </c>
      <c r="E114" s="88" t="s">
        <v>191</v>
      </c>
      <c r="F114" s="88" t="s">
        <v>192</v>
      </c>
      <c r="G114" s="88" t="s">
        <v>193</v>
      </c>
      <c r="H114" s="258"/>
      <c r="I114" s="237"/>
      <c r="J114" s="43"/>
      <c r="K114" s="235"/>
      <c r="L114" s="40">
        <f t="shared" si="3"/>
        <v>0</v>
      </c>
      <c r="M114" s="40"/>
      <c r="N114" s="49"/>
      <c r="O114" s="49"/>
      <c r="P114" s="49"/>
      <c r="Q114" s="49"/>
      <c r="R114" s="49"/>
      <c r="S114" s="49"/>
      <c r="T114" s="49"/>
      <c r="U114" s="49"/>
      <c r="V114" s="49"/>
      <c r="W114" s="49"/>
      <c r="X114" s="49"/>
    </row>
    <row r="115" spans="1:24" ht="51" x14ac:dyDescent="0.2">
      <c r="A115" s="268"/>
      <c r="B115" s="225"/>
      <c r="C115" s="83" t="s">
        <v>73</v>
      </c>
      <c r="D115" s="45" t="s">
        <v>74</v>
      </c>
      <c r="E115" s="88" t="s">
        <v>156</v>
      </c>
      <c r="F115" s="88" t="s">
        <v>160</v>
      </c>
      <c r="G115" s="88" t="s">
        <v>161</v>
      </c>
      <c r="H115" s="56" t="s">
        <v>716</v>
      </c>
      <c r="I115" s="237"/>
      <c r="J115" s="43"/>
      <c r="K115" s="43" t="s">
        <v>550</v>
      </c>
      <c r="L115" s="40" t="str">
        <f t="shared" si="3"/>
        <v>Mantener información actualizada y confiable del 100% de la  base de datos empresarial.</v>
      </c>
      <c r="M115" s="40"/>
      <c r="N115" s="49"/>
      <c r="O115" s="49"/>
      <c r="P115" s="49"/>
      <c r="Q115" s="49"/>
      <c r="R115" s="49"/>
      <c r="S115" s="49"/>
      <c r="T115" s="49"/>
      <c r="U115" s="49"/>
      <c r="V115" s="49"/>
      <c r="W115" s="49"/>
      <c r="X115" s="49"/>
    </row>
    <row r="116" spans="1:24" ht="63.75" x14ac:dyDescent="0.2">
      <c r="A116" s="268"/>
      <c r="B116" s="225"/>
      <c r="C116" s="83" t="s">
        <v>73</v>
      </c>
      <c r="D116" s="45" t="s">
        <v>74</v>
      </c>
      <c r="E116" s="88" t="s">
        <v>156</v>
      </c>
      <c r="F116" s="88" t="s">
        <v>164</v>
      </c>
      <c r="G116" s="88" t="s">
        <v>165</v>
      </c>
      <c r="H116" s="40" t="s">
        <v>652</v>
      </c>
      <c r="I116" s="237"/>
      <c r="J116" s="43"/>
      <c r="K116" s="43" t="s">
        <v>468</v>
      </c>
      <c r="L116" s="40" t="str">
        <f t="shared" si="3"/>
        <v>Por definir para el 2021.</v>
      </c>
      <c r="M116" s="40"/>
      <c r="N116" s="49"/>
      <c r="O116" s="49"/>
      <c r="P116" s="49"/>
      <c r="Q116" s="49"/>
      <c r="R116" s="49"/>
      <c r="S116" s="49"/>
      <c r="T116" s="49"/>
      <c r="U116" s="49"/>
      <c r="V116" s="49"/>
      <c r="W116" s="49"/>
      <c r="X116" s="49"/>
    </row>
    <row r="117" spans="1:24" ht="76.5" x14ac:dyDescent="0.2">
      <c r="A117" s="268"/>
      <c r="B117" s="225"/>
      <c r="C117" s="83" t="s">
        <v>73</v>
      </c>
      <c r="D117" s="45" t="s">
        <v>75</v>
      </c>
      <c r="E117" s="88" t="s">
        <v>168</v>
      </c>
      <c r="F117" s="88" t="s">
        <v>169</v>
      </c>
      <c r="G117" s="88" t="s">
        <v>173</v>
      </c>
      <c r="H117" s="40" t="s">
        <v>888</v>
      </c>
      <c r="I117" s="237"/>
      <c r="J117" s="43"/>
      <c r="K117" s="43"/>
      <c r="L117" s="40" t="str">
        <f t="shared" si="3"/>
        <v>Crear y operativizar dos nuevos convenios académicos, productivos y de ventas de servicios.</v>
      </c>
      <c r="M117" s="40"/>
      <c r="N117" s="49"/>
      <c r="O117" s="49"/>
      <c r="P117" s="49"/>
      <c r="Q117" s="49"/>
      <c r="R117" s="49"/>
      <c r="S117" s="49"/>
      <c r="T117" s="49"/>
      <c r="U117" s="49"/>
      <c r="V117" s="49"/>
      <c r="W117" s="49"/>
      <c r="X117" s="49"/>
    </row>
    <row r="118" spans="1:24" ht="89.25" x14ac:dyDescent="0.2">
      <c r="A118" s="268"/>
      <c r="B118" s="225"/>
      <c r="C118" s="83" t="s">
        <v>73</v>
      </c>
      <c r="D118" s="45" t="s">
        <v>75</v>
      </c>
      <c r="E118" s="88" t="s">
        <v>168</v>
      </c>
      <c r="F118" s="88" t="s">
        <v>169</v>
      </c>
      <c r="G118" s="88" t="s">
        <v>170</v>
      </c>
      <c r="H118" s="56" t="s">
        <v>705</v>
      </c>
      <c r="I118" s="237"/>
      <c r="J118" s="43"/>
      <c r="K118" s="43" t="s">
        <v>553</v>
      </c>
      <c r="L118" s="40" t="str">
        <f t="shared" si="3"/>
        <v>Aumentar en un 20% las especies existentes en Cedeagro que permitan un mejor desarrollo de las prácticas académicas.</v>
      </c>
      <c r="M118" s="40"/>
      <c r="N118" s="49"/>
      <c r="O118" s="49"/>
      <c r="P118" s="49"/>
      <c r="Q118" s="49"/>
      <c r="R118" s="49"/>
      <c r="S118" s="49"/>
      <c r="T118" s="49"/>
      <c r="U118" s="49"/>
      <c r="V118" s="49"/>
      <c r="W118" s="49"/>
      <c r="X118" s="49"/>
    </row>
    <row r="119" spans="1:24" ht="63.75" x14ac:dyDescent="0.2">
      <c r="A119" s="268"/>
      <c r="B119" s="225"/>
      <c r="C119" s="83" t="s">
        <v>73</v>
      </c>
      <c r="D119" s="45" t="s">
        <v>75</v>
      </c>
      <c r="E119" s="88" t="s">
        <v>168</v>
      </c>
      <c r="F119" s="88" t="s">
        <v>169</v>
      </c>
      <c r="G119" s="88" t="s">
        <v>171</v>
      </c>
      <c r="H119" s="56" t="s">
        <v>718</v>
      </c>
      <c r="I119" s="237"/>
      <c r="J119" s="43"/>
      <c r="K119" s="43" t="s">
        <v>553</v>
      </c>
      <c r="L119" s="40" t="str">
        <f t="shared" si="3"/>
        <v xml:space="preserve">Generar ideas de investigación de acuerdo a las necesidades de Cedeagro para que sean desarrolladas en proyectos de estudiantes y/o docentes. </v>
      </c>
      <c r="M119" s="40"/>
      <c r="N119" s="49"/>
      <c r="O119" s="49"/>
      <c r="P119" s="49"/>
      <c r="Q119" s="49"/>
      <c r="R119" s="49"/>
      <c r="S119" s="49"/>
      <c r="T119" s="49"/>
      <c r="U119" s="49"/>
      <c r="V119" s="49"/>
      <c r="W119" s="49"/>
      <c r="X119" s="49"/>
    </row>
    <row r="120" spans="1:24" ht="76.5" x14ac:dyDescent="0.2">
      <c r="A120" s="268"/>
      <c r="B120" s="225"/>
      <c r="C120" s="83" t="s">
        <v>73</v>
      </c>
      <c r="D120" s="45" t="s">
        <v>75</v>
      </c>
      <c r="E120" s="88" t="s">
        <v>168</v>
      </c>
      <c r="F120" s="88" t="s">
        <v>169</v>
      </c>
      <c r="G120" s="88" t="s">
        <v>172</v>
      </c>
      <c r="H120" s="56" t="s">
        <v>719</v>
      </c>
      <c r="I120" s="237"/>
      <c r="J120" s="43"/>
      <c r="K120" s="43" t="s">
        <v>553</v>
      </c>
      <c r="L120" s="40" t="str">
        <f t="shared" si="3"/>
        <v>Aumentar las ventas en un 30% relacionado al 2019.</v>
      </c>
      <c r="M120" s="40"/>
      <c r="N120" s="49"/>
      <c r="O120" s="49"/>
      <c r="P120" s="49"/>
      <c r="Q120" s="49"/>
      <c r="R120" s="49"/>
      <c r="S120" s="49"/>
      <c r="T120" s="49"/>
      <c r="U120" s="49"/>
      <c r="V120" s="49"/>
      <c r="W120" s="49"/>
      <c r="X120" s="49"/>
    </row>
    <row r="121" spans="1:24" ht="89.25" x14ac:dyDescent="0.2">
      <c r="A121" s="268"/>
      <c r="B121" s="225"/>
      <c r="C121" s="83" t="s">
        <v>73</v>
      </c>
      <c r="D121" s="45" t="s">
        <v>75</v>
      </c>
      <c r="E121" s="88" t="s">
        <v>185</v>
      </c>
      <c r="F121" s="88" t="s">
        <v>186</v>
      </c>
      <c r="G121" s="88" t="s">
        <v>188</v>
      </c>
      <c r="H121" s="89" t="s">
        <v>720</v>
      </c>
      <c r="I121" s="237"/>
      <c r="J121" s="43"/>
      <c r="K121" s="43" t="s">
        <v>468</v>
      </c>
      <c r="L121" s="40" t="str">
        <f t="shared" si="3"/>
        <v>Identificar por lo menos cuatro problemas reales en empresas de la región que constituyan tema de investigación para estudiantes del ciclo profesional de los diferentes programas académicos.</v>
      </c>
      <c r="M121" s="40"/>
      <c r="N121" s="49"/>
      <c r="O121" s="49"/>
      <c r="P121" s="49"/>
      <c r="Q121" s="49"/>
      <c r="R121" s="49"/>
      <c r="S121" s="49"/>
      <c r="T121" s="49"/>
      <c r="U121" s="49"/>
      <c r="V121" s="49"/>
      <c r="W121" s="49"/>
      <c r="X121" s="49"/>
    </row>
    <row r="122" spans="1:24" ht="127.5" x14ac:dyDescent="0.2">
      <c r="A122" s="268"/>
      <c r="B122" s="225"/>
      <c r="C122" s="83" t="s">
        <v>73</v>
      </c>
      <c r="D122" s="45" t="s">
        <v>75</v>
      </c>
      <c r="E122" s="88" t="s">
        <v>191</v>
      </c>
      <c r="F122" s="88" t="s">
        <v>192</v>
      </c>
      <c r="G122" s="88" t="s">
        <v>194</v>
      </c>
      <c r="H122" s="56" t="s">
        <v>706</v>
      </c>
      <c r="I122" s="237"/>
      <c r="J122" s="43"/>
      <c r="K122" s="43" t="s">
        <v>550</v>
      </c>
      <c r="L122" s="40" t="str">
        <f t="shared" si="3"/>
        <v>Realizar mínimo dos reuniones donde se planteen las necesidades del sector productivo y de esta manera actualizar los micro curriculos.</v>
      </c>
      <c r="M122" s="40"/>
      <c r="N122" s="49"/>
      <c r="O122" s="49"/>
      <c r="P122" s="49"/>
      <c r="Q122" s="49"/>
      <c r="R122" s="49"/>
      <c r="S122" s="49"/>
      <c r="T122" s="49"/>
      <c r="U122" s="49"/>
      <c r="V122" s="49"/>
      <c r="W122" s="49"/>
      <c r="X122" s="49"/>
    </row>
    <row r="123" spans="1:24" ht="127.5" x14ac:dyDescent="0.2">
      <c r="A123" s="268"/>
      <c r="B123" s="225"/>
      <c r="C123" s="83" t="s">
        <v>73</v>
      </c>
      <c r="D123" s="45" t="s">
        <v>75</v>
      </c>
      <c r="E123" s="88" t="s">
        <v>191</v>
      </c>
      <c r="F123" s="88" t="s">
        <v>192</v>
      </c>
      <c r="G123" s="88" t="s">
        <v>195</v>
      </c>
      <c r="H123" s="56" t="s">
        <v>721</v>
      </c>
      <c r="I123" s="237"/>
      <c r="J123" s="43"/>
      <c r="K123" s="43" t="s">
        <v>550</v>
      </c>
      <c r="L123" s="40" t="str">
        <f t="shared" si="3"/>
        <v xml:space="preserve">Establecer el número de estudiantes que realizan prácticas empresariales y quedan vinculados laboralmente, identificando la pertinencia del cargo con el área de formación. </v>
      </c>
      <c r="M123" s="40"/>
      <c r="N123" s="49"/>
      <c r="O123" s="49"/>
      <c r="P123" s="49"/>
      <c r="Q123" s="49"/>
      <c r="R123" s="49"/>
      <c r="S123" s="49"/>
      <c r="T123" s="49"/>
      <c r="U123" s="49"/>
      <c r="V123" s="49"/>
      <c r="W123" s="49"/>
      <c r="X123" s="49"/>
    </row>
    <row r="124" spans="1:24" ht="78.75" customHeight="1" x14ac:dyDescent="0.2">
      <c r="A124" s="268"/>
      <c r="B124" s="225"/>
      <c r="C124" s="83" t="s">
        <v>73</v>
      </c>
      <c r="D124" s="45" t="s">
        <v>76</v>
      </c>
      <c r="E124" s="88" t="s">
        <v>196</v>
      </c>
      <c r="F124" s="88" t="s">
        <v>197</v>
      </c>
      <c r="G124" s="88" t="s">
        <v>198</v>
      </c>
      <c r="H124" s="89" t="s">
        <v>652</v>
      </c>
      <c r="I124" s="237"/>
      <c r="J124" s="43"/>
      <c r="K124" s="43" t="s">
        <v>468</v>
      </c>
      <c r="L124" s="40" t="str">
        <f t="shared" si="3"/>
        <v>Por definir para el 2021.</v>
      </c>
      <c r="M124" s="40"/>
      <c r="N124" s="49"/>
      <c r="O124" s="49"/>
      <c r="P124" s="49"/>
      <c r="Q124" s="49"/>
      <c r="R124" s="49"/>
      <c r="S124" s="49"/>
      <c r="T124" s="49"/>
      <c r="U124" s="49"/>
      <c r="V124" s="49"/>
      <c r="W124" s="49"/>
      <c r="X124" s="49"/>
    </row>
    <row r="125" spans="1:24" ht="51" x14ac:dyDescent="0.2">
      <c r="A125" s="268"/>
      <c r="B125" s="225"/>
      <c r="C125" s="83" t="s">
        <v>73</v>
      </c>
      <c r="D125" s="45" t="s">
        <v>76</v>
      </c>
      <c r="E125" s="88" t="s">
        <v>196</v>
      </c>
      <c r="F125" s="88" t="s">
        <v>197</v>
      </c>
      <c r="G125" s="88" t="s">
        <v>199</v>
      </c>
      <c r="H125" s="56" t="s">
        <v>722</v>
      </c>
      <c r="I125" s="237"/>
      <c r="J125" s="43"/>
      <c r="K125" s="43" t="s">
        <v>468</v>
      </c>
      <c r="L125" s="40" t="str">
        <f t="shared" si="3"/>
        <v>Diseñar un programa académico que supla las necesidades del sector rural seleccionado.</v>
      </c>
      <c r="M125" s="40"/>
      <c r="N125" s="49"/>
      <c r="O125" s="49"/>
      <c r="P125" s="49"/>
      <c r="Q125" s="49"/>
      <c r="R125" s="49"/>
      <c r="S125" s="49"/>
      <c r="T125" s="49"/>
      <c r="U125" s="49"/>
      <c r="V125" s="49"/>
      <c r="W125" s="49"/>
      <c r="X125" s="49"/>
    </row>
    <row r="126" spans="1:24" ht="63.75" x14ac:dyDescent="0.2">
      <c r="A126" s="268"/>
      <c r="B126" s="225"/>
      <c r="C126" s="83" t="s">
        <v>73</v>
      </c>
      <c r="D126" s="45" t="s">
        <v>76</v>
      </c>
      <c r="E126" s="88" t="s">
        <v>196</v>
      </c>
      <c r="F126" s="88" t="s">
        <v>197</v>
      </c>
      <c r="G126" s="88" t="s">
        <v>202</v>
      </c>
      <c r="H126" s="56" t="s">
        <v>707</v>
      </c>
      <c r="I126" s="237"/>
      <c r="J126" s="43"/>
      <c r="K126" s="43" t="s">
        <v>562</v>
      </c>
      <c r="L126" s="40" t="str">
        <f t="shared" si="3"/>
        <v>Crear un nuevo programa académico basado en las TIC de acuerdo a las necesidades de la región.</v>
      </c>
      <c r="M126" s="40"/>
      <c r="N126" s="49"/>
      <c r="O126" s="49"/>
      <c r="P126" s="49"/>
      <c r="Q126" s="49"/>
      <c r="R126" s="49"/>
      <c r="S126" s="49"/>
      <c r="T126" s="49"/>
      <c r="U126" s="49"/>
      <c r="V126" s="49"/>
      <c r="W126" s="49"/>
      <c r="X126" s="49"/>
    </row>
    <row r="127" spans="1:24" ht="102" x14ac:dyDescent="0.2">
      <c r="A127" s="268"/>
      <c r="B127" s="225"/>
      <c r="C127" s="83" t="s">
        <v>73</v>
      </c>
      <c r="D127" s="45" t="s">
        <v>77</v>
      </c>
      <c r="E127" s="88" t="s">
        <v>209</v>
      </c>
      <c r="F127" s="88" t="s">
        <v>210</v>
      </c>
      <c r="G127" s="88" t="s">
        <v>215</v>
      </c>
      <c r="H127" s="89" t="s">
        <v>652</v>
      </c>
      <c r="I127" s="237"/>
      <c r="J127" s="43"/>
      <c r="K127" s="43" t="s">
        <v>550</v>
      </c>
      <c r="L127" s="40" t="str">
        <f t="shared" si="3"/>
        <v>Por definir para el 2021.</v>
      </c>
      <c r="M127" s="40"/>
      <c r="N127" s="49"/>
      <c r="O127" s="49"/>
      <c r="P127" s="49"/>
      <c r="Q127" s="49"/>
      <c r="R127" s="49"/>
      <c r="S127" s="49"/>
      <c r="T127" s="49"/>
      <c r="U127" s="49"/>
      <c r="V127" s="49"/>
      <c r="W127" s="49"/>
      <c r="X127" s="49"/>
    </row>
    <row r="128" spans="1:24" ht="127.5" x14ac:dyDescent="0.2">
      <c r="A128" s="268"/>
      <c r="B128" s="225"/>
      <c r="C128" s="83" t="s">
        <v>79</v>
      </c>
      <c r="D128" s="45" t="s">
        <v>420</v>
      </c>
      <c r="E128" s="88" t="s">
        <v>250</v>
      </c>
      <c r="F128" s="88" t="s">
        <v>251</v>
      </c>
      <c r="G128" s="88" t="s">
        <v>252</v>
      </c>
      <c r="H128" s="56" t="s">
        <v>723</v>
      </c>
      <c r="I128" s="237"/>
      <c r="J128" s="43"/>
      <c r="K128" s="43" t="s">
        <v>468</v>
      </c>
      <c r="L128" s="40" t="str">
        <f t="shared" si="3"/>
        <v>Participación  en el 80% de las reuniones citadas para la actualización de la estructura organizacional del INTEP.</v>
      </c>
      <c r="M128" s="40"/>
      <c r="N128" s="49"/>
      <c r="O128" s="49"/>
      <c r="P128" s="49"/>
      <c r="Q128" s="49"/>
      <c r="R128" s="49"/>
      <c r="S128" s="49"/>
      <c r="T128" s="49"/>
      <c r="U128" s="49"/>
      <c r="V128" s="49"/>
      <c r="W128" s="49"/>
      <c r="X128" s="49"/>
    </row>
    <row r="129" spans="1:24" ht="76.5" x14ac:dyDescent="0.2">
      <c r="A129" s="268"/>
      <c r="B129" s="225"/>
      <c r="C129" s="83" t="s">
        <v>79</v>
      </c>
      <c r="D129" s="45" t="s">
        <v>420</v>
      </c>
      <c r="E129" s="88" t="s">
        <v>250</v>
      </c>
      <c r="F129" s="88" t="s">
        <v>251</v>
      </c>
      <c r="G129" s="88" t="s">
        <v>254</v>
      </c>
      <c r="H129" s="56" t="s">
        <v>724</v>
      </c>
      <c r="I129" s="237"/>
      <c r="J129" s="43"/>
      <c r="K129" s="43" t="s">
        <v>468</v>
      </c>
      <c r="L129" s="40" t="str">
        <f t="shared" si="3"/>
        <v>Operativizar por lo menos dos convenios con instituciones pares que fortalezcan el sector académico, a través de experiencias de formación técnica y/o tecnológica.</v>
      </c>
      <c r="M129" s="40"/>
      <c r="N129" s="49"/>
      <c r="O129" s="49"/>
      <c r="P129" s="49"/>
      <c r="Q129" s="49"/>
      <c r="R129" s="49"/>
      <c r="S129" s="49"/>
      <c r="T129" s="49"/>
      <c r="U129" s="49"/>
      <c r="V129" s="49"/>
      <c r="W129" s="49"/>
      <c r="X129" s="49"/>
    </row>
    <row r="130" spans="1:24" ht="76.5" customHeight="1" x14ac:dyDescent="0.2">
      <c r="A130" s="268"/>
      <c r="B130" s="225"/>
      <c r="C130" s="83" t="s">
        <v>79</v>
      </c>
      <c r="D130" s="45" t="s">
        <v>420</v>
      </c>
      <c r="E130" s="88" t="s">
        <v>264</v>
      </c>
      <c r="F130" s="88" t="s">
        <v>265</v>
      </c>
      <c r="G130" s="88" t="s">
        <v>266</v>
      </c>
      <c r="H130" s="56" t="s">
        <v>652</v>
      </c>
      <c r="I130" s="237"/>
      <c r="J130" s="43"/>
      <c r="K130" s="43"/>
      <c r="L130" s="40" t="str">
        <f t="shared" si="3"/>
        <v>Por definir para el 2021.</v>
      </c>
      <c r="M130" s="40"/>
      <c r="N130" s="49"/>
      <c r="O130" s="49"/>
      <c r="P130" s="49"/>
      <c r="Q130" s="49"/>
      <c r="R130" s="49"/>
      <c r="S130" s="49"/>
      <c r="T130" s="49"/>
      <c r="U130" s="49"/>
      <c r="V130" s="49"/>
      <c r="W130" s="49"/>
      <c r="X130" s="49"/>
    </row>
    <row r="131" spans="1:24" ht="140.25" x14ac:dyDescent="0.2">
      <c r="A131" s="268"/>
      <c r="B131" s="225"/>
      <c r="C131" s="83" t="s">
        <v>80</v>
      </c>
      <c r="D131" s="45" t="s">
        <v>81</v>
      </c>
      <c r="E131" s="88" t="s">
        <v>269</v>
      </c>
      <c r="F131" s="88" t="s">
        <v>270</v>
      </c>
      <c r="G131" s="88" t="s">
        <v>272</v>
      </c>
      <c r="H131" s="56" t="s">
        <v>708</v>
      </c>
      <c r="I131" s="237"/>
      <c r="J131" s="43"/>
      <c r="K131" s="43" t="s">
        <v>468</v>
      </c>
      <c r="L131" s="40" t="str">
        <f t="shared" si="3"/>
        <v>Alimentar los sistemas de información (SNIES, SPADIES, entre otros) en tiempo pertinentes con información veridica.</v>
      </c>
      <c r="M131" s="40"/>
      <c r="N131" s="49"/>
      <c r="O131" s="49"/>
      <c r="P131" s="49"/>
      <c r="Q131" s="49"/>
      <c r="R131" s="49"/>
      <c r="S131" s="49"/>
      <c r="T131" s="49"/>
      <c r="U131" s="49"/>
      <c r="V131" s="49"/>
      <c r="W131" s="49"/>
      <c r="X131" s="49"/>
    </row>
    <row r="132" spans="1:24" ht="76.5" customHeight="1" x14ac:dyDescent="0.2">
      <c r="A132" s="268"/>
      <c r="B132" s="225"/>
      <c r="C132" s="83" t="s">
        <v>80</v>
      </c>
      <c r="D132" s="45" t="s">
        <v>82</v>
      </c>
      <c r="E132" s="88" t="s">
        <v>281</v>
      </c>
      <c r="F132" s="88" t="s">
        <v>282</v>
      </c>
      <c r="G132" s="88" t="s">
        <v>283</v>
      </c>
      <c r="H132" s="56" t="s">
        <v>709</v>
      </c>
      <c r="I132" s="237"/>
      <c r="J132" s="43"/>
      <c r="K132" s="43" t="s">
        <v>468</v>
      </c>
      <c r="L132" s="40" t="str">
        <f t="shared" si="3"/>
        <v>Elaborar y entregar a la oficina de Secretaría General el estudio de las necesidades de docentes de planta para suplir la oferta académica de la institución.</v>
      </c>
      <c r="M132" s="40"/>
      <c r="N132" s="49"/>
      <c r="O132" s="49"/>
      <c r="P132" s="49"/>
      <c r="Q132" s="49"/>
      <c r="R132" s="49"/>
      <c r="S132" s="49"/>
      <c r="T132" s="49"/>
      <c r="U132" s="49"/>
      <c r="V132" s="49"/>
      <c r="W132" s="49"/>
      <c r="X132" s="49"/>
    </row>
    <row r="133" spans="1:24" ht="76.5" x14ac:dyDescent="0.2">
      <c r="A133" s="269"/>
      <c r="B133" s="226"/>
      <c r="C133" s="83" t="s">
        <v>89</v>
      </c>
      <c r="D133" s="45" t="s">
        <v>90</v>
      </c>
      <c r="E133" s="88" t="s">
        <v>451</v>
      </c>
      <c r="F133" s="88" t="s">
        <v>404</v>
      </c>
      <c r="G133" s="88" t="s">
        <v>407</v>
      </c>
      <c r="H133" s="56" t="s">
        <v>697</v>
      </c>
      <c r="I133" s="235"/>
      <c r="J133" s="43"/>
      <c r="K133" s="43" t="s">
        <v>468</v>
      </c>
      <c r="L133" s="40" t="str">
        <f t="shared" si="3"/>
        <v>Actualizar el proceso P04 Gestión de Académica (Crear, modificar o eliminar documentación y demás necesario para fortalecer el proceso).</v>
      </c>
      <c r="M133" s="40"/>
      <c r="N133" s="49"/>
      <c r="O133" s="49"/>
      <c r="P133" s="49"/>
      <c r="Q133" s="49"/>
      <c r="R133" s="49"/>
      <c r="S133" s="49"/>
      <c r="T133" s="49"/>
      <c r="U133" s="49"/>
      <c r="V133" s="49"/>
      <c r="W133" s="49"/>
      <c r="X133" s="49"/>
    </row>
    <row r="134" spans="1:24" ht="63.75" x14ac:dyDescent="0.2">
      <c r="A134" s="267" t="s">
        <v>470</v>
      </c>
      <c r="B134" s="224" t="s">
        <v>870</v>
      </c>
      <c r="C134" s="83" t="s">
        <v>71</v>
      </c>
      <c r="D134" s="45" t="s">
        <v>416</v>
      </c>
      <c r="E134" s="88" t="s">
        <v>442</v>
      </c>
      <c r="F134" s="88" t="s">
        <v>108</v>
      </c>
      <c r="G134" s="88" t="s">
        <v>109</v>
      </c>
      <c r="H134" s="40" t="s">
        <v>690</v>
      </c>
      <c r="I134" s="236">
        <v>0.2</v>
      </c>
      <c r="J134" s="43"/>
      <c r="K134" s="43" t="s">
        <v>471</v>
      </c>
      <c r="L134" s="40" t="str">
        <f t="shared" si="3"/>
        <v>Establecer y ejecutar las actividades de cada integrante del equipo de investigación que permita fortalecer los procesos académicos de la institución.</v>
      </c>
      <c r="M134" s="40"/>
      <c r="N134" s="49"/>
      <c r="O134" s="49"/>
      <c r="P134" s="49"/>
      <c r="Q134" s="49"/>
      <c r="R134" s="49"/>
      <c r="S134" s="49"/>
      <c r="T134" s="49"/>
      <c r="U134" s="49"/>
      <c r="V134" s="49"/>
      <c r="W134" s="49"/>
      <c r="X134" s="49"/>
    </row>
    <row r="135" spans="1:24" ht="89.25" x14ac:dyDescent="0.2">
      <c r="A135" s="268"/>
      <c r="B135" s="225"/>
      <c r="C135" s="83" t="s">
        <v>71</v>
      </c>
      <c r="D135" s="45" t="s">
        <v>416</v>
      </c>
      <c r="E135" s="88" t="s">
        <v>442</v>
      </c>
      <c r="F135" s="88" t="s">
        <v>108</v>
      </c>
      <c r="G135" s="88" t="s">
        <v>110</v>
      </c>
      <c r="H135" s="40" t="s">
        <v>725</v>
      </c>
      <c r="I135" s="237"/>
      <c r="J135" s="43"/>
      <c r="K135" s="43" t="s">
        <v>471</v>
      </c>
      <c r="L135" s="40" t="str">
        <f t="shared" si="3"/>
        <v>Crear mínimo dos nuevos convenios con fines investigativos con empresas y/o entidades de  la región que permitan apoyar el desempeño de las mismas a partir de los resultados obtenidos.</v>
      </c>
      <c r="M135" s="40"/>
      <c r="N135" s="49"/>
      <c r="O135" s="49"/>
      <c r="P135" s="49"/>
      <c r="Q135" s="49"/>
      <c r="R135" s="49"/>
      <c r="S135" s="49"/>
      <c r="T135" s="49"/>
      <c r="U135" s="49"/>
      <c r="V135" s="49"/>
      <c r="W135" s="49"/>
      <c r="X135" s="49"/>
    </row>
    <row r="136" spans="1:24" ht="76.5" x14ac:dyDescent="0.2">
      <c r="A136" s="268"/>
      <c r="B136" s="225"/>
      <c r="C136" s="83" t="s">
        <v>71</v>
      </c>
      <c r="D136" s="45" t="s">
        <v>416</v>
      </c>
      <c r="E136" s="88" t="s">
        <v>442</v>
      </c>
      <c r="F136" s="88" t="s">
        <v>108</v>
      </c>
      <c r="G136" s="88" t="s">
        <v>111</v>
      </c>
      <c r="H136" s="80" t="s">
        <v>726</v>
      </c>
      <c r="I136" s="237"/>
      <c r="J136" s="43"/>
      <c r="K136" s="43" t="s">
        <v>471</v>
      </c>
      <c r="L136" s="40" t="str">
        <f t="shared" si="3"/>
        <v>Gestionar la publicación del 100% de actividades, resultados de investigaciones y demás pertinentes de la oficina de investigación.</v>
      </c>
      <c r="M136" s="40"/>
      <c r="N136" s="49"/>
      <c r="O136" s="49"/>
      <c r="P136" s="49"/>
      <c r="Q136" s="49"/>
      <c r="R136" s="49"/>
      <c r="S136" s="49"/>
      <c r="T136" s="49"/>
      <c r="U136" s="49"/>
      <c r="V136" s="49"/>
      <c r="W136" s="49"/>
      <c r="X136" s="49"/>
    </row>
    <row r="137" spans="1:24" ht="114.75" x14ac:dyDescent="0.2">
      <c r="A137" s="268"/>
      <c r="B137" s="225"/>
      <c r="C137" s="83" t="s">
        <v>71</v>
      </c>
      <c r="D137" s="45" t="s">
        <v>416</v>
      </c>
      <c r="E137" s="88" t="s">
        <v>442</v>
      </c>
      <c r="F137" s="88" t="s">
        <v>112</v>
      </c>
      <c r="G137" s="88" t="s">
        <v>113</v>
      </c>
      <c r="H137" s="40" t="s">
        <v>691</v>
      </c>
      <c r="I137" s="237"/>
      <c r="J137" s="43"/>
      <c r="K137" s="43" t="s">
        <v>471</v>
      </c>
      <c r="L137" s="40" t="str">
        <f t="shared" si="3"/>
        <v>Interiorizar la normatividad vigente en procesos de investigación y socializar a los docentes directores de proyectos de investigación dicha información.</v>
      </c>
      <c r="M137" s="40"/>
      <c r="N137" s="49"/>
      <c r="O137" s="49"/>
      <c r="P137" s="49"/>
      <c r="Q137" s="49"/>
      <c r="R137" s="49"/>
      <c r="S137" s="49"/>
      <c r="T137" s="49"/>
      <c r="U137" s="49"/>
      <c r="V137" s="49"/>
      <c r="W137" s="49"/>
      <c r="X137" s="49"/>
    </row>
    <row r="138" spans="1:24" ht="127.5" x14ac:dyDescent="0.2">
      <c r="A138" s="268"/>
      <c r="B138" s="225"/>
      <c r="C138" s="83" t="s">
        <v>71</v>
      </c>
      <c r="D138" s="45" t="s">
        <v>416</v>
      </c>
      <c r="E138" s="88" t="s">
        <v>442</v>
      </c>
      <c r="F138" s="88" t="s">
        <v>112</v>
      </c>
      <c r="G138" s="88" t="s">
        <v>114</v>
      </c>
      <c r="H138" s="40" t="s">
        <v>692</v>
      </c>
      <c r="I138" s="237"/>
      <c r="J138" s="43"/>
      <c r="K138" s="43" t="s">
        <v>471</v>
      </c>
      <c r="L138" s="40" t="str">
        <f t="shared" si="3"/>
        <v>Estructurar el programa Jóvenes Investigadores.
Crear tres proyectos que se beneficien del programa (uno por cada unidad).</v>
      </c>
      <c r="M138" s="40"/>
      <c r="N138" s="49"/>
      <c r="O138" s="49"/>
      <c r="P138" s="49"/>
      <c r="Q138" s="49"/>
      <c r="R138" s="49"/>
      <c r="S138" s="49"/>
      <c r="T138" s="49"/>
      <c r="U138" s="49"/>
      <c r="V138" s="49"/>
      <c r="W138" s="49"/>
      <c r="X138" s="49"/>
    </row>
    <row r="139" spans="1:24" ht="165.75" x14ac:dyDescent="0.2">
      <c r="A139" s="268"/>
      <c r="B139" s="225"/>
      <c r="C139" s="83" t="s">
        <v>71</v>
      </c>
      <c r="D139" s="45" t="s">
        <v>416</v>
      </c>
      <c r="E139" s="88" t="s">
        <v>442</v>
      </c>
      <c r="F139" s="88" t="s">
        <v>115</v>
      </c>
      <c r="G139" s="88" t="s">
        <v>116</v>
      </c>
      <c r="H139" s="40" t="s">
        <v>727</v>
      </c>
      <c r="I139" s="237"/>
      <c r="J139" s="43"/>
      <c r="K139" s="43" t="s">
        <v>471</v>
      </c>
      <c r="L139" s="40" t="str">
        <f t="shared" si="3"/>
        <v>Ejecutar el presupuesto asignado a la oficina de investigación en compra de equipos requeridos para realizar investigaciones.
Gestionar recursos externos para el fortalecimiento de la infraestructura y equipamiento requerido para los proyectos de investigación, ciencia y tecnología. (Aplicar mínimo a una convocatoria externa).</v>
      </c>
      <c r="M139" s="40"/>
      <c r="N139" s="49"/>
      <c r="O139" s="49"/>
      <c r="P139" s="49"/>
      <c r="Q139" s="49"/>
      <c r="R139" s="49"/>
      <c r="S139" s="49"/>
      <c r="T139" s="49"/>
      <c r="U139" s="49"/>
      <c r="V139" s="49"/>
      <c r="W139" s="49"/>
      <c r="X139" s="49"/>
    </row>
    <row r="140" spans="1:24" ht="165.75" x14ac:dyDescent="0.2">
      <c r="A140" s="268"/>
      <c r="B140" s="225"/>
      <c r="C140" s="83" t="s">
        <v>71</v>
      </c>
      <c r="D140" s="45" t="s">
        <v>416</v>
      </c>
      <c r="E140" s="88" t="s">
        <v>442</v>
      </c>
      <c r="F140" s="88" t="s">
        <v>115</v>
      </c>
      <c r="G140" s="88" t="s">
        <v>117</v>
      </c>
      <c r="H140" s="40" t="s">
        <v>693</v>
      </c>
      <c r="I140" s="237"/>
      <c r="J140" s="43"/>
      <c r="K140" s="43" t="s">
        <v>471</v>
      </c>
      <c r="L140" s="40" t="str">
        <f t="shared" si="2"/>
        <v>Verificación de la asignatura de Investigación de todos los programas académicos estén acordes a las necesidades institucionales y la normatividad vigente.
Garantizar la creación de un semillero de investigación por unidad académica.</v>
      </c>
      <c r="M140" s="40"/>
      <c r="N140" s="49"/>
      <c r="O140" s="49"/>
      <c r="P140" s="49"/>
      <c r="Q140" s="49"/>
      <c r="R140" s="49"/>
      <c r="S140" s="49"/>
      <c r="T140" s="49"/>
      <c r="U140" s="49"/>
      <c r="V140" s="49"/>
      <c r="W140" s="49"/>
      <c r="X140" s="49"/>
    </row>
    <row r="141" spans="1:24" ht="191.25" x14ac:dyDescent="0.2">
      <c r="A141" s="268"/>
      <c r="B141" s="225"/>
      <c r="C141" s="83" t="s">
        <v>71</v>
      </c>
      <c r="D141" s="45" t="s">
        <v>416</v>
      </c>
      <c r="E141" s="88" t="s">
        <v>442</v>
      </c>
      <c r="F141" s="88" t="s">
        <v>115</v>
      </c>
      <c r="G141" s="88" t="s">
        <v>118</v>
      </c>
      <c r="H141" s="40" t="s">
        <v>728</v>
      </c>
      <c r="I141" s="237"/>
      <c r="J141" s="43"/>
      <c r="K141" s="43" t="s">
        <v>471</v>
      </c>
      <c r="L141" s="40" t="str">
        <f t="shared" si="2"/>
        <v>Creación de un nuevo grupo de investigación reconocido por COLCIENCIAS.
Categorización de dos grupos de investigación ante COLCIENCIAS.</v>
      </c>
      <c r="M141" s="40"/>
      <c r="N141" s="49"/>
      <c r="O141" s="49"/>
      <c r="P141" s="49"/>
      <c r="Q141" s="49"/>
      <c r="R141" s="49"/>
      <c r="S141" s="49"/>
      <c r="T141" s="49"/>
      <c r="U141" s="49"/>
      <c r="V141" s="49"/>
      <c r="W141" s="49"/>
      <c r="X141" s="49"/>
    </row>
    <row r="142" spans="1:24" ht="165.75" x14ac:dyDescent="0.2">
      <c r="A142" s="268"/>
      <c r="B142" s="225"/>
      <c r="C142" s="83" t="s">
        <v>71</v>
      </c>
      <c r="D142" s="45" t="s">
        <v>416</v>
      </c>
      <c r="E142" s="88" t="s">
        <v>442</v>
      </c>
      <c r="F142" s="88" t="s">
        <v>115</v>
      </c>
      <c r="G142" s="88" t="s">
        <v>119</v>
      </c>
      <c r="H142" s="40" t="s">
        <v>729</v>
      </c>
      <c r="I142" s="237"/>
      <c r="J142" s="43"/>
      <c r="K142" s="43" t="s">
        <v>471</v>
      </c>
      <c r="L142" s="40" t="str">
        <f t="shared" si="2"/>
        <v>Realizar dos eventos institucionales de investigación que involucren a los estudiantes y docentes del INTEP.</v>
      </c>
      <c r="M142" s="40"/>
      <c r="N142" s="49"/>
      <c r="O142" s="49"/>
      <c r="P142" s="49"/>
      <c r="Q142" s="49"/>
      <c r="R142" s="49"/>
      <c r="S142" s="49"/>
      <c r="T142" s="49"/>
      <c r="U142" s="49"/>
      <c r="V142" s="49"/>
      <c r="W142" s="49"/>
      <c r="X142" s="49"/>
    </row>
    <row r="143" spans="1:24" ht="89.25" x14ac:dyDescent="0.2">
      <c r="A143" s="268"/>
      <c r="B143" s="225"/>
      <c r="C143" s="83" t="s">
        <v>71</v>
      </c>
      <c r="D143" s="45" t="s">
        <v>416</v>
      </c>
      <c r="E143" s="88" t="s">
        <v>442</v>
      </c>
      <c r="F143" s="88" t="s">
        <v>433</v>
      </c>
      <c r="G143" s="88" t="s">
        <v>121</v>
      </c>
      <c r="H143" s="231" t="s">
        <v>730</v>
      </c>
      <c r="I143" s="237"/>
      <c r="J143" s="43"/>
      <c r="K143" s="234" t="s">
        <v>471</v>
      </c>
      <c r="L143" s="40" t="str">
        <f t="shared" si="2"/>
        <v xml:space="preserve">Garantizar la participación en las capacitaciones de investigación, del 80% de los docentes adscritos a los grupos de investigación del INTEP. </v>
      </c>
      <c r="M143" s="40"/>
      <c r="N143" s="49"/>
      <c r="O143" s="49"/>
      <c r="P143" s="49"/>
      <c r="Q143" s="49"/>
      <c r="R143" s="49"/>
      <c r="S143" s="49"/>
      <c r="T143" s="49"/>
      <c r="U143" s="49"/>
      <c r="V143" s="49"/>
      <c r="W143" s="49"/>
      <c r="X143" s="49"/>
    </row>
    <row r="144" spans="1:24" ht="140.25" x14ac:dyDescent="0.2">
      <c r="A144" s="268"/>
      <c r="B144" s="225"/>
      <c r="C144" s="83" t="s">
        <v>71</v>
      </c>
      <c r="D144" s="45" t="s">
        <v>416</v>
      </c>
      <c r="E144" s="88" t="s">
        <v>442</v>
      </c>
      <c r="F144" s="88" t="s">
        <v>433</v>
      </c>
      <c r="G144" s="88" t="s">
        <v>124</v>
      </c>
      <c r="H144" s="233"/>
      <c r="I144" s="237"/>
      <c r="J144" s="43"/>
      <c r="K144" s="235"/>
      <c r="L144" s="40"/>
      <c r="M144" s="40"/>
      <c r="N144" s="49"/>
      <c r="O144" s="49"/>
      <c r="P144" s="49"/>
      <c r="Q144" s="49"/>
      <c r="R144" s="49"/>
      <c r="S144" s="49"/>
      <c r="T144" s="49"/>
      <c r="U144" s="49"/>
      <c r="V144" s="49"/>
      <c r="W144" s="49"/>
      <c r="X144" s="49"/>
    </row>
    <row r="145" spans="1:24" ht="89.25" x14ac:dyDescent="0.2">
      <c r="A145" s="268"/>
      <c r="B145" s="225"/>
      <c r="C145" s="83" t="s">
        <v>71</v>
      </c>
      <c r="D145" s="45" t="s">
        <v>416</v>
      </c>
      <c r="E145" s="88" t="s">
        <v>442</v>
      </c>
      <c r="F145" s="88" t="s">
        <v>433</v>
      </c>
      <c r="G145" s="88" t="s">
        <v>122</v>
      </c>
      <c r="H145" s="40" t="s">
        <v>731</v>
      </c>
      <c r="I145" s="237"/>
      <c r="J145" s="43"/>
      <c r="K145" s="43" t="s">
        <v>471</v>
      </c>
      <c r="L145" s="40" t="str">
        <f t="shared" si="2"/>
        <v>Incrementar en 30% el número de docentes de los grupos de investigación creados hasta el año 2019.</v>
      </c>
      <c r="M145" s="40"/>
      <c r="N145" s="49"/>
      <c r="O145" s="49"/>
      <c r="P145" s="49"/>
      <c r="Q145" s="49"/>
      <c r="R145" s="49"/>
      <c r="S145" s="49"/>
      <c r="T145" s="49"/>
      <c r="U145" s="49"/>
      <c r="V145" s="49"/>
      <c r="W145" s="49"/>
      <c r="X145" s="49"/>
    </row>
    <row r="146" spans="1:24" ht="89.25" x14ac:dyDescent="0.2">
      <c r="A146" s="268"/>
      <c r="B146" s="225"/>
      <c r="C146" s="83" t="s">
        <v>71</v>
      </c>
      <c r="D146" s="45" t="s">
        <v>416</v>
      </c>
      <c r="E146" s="88" t="s">
        <v>442</v>
      </c>
      <c r="F146" s="88" t="s">
        <v>433</v>
      </c>
      <c r="G146" s="88" t="s">
        <v>123</v>
      </c>
      <c r="H146" s="40" t="s">
        <v>694</v>
      </c>
      <c r="I146" s="237"/>
      <c r="J146" s="43"/>
      <c r="K146" s="43" t="s">
        <v>471</v>
      </c>
      <c r="L146" s="40" t="str">
        <f t="shared" si="2"/>
        <v>Cumplir con el 100% de las funciones del Comité Editorial de Investigación existente.</v>
      </c>
      <c r="M146" s="40"/>
      <c r="N146" s="49"/>
      <c r="O146" s="49"/>
      <c r="P146" s="49"/>
      <c r="Q146" s="49"/>
      <c r="R146" s="49"/>
      <c r="S146" s="49"/>
      <c r="T146" s="49"/>
      <c r="U146" s="49"/>
      <c r="V146" s="49"/>
      <c r="W146" s="49"/>
      <c r="X146" s="49"/>
    </row>
    <row r="147" spans="1:24" ht="89.25" customHeight="1" x14ac:dyDescent="0.2">
      <c r="A147" s="268"/>
      <c r="B147" s="225"/>
      <c r="C147" s="83" t="s">
        <v>71</v>
      </c>
      <c r="D147" s="45" t="s">
        <v>416</v>
      </c>
      <c r="E147" s="88" t="s">
        <v>442</v>
      </c>
      <c r="F147" s="88" t="s">
        <v>125</v>
      </c>
      <c r="G147" s="88" t="s">
        <v>126</v>
      </c>
      <c r="H147" s="224" t="s">
        <v>732</v>
      </c>
      <c r="I147" s="237"/>
      <c r="J147" s="43"/>
      <c r="K147" s="234" t="s">
        <v>471</v>
      </c>
      <c r="L147" s="40" t="str">
        <f>+H147</f>
        <v>Crear la base de datos de redes de investigación regional, nacional e internacional.
Hacer parte de por lo menos dos redes regionales de investigación.</v>
      </c>
      <c r="M147" s="40"/>
      <c r="N147" s="49"/>
      <c r="O147" s="49"/>
      <c r="P147" s="49"/>
      <c r="Q147" s="49"/>
      <c r="R147" s="49"/>
      <c r="S147" s="49"/>
      <c r="T147" s="49"/>
      <c r="U147" s="49"/>
      <c r="V147" s="49"/>
      <c r="W147" s="49"/>
      <c r="X147" s="49"/>
    </row>
    <row r="148" spans="1:24" ht="51" x14ac:dyDescent="0.2">
      <c r="A148" s="268"/>
      <c r="B148" s="225"/>
      <c r="C148" s="83" t="s">
        <v>418</v>
      </c>
      <c r="D148" s="45" t="s">
        <v>419</v>
      </c>
      <c r="E148" s="88" t="s">
        <v>139</v>
      </c>
      <c r="F148" s="88" t="s">
        <v>140</v>
      </c>
      <c r="G148" s="88" t="s">
        <v>142</v>
      </c>
      <c r="H148" s="226"/>
      <c r="I148" s="237"/>
      <c r="J148" s="43"/>
      <c r="K148" s="235"/>
      <c r="L148" s="40"/>
      <c r="M148" s="40"/>
      <c r="N148" s="49"/>
      <c r="O148" s="49"/>
      <c r="P148" s="49"/>
      <c r="Q148" s="49"/>
      <c r="R148" s="49"/>
      <c r="S148" s="49"/>
      <c r="T148" s="49"/>
      <c r="U148" s="49"/>
      <c r="V148" s="49"/>
      <c r="W148" s="49"/>
      <c r="X148" s="49"/>
    </row>
    <row r="149" spans="1:24" ht="63.75" x14ac:dyDescent="0.2">
      <c r="A149" s="268"/>
      <c r="B149" s="225"/>
      <c r="C149" s="83" t="s">
        <v>71</v>
      </c>
      <c r="D149" s="45" t="s">
        <v>416</v>
      </c>
      <c r="E149" s="88" t="s">
        <v>442</v>
      </c>
      <c r="F149" s="88" t="s">
        <v>125</v>
      </c>
      <c r="G149" s="88" t="s">
        <v>127</v>
      </c>
      <c r="H149" s="80" t="s">
        <v>733</v>
      </c>
      <c r="I149" s="237"/>
      <c r="J149" s="43"/>
      <c r="K149" s="43" t="s">
        <v>471</v>
      </c>
      <c r="L149" s="40" t="str">
        <f t="shared" si="2"/>
        <v>Crear una revista institucional de investigación donde se evidencie los resultados de los proyectos de los estudiantes y docentes.</v>
      </c>
      <c r="M149" s="40"/>
      <c r="N149" s="49"/>
      <c r="O149" s="49"/>
      <c r="P149" s="49"/>
      <c r="Q149" s="49"/>
      <c r="R149" s="49"/>
      <c r="S149" s="49"/>
      <c r="T149" s="49"/>
      <c r="U149" s="49"/>
      <c r="V149" s="49"/>
      <c r="W149" s="49"/>
      <c r="X149" s="49"/>
    </row>
    <row r="150" spans="1:24" ht="101.25" customHeight="1" x14ac:dyDescent="0.2">
      <c r="A150" s="268"/>
      <c r="B150" s="225"/>
      <c r="C150" s="83" t="s">
        <v>71</v>
      </c>
      <c r="D150" s="45" t="s">
        <v>416</v>
      </c>
      <c r="E150" s="88" t="s">
        <v>442</v>
      </c>
      <c r="F150" s="88" t="s">
        <v>125</v>
      </c>
      <c r="G150" s="88" t="s">
        <v>128</v>
      </c>
      <c r="H150" s="40" t="s">
        <v>734</v>
      </c>
      <c r="I150" s="237"/>
      <c r="J150" s="43"/>
      <c r="K150" s="43" t="s">
        <v>471</v>
      </c>
      <c r="L150" s="40" t="str">
        <f t="shared" si="2"/>
        <v>Vinculación de por lo menos dos grupos de investigación en redes regionales.</v>
      </c>
      <c r="M150" s="40"/>
      <c r="N150" s="49"/>
      <c r="O150" s="49"/>
      <c r="P150" s="49"/>
      <c r="Q150" s="49"/>
      <c r="R150" s="49"/>
      <c r="S150" s="49"/>
      <c r="T150" s="49"/>
      <c r="U150" s="49"/>
      <c r="V150" s="49"/>
      <c r="W150" s="49"/>
      <c r="X150" s="49"/>
    </row>
    <row r="151" spans="1:24" ht="114.75" x14ac:dyDescent="0.2">
      <c r="A151" s="268"/>
      <c r="B151" s="225"/>
      <c r="C151" s="83" t="s">
        <v>71</v>
      </c>
      <c r="D151" s="45" t="s">
        <v>416</v>
      </c>
      <c r="E151" s="88" t="s">
        <v>425</v>
      </c>
      <c r="F151" s="88" t="s">
        <v>129</v>
      </c>
      <c r="G151" s="88" t="s">
        <v>130</v>
      </c>
      <c r="H151" s="40" t="s">
        <v>735</v>
      </c>
      <c r="I151" s="237"/>
      <c r="J151" s="43"/>
      <c r="K151" s="43" t="s">
        <v>471</v>
      </c>
      <c r="L151" s="40" t="str">
        <f t="shared" si="2"/>
        <v>Actualizar la base de datos de Proyectos de Investigación de estudiantes y de grupos de investigación.
Gestionar la organización de la información de proyectos de investigación para el respositorio institucional.</v>
      </c>
      <c r="M151" s="40"/>
      <c r="N151" s="49"/>
      <c r="O151" s="49"/>
      <c r="P151" s="49"/>
      <c r="Q151" s="49"/>
      <c r="R151" s="49"/>
      <c r="S151" s="49"/>
      <c r="T151" s="49"/>
      <c r="U151" s="49"/>
      <c r="V151" s="49"/>
      <c r="W151" s="49"/>
      <c r="X151" s="49"/>
    </row>
    <row r="152" spans="1:24" ht="102" x14ac:dyDescent="0.2">
      <c r="A152" s="268"/>
      <c r="B152" s="225"/>
      <c r="C152" s="83" t="s">
        <v>71</v>
      </c>
      <c r="D152" s="45" t="s">
        <v>416</v>
      </c>
      <c r="E152" s="88" t="s">
        <v>425</v>
      </c>
      <c r="F152" s="88" t="s">
        <v>129</v>
      </c>
      <c r="G152" s="88" t="s">
        <v>131</v>
      </c>
      <c r="H152" s="80" t="s">
        <v>695</v>
      </c>
      <c r="I152" s="237"/>
      <c r="J152" s="43"/>
      <c r="K152" s="43" t="s">
        <v>471</v>
      </c>
      <c r="L152" s="40" t="str">
        <f t="shared" si="2"/>
        <v>Publicar la revista institucional de investigación actualizada mínimo dos veces al año.</v>
      </c>
      <c r="M152" s="40"/>
      <c r="N152" s="49"/>
      <c r="O152" s="49"/>
      <c r="P152" s="49"/>
      <c r="Q152" s="49"/>
      <c r="R152" s="49"/>
      <c r="S152" s="49"/>
      <c r="T152" s="49"/>
      <c r="U152" s="49"/>
      <c r="V152" s="49"/>
      <c r="W152" s="49"/>
      <c r="X152" s="49"/>
    </row>
    <row r="153" spans="1:24" ht="76.5" x14ac:dyDescent="0.2">
      <c r="A153" s="268"/>
      <c r="B153" s="225"/>
      <c r="C153" s="83" t="s">
        <v>73</v>
      </c>
      <c r="D153" s="45" t="s">
        <v>75</v>
      </c>
      <c r="E153" s="88" t="s">
        <v>168</v>
      </c>
      <c r="F153" s="88" t="s">
        <v>169</v>
      </c>
      <c r="G153" s="88" t="s">
        <v>171</v>
      </c>
      <c r="H153" s="231" t="s">
        <v>736</v>
      </c>
      <c r="I153" s="237"/>
      <c r="J153" s="43"/>
      <c r="K153" s="234" t="s">
        <v>471</v>
      </c>
      <c r="L153" s="40" t="str">
        <f t="shared" si="2"/>
        <v>Desarrollar por lo menos un proyecto de investigación en CEDEAGRO, que articule estudiantes de los diferentes programas académicos de la institución.</v>
      </c>
      <c r="M153" s="40"/>
      <c r="N153" s="49"/>
      <c r="O153" s="49"/>
      <c r="P153" s="49"/>
      <c r="Q153" s="49"/>
      <c r="R153" s="49"/>
      <c r="S153" s="49"/>
      <c r="T153" s="49"/>
      <c r="U153" s="49"/>
      <c r="V153" s="49"/>
      <c r="W153" s="49"/>
      <c r="X153" s="49"/>
    </row>
    <row r="154" spans="1:24" ht="102" x14ac:dyDescent="0.2">
      <c r="A154" s="268"/>
      <c r="B154" s="225"/>
      <c r="C154" s="83" t="s">
        <v>73</v>
      </c>
      <c r="D154" s="45" t="s">
        <v>75</v>
      </c>
      <c r="E154" s="88" t="s">
        <v>168</v>
      </c>
      <c r="F154" s="88" t="s">
        <v>169</v>
      </c>
      <c r="G154" s="88" t="s">
        <v>174</v>
      </c>
      <c r="H154" s="233"/>
      <c r="I154" s="237"/>
      <c r="J154" s="43"/>
      <c r="K154" s="235"/>
      <c r="L154" s="40">
        <f t="shared" si="2"/>
        <v>0</v>
      </c>
      <c r="M154" s="40"/>
      <c r="N154" s="49"/>
      <c r="O154" s="49"/>
      <c r="P154" s="49"/>
      <c r="Q154" s="49"/>
      <c r="R154" s="49"/>
      <c r="S154" s="49"/>
      <c r="T154" s="49"/>
      <c r="U154" s="49"/>
      <c r="V154" s="49"/>
      <c r="W154" s="49"/>
      <c r="X154" s="49"/>
    </row>
    <row r="155" spans="1:24" ht="76.5" x14ac:dyDescent="0.2">
      <c r="A155" s="269"/>
      <c r="B155" s="226"/>
      <c r="C155" s="83" t="s">
        <v>89</v>
      </c>
      <c r="D155" s="45" t="s">
        <v>90</v>
      </c>
      <c r="E155" s="88" t="s">
        <v>451</v>
      </c>
      <c r="F155" s="88" t="s">
        <v>404</v>
      </c>
      <c r="G155" s="88" t="s">
        <v>407</v>
      </c>
      <c r="H155" s="56" t="s">
        <v>696</v>
      </c>
      <c r="I155" s="235"/>
      <c r="J155" s="43"/>
      <c r="K155" s="43" t="s">
        <v>471</v>
      </c>
      <c r="L155" s="40" t="str">
        <f t="shared" si="2"/>
        <v>Actualizar el proceso P05 Gestión de Investigación (Crear, modificar o eliminar documentación y demás necesario para fortalecer el proceso).</v>
      </c>
      <c r="M155" s="40"/>
      <c r="N155" s="49"/>
      <c r="O155" s="49"/>
      <c r="P155" s="49"/>
      <c r="Q155" s="49"/>
      <c r="R155" s="49"/>
      <c r="S155" s="49"/>
      <c r="T155" s="49"/>
      <c r="U155" s="49"/>
      <c r="V155" s="49"/>
      <c r="W155" s="49"/>
      <c r="X155" s="49"/>
    </row>
    <row r="156" spans="1:24" ht="357" customHeight="1" x14ac:dyDescent="0.2">
      <c r="A156" s="267" t="s">
        <v>472</v>
      </c>
      <c r="B156" s="224" t="s">
        <v>872</v>
      </c>
      <c r="C156" s="83" t="s">
        <v>67</v>
      </c>
      <c r="D156" s="45" t="s">
        <v>69</v>
      </c>
      <c r="E156" s="88" t="s">
        <v>422</v>
      </c>
      <c r="F156" s="88" t="s">
        <v>38</v>
      </c>
      <c r="G156" s="88" t="s">
        <v>101</v>
      </c>
      <c r="H156" s="40" t="s">
        <v>738</v>
      </c>
      <c r="I156" s="236">
        <v>0.04</v>
      </c>
      <c r="J156" s="43"/>
      <c r="K156" s="43" t="s">
        <v>473</v>
      </c>
      <c r="L156" s="40" t="str">
        <f t="shared" si="2"/>
        <v>Incluir en el Plan Institucional de Capacitaciones temas que fortalezcan a los docentes en la metodología de evaluación a estudiantes tales como las pruebas pruebas ICFES SABER TyT y SABER PRO (dos capacitaciones como mínimo).</v>
      </c>
      <c r="M156" s="40"/>
      <c r="N156" s="49"/>
      <c r="O156" s="49"/>
      <c r="P156" s="49"/>
      <c r="Q156" s="49"/>
      <c r="R156" s="49"/>
      <c r="S156" s="49"/>
      <c r="T156" s="49"/>
      <c r="U156" s="49"/>
      <c r="V156" s="49"/>
      <c r="W156" s="49"/>
      <c r="X156" s="49"/>
    </row>
    <row r="157" spans="1:24" ht="72.75" customHeight="1" x14ac:dyDescent="0.2">
      <c r="A157" s="268"/>
      <c r="B157" s="225"/>
      <c r="C157" s="83" t="s">
        <v>67</v>
      </c>
      <c r="D157" s="45" t="s">
        <v>70</v>
      </c>
      <c r="E157" s="88" t="s">
        <v>423</v>
      </c>
      <c r="F157" s="88" t="s">
        <v>104</v>
      </c>
      <c r="G157" s="88" t="s">
        <v>44</v>
      </c>
      <c r="H157" s="91" t="s">
        <v>739</v>
      </c>
      <c r="I157" s="237"/>
      <c r="J157" s="43"/>
      <c r="K157" s="43" t="s">
        <v>473</v>
      </c>
      <c r="L157" s="40" t="str">
        <f t="shared" si="2"/>
        <v>Incluir en el Plan Institucional de Capacitaciones temas que contribuyan a mejorar la calidad docente (mínimo tres capacitaciones).</v>
      </c>
      <c r="M157" s="40"/>
      <c r="N157" s="49"/>
      <c r="O157" s="49"/>
      <c r="P157" s="49"/>
      <c r="Q157" s="49"/>
      <c r="R157" s="49"/>
      <c r="S157" s="49"/>
      <c r="T157" s="49"/>
      <c r="U157" s="49"/>
      <c r="V157" s="49"/>
      <c r="W157" s="49"/>
      <c r="X157" s="49"/>
    </row>
    <row r="158" spans="1:24" ht="151.5" customHeight="1" x14ac:dyDescent="0.2">
      <c r="A158" s="268"/>
      <c r="B158" s="225"/>
      <c r="C158" s="83" t="s">
        <v>67</v>
      </c>
      <c r="D158" s="45" t="s">
        <v>70</v>
      </c>
      <c r="E158" s="88" t="s">
        <v>423</v>
      </c>
      <c r="F158" s="88" t="s">
        <v>104</v>
      </c>
      <c r="G158" s="88" t="s">
        <v>105</v>
      </c>
      <c r="H158" s="40" t="s">
        <v>789</v>
      </c>
      <c r="I158" s="237"/>
      <c r="J158" s="51"/>
      <c r="K158" s="43" t="s">
        <v>473</v>
      </c>
      <c r="L158" s="40" t="str">
        <f t="shared" si="2"/>
        <v xml:space="preserve">Incluir y ejecutar en el Plan Institucional de Capacitaciones en educación inclusiva, en derechos humanos, el uso pedagógico de las TIC y el desarrollo de competencias socioemocionales y ciudadanas, para la construcción de paz y equidad (tres capacitaciones como mínimo). </v>
      </c>
      <c r="M158" s="40"/>
      <c r="N158" s="49"/>
      <c r="O158" s="49"/>
      <c r="P158" s="49"/>
      <c r="Q158" s="49"/>
      <c r="R158" s="49"/>
      <c r="S158" s="49"/>
      <c r="T158" s="49"/>
      <c r="U158" s="49"/>
      <c r="V158" s="49"/>
      <c r="W158" s="49"/>
      <c r="X158" s="49"/>
    </row>
    <row r="159" spans="1:24" ht="63.75" x14ac:dyDescent="0.2">
      <c r="A159" s="268"/>
      <c r="B159" s="225"/>
      <c r="C159" s="83" t="s">
        <v>67</v>
      </c>
      <c r="D159" s="45" t="s">
        <v>70</v>
      </c>
      <c r="E159" s="88" t="s">
        <v>423</v>
      </c>
      <c r="F159" s="88" t="s">
        <v>104</v>
      </c>
      <c r="G159" s="88" t="s">
        <v>47</v>
      </c>
      <c r="H159" s="231" t="s">
        <v>750</v>
      </c>
      <c r="I159" s="237"/>
      <c r="J159" s="43"/>
      <c r="K159" s="43" t="s">
        <v>473</v>
      </c>
      <c r="L159" s="40" t="str">
        <f t="shared" si="2"/>
        <v>Apoyar con estudios de Maestría y/o Doctorado a dos docentes de planta, según disponibilidad presupuestal.</v>
      </c>
      <c r="M159" s="40"/>
      <c r="N159" s="49"/>
      <c r="O159" s="49"/>
      <c r="P159" s="49"/>
      <c r="Q159" s="49"/>
      <c r="R159" s="49"/>
      <c r="S159" s="49"/>
      <c r="T159" s="49"/>
      <c r="U159" s="49"/>
      <c r="V159" s="49"/>
      <c r="W159" s="49"/>
      <c r="X159" s="49"/>
    </row>
    <row r="160" spans="1:24" ht="63.75" x14ac:dyDescent="0.2">
      <c r="A160" s="268"/>
      <c r="B160" s="225"/>
      <c r="C160" s="83" t="s">
        <v>80</v>
      </c>
      <c r="D160" s="45" t="s">
        <v>82</v>
      </c>
      <c r="E160" s="88" t="s">
        <v>446</v>
      </c>
      <c r="F160" s="88" t="s">
        <v>306</v>
      </c>
      <c r="G160" s="88" t="s">
        <v>310</v>
      </c>
      <c r="H160" s="233"/>
      <c r="I160" s="237"/>
      <c r="J160" s="43"/>
      <c r="K160" s="43"/>
      <c r="L160" s="40"/>
      <c r="M160" s="40"/>
      <c r="N160" s="49"/>
      <c r="O160" s="49"/>
      <c r="P160" s="49"/>
      <c r="Q160" s="49"/>
      <c r="R160" s="49"/>
      <c r="S160" s="49"/>
      <c r="T160" s="49"/>
      <c r="U160" s="49"/>
      <c r="V160" s="49"/>
      <c r="W160" s="49"/>
      <c r="X160" s="49"/>
    </row>
    <row r="161" spans="1:24" ht="102" x14ac:dyDescent="0.2">
      <c r="A161" s="268"/>
      <c r="B161" s="225"/>
      <c r="C161" s="83" t="s">
        <v>71</v>
      </c>
      <c r="D161" s="45" t="s">
        <v>416</v>
      </c>
      <c r="E161" s="88" t="s">
        <v>442</v>
      </c>
      <c r="F161" s="88" t="s">
        <v>433</v>
      </c>
      <c r="G161" s="88" t="s">
        <v>121</v>
      </c>
      <c r="H161" s="231" t="s">
        <v>790</v>
      </c>
      <c r="I161" s="237"/>
      <c r="J161" s="43"/>
      <c r="K161" s="43" t="s">
        <v>473</v>
      </c>
      <c r="L161" s="40" t="str">
        <f t="shared" si="2"/>
        <v>Incluir y ejecutar en el Plan Institucional de Capacitaciones temas de investigación, beneficiando a docentes adscritos a los grupos de investigación, un docente de la academia y un administrativo (mínimo tres capacitaciones).</v>
      </c>
      <c r="M161" s="40"/>
      <c r="N161" s="49"/>
      <c r="O161" s="49"/>
      <c r="P161" s="49"/>
      <c r="Q161" s="49"/>
      <c r="R161" s="49"/>
      <c r="S161" s="49"/>
      <c r="T161" s="49"/>
      <c r="U161" s="49"/>
      <c r="V161" s="49"/>
      <c r="W161" s="49"/>
      <c r="X161" s="49"/>
    </row>
    <row r="162" spans="1:24" ht="89.25" x14ac:dyDescent="0.2">
      <c r="A162" s="268"/>
      <c r="B162" s="225"/>
      <c r="C162" s="83" t="s">
        <v>71</v>
      </c>
      <c r="D162" s="45" t="s">
        <v>416</v>
      </c>
      <c r="E162" s="88" t="s">
        <v>442</v>
      </c>
      <c r="F162" s="88" t="s">
        <v>433</v>
      </c>
      <c r="G162" s="88" t="s">
        <v>122</v>
      </c>
      <c r="H162" s="232"/>
      <c r="I162" s="237"/>
      <c r="J162" s="43"/>
      <c r="K162" s="43" t="s">
        <v>473</v>
      </c>
      <c r="L162" s="40">
        <f t="shared" si="2"/>
        <v>0</v>
      </c>
      <c r="M162" s="40"/>
      <c r="N162" s="49"/>
      <c r="O162" s="49"/>
      <c r="P162" s="49"/>
      <c r="Q162" s="49"/>
      <c r="R162" s="49"/>
      <c r="S162" s="49"/>
      <c r="T162" s="49"/>
      <c r="U162" s="49"/>
      <c r="V162" s="49"/>
      <c r="W162" s="49"/>
      <c r="X162" s="49"/>
    </row>
    <row r="163" spans="1:24" ht="127.5" customHeight="1" x14ac:dyDescent="0.2">
      <c r="A163" s="268"/>
      <c r="B163" s="225"/>
      <c r="C163" s="83" t="s">
        <v>71</v>
      </c>
      <c r="D163" s="45" t="s">
        <v>416</v>
      </c>
      <c r="E163" s="88" t="s">
        <v>442</v>
      </c>
      <c r="F163" s="88" t="s">
        <v>433</v>
      </c>
      <c r="G163" s="88" t="s">
        <v>124</v>
      </c>
      <c r="H163" s="233"/>
      <c r="I163" s="237"/>
      <c r="J163" s="43"/>
      <c r="K163" s="43" t="s">
        <v>473</v>
      </c>
      <c r="L163" s="40">
        <f t="shared" si="2"/>
        <v>0</v>
      </c>
      <c r="M163" s="40"/>
      <c r="N163" s="49"/>
      <c r="O163" s="49"/>
      <c r="P163" s="49"/>
      <c r="Q163" s="49"/>
      <c r="R163" s="49"/>
      <c r="S163" s="49"/>
      <c r="T163" s="49"/>
      <c r="U163" s="49"/>
      <c r="V163" s="49"/>
      <c r="W163" s="49"/>
      <c r="X163" s="49"/>
    </row>
    <row r="164" spans="1:24" ht="91.5" customHeight="1" x14ac:dyDescent="0.2">
      <c r="A164" s="268"/>
      <c r="B164" s="225"/>
      <c r="C164" s="83" t="s">
        <v>72</v>
      </c>
      <c r="D164" s="45" t="s">
        <v>417</v>
      </c>
      <c r="E164" s="88" t="s">
        <v>144</v>
      </c>
      <c r="F164" s="88" t="s">
        <v>145</v>
      </c>
      <c r="G164" s="88" t="s">
        <v>148</v>
      </c>
      <c r="H164" s="80" t="s">
        <v>741</v>
      </c>
      <c r="I164" s="237"/>
      <c r="J164" s="43"/>
      <c r="K164" s="43" t="s">
        <v>473</v>
      </c>
      <c r="L164" s="40" t="str">
        <f t="shared" si="2"/>
        <v>Contratar el talento humano de apoyo necesario para atender a la comunidad académica en el Centro de Consultoría Empresarial.</v>
      </c>
      <c r="M164" s="40"/>
      <c r="N164" s="49"/>
      <c r="O164" s="49"/>
      <c r="P164" s="49"/>
      <c r="Q164" s="49"/>
      <c r="R164" s="49"/>
      <c r="S164" s="49"/>
      <c r="T164" s="49"/>
      <c r="U164" s="49"/>
      <c r="V164" s="49"/>
      <c r="W164" s="49"/>
      <c r="X164" s="49"/>
    </row>
    <row r="165" spans="1:24" ht="103.5" customHeight="1" x14ac:dyDescent="0.2">
      <c r="A165" s="268"/>
      <c r="B165" s="225"/>
      <c r="C165" s="83" t="s">
        <v>73</v>
      </c>
      <c r="D165" s="45" t="s">
        <v>74</v>
      </c>
      <c r="E165" s="88" t="s">
        <v>156</v>
      </c>
      <c r="F165" s="88" t="s">
        <v>164</v>
      </c>
      <c r="G165" s="88" t="s">
        <v>167</v>
      </c>
      <c r="H165" s="40" t="s">
        <v>742</v>
      </c>
      <c r="I165" s="237"/>
      <c r="J165" s="43"/>
      <c r="K165" s="43" t="s">
        <v>473</v>
      </c>
      <c r="L165" s="40" t="str">
        <f t="shared" si="2"/>
        <v>Contratar y dar continuidad a un equipo de trabajo idóneo para gestionar la Acreditación de programas académicos.</v>
      </c>
      <c r="M165" s="40"/>
      <c r="N165" s="49"/>
      <c r="O165" s="49"/>
      <c r="P165" s="49"/>
      <c r="Q165" s="49"/>
      <c r="R165" s="49"/>
      <c r="S165" s="49"/>
      <c r="T165" s="49"/>
      <c r="U165" s="49"/>
      <c r="V165" s="49"/>
      <c r="W165" s="49"/>
      <c r="X165" s="49"/>
    </row>
    <row r="166" spans="1:24" ht="178.5" customHeight="1" x14ac:dyDescent="0.2">
      <c r="A166" s="268"/>
      <c r="B166" s="225"/>
      <c r="C166" s="83" t="s">
        <v>80</v>
      </c>
      <c r="D166" s="45" t="s">
        <v>81</v>
      </c>
      <c r="E166" s="88" t="s">
        <v>269</v>
      </c>
      <c r="F166" s="88" t="s">
        <v>270</v>
      </c>
      <c r="G166" s="88" t="s">
        <v>278</v>
      </c>
      <c r="H166" s="40" t="s">
        <v>743</v>
      </c>
      <c r="I166" s="237"/>
      <c r="J166" s="43"/>
      <c r="K166" s="43" t="s">
        <v>473</v>
      </c>
      <c r="L166" s="40" t="str">
        <f t="shared" si="2"/>
        <v>Estudio del 100% de los puestos de trabajo de la Institución que permita conocer los perfiles, tiempos y cargas laborales de cada cargo.</v>
      </c>
      <c r="M166" s="40"/>
      <c r="N166" s="49"/>
      <c r="O166" s="49"/>
      <c r="P166" s="49"/>
      <c r="Q166" s="49"/>
      <c r="R166" s="49"/>
      <c r="S166" s="49"/>
      <c r="T166" s="49"/>
      <c r="U166" s="49"/>
      <c r="V166" s="49"/>
      <c r="W166" s="49"/>
      <c r="X166" s="49"/>
    </row>
    <row r="167" spans="1:24" ht="140.25" x14ac:dyDescent="0.2">
      <c r="A167" s="268"/>
      <c r="B167" s="225"/>
      <c r="C167" s="83" t="s">
        <v>80</v>
      </c>
      <c r="D167" s="45" t="s">
        <v>81</v>
      </c>
      <c r="E167" s="88" t="s">
        <v>269</v>
      </c>
      <c r="F167" s="88" t="s">
        <v>270</v>
      </c>
      <c r="G167" s="88" t="s">
        <v>279</v>
      </c>
      <c r="H167" s="40" t="s">
        <v>744</v>
      </c>
      <c r="I167" s="237"/>
      <c r="J167" s="43"/>
      <c r="K167" s="43" t="s">
        <v>473</v>
      </c>
      <c r="L167" s="40" t="str">
        <f t="shared" si="2"/>
        <v>Atender el 100% de las solicitudes de personal de la institución acorde a las necesidades de la comunidad académica (sujeto a la disponibilidad presupuestal).</v>
      </c>
      <c r="M167" s="40"/>
      <c r="N167" s="49"/>
      <c r="O167" s="49"/>
      <c r="P167" s="49"/>
      <c r="Q167" s="49"/>
      <c r="R167" s="49"/>
      <c r="S167" s="49"/>
      <c r="T167" s="49"/>
      <c r="U167" s="49"/>
      <c r="V167" s="49"/>
      <c r="W167" s="49"/>
      <c r="X167" s="49"/>
    </row>
    <row r="168" spans="1:24" ht="283.5" customHeight="1" x14ac:dyDescent="0.2">
      <c r="A168" s="268"/>
      <c r="B168" s="225"/>
      <c r="C168" s="83" t="s">
        <v>80</v>
      </c>
      <c r="D168" s="45" t="s">
        <v>81</v>
      </c>
      <c r="E168" s="88" t="s">
        <v>269</v>
      </c>
      <c r="F168" s="88" t="s">
        <v>270</v>
      </c>
      <c r="G168" s="88" t="s">
        <v>280</v>
      </c>
      <c r="H168" s="40" t="s">
        <v>791</v>
      </c>
      <c r="I168" s="237"/>
      <c r="J168" s="43"/>
      <c r="K168" s="43" t="s">
        <v>473</v>
      </c>
      <c r="L168" s="40" t="str">
        <f t="shared" si="2"/>
        <v>Socializar el Plan de Incentivos, con el fin de dar a conocer los beneficios de los funcionarios.
Socializar el normograma de forma dinámica (ejemplo un boletíin) informando lo importante a tener en cuenta de cada ley, decreto, resoluciones y demás, de forma bimensual.
Realizar dos actividades que motiven al cumplimiento del Código de Integridad de la institución.
Realizar dos capacitaciones que fortalezcan las relaciones interpersonales (trabajo en equipo, comunicación interna, entre otros).</v>
      </c>
      <c r="M168" s="40"/>
      <c r="N168" s="49"/>
      <c r="O168" s="49"/>
      <c r="P168" s="49"/>
      <c r="Q168" s="49"/>
      <c r="R168" s="49"/>
      <c r="S168" s="49"/>
      <c r="T168" s="49"/>
      <c r="U168" s="49"/>
      <c r="V168" s="49"/>
      <c r="W168" s="49"/>
      <c r="X168" s="49"/>
    </row>
    <row r="169" spans="1:24" ht="168.75" customHeight="1" x14ac:dyDescent="0.2">
      <c r="A169" s="268"/>
      <c r="B169" s="225"/>
      <c r="C169" s="83" t="s">
        <v>80</v>
      </c>
      <c r="D169" s="45" t="s">
        <v>82</v>
      </c>
      <c r="E169" s="88" t="s">
        <v>281</v>
      </c>
      <c r="F169" s="88" t="s">
        <v>282</v>
      </c>
      <c r="G169" s="88" t="s">
        <v>283</v>
      </c>
      <c r="H169" s="231" t="s">
        <v>753</v>
      </c>
      <c r="I169" s="237"/>
      <c r="J169" s="43"/>
      <c r="K169" s="43" t="s">
        <v>473</v>
      </c>
      <c r="L169" s="40" t="str">
        <f t="shared" si="2"/>
        <v>Realizar un estudio del personal administrativo (incluyendo los costos) que se requiere nombrar en planta que permita un funcionamiento efectivo, eficiente y eficaz de la institución.
Consolidar las necesidades de docentes de planta entregada por Vicerrectoría Académica y las necesidades de administrativos de planta.</v>
      </c>
      <c r="M169" s="40"/>
      <c r="N169" s="49"/>
      <c r="O169" s="49"/>
      <c r="P169" s="49"/>
      <c r="Q169" s="49"/>
      <c r="R169" s="49"/>
      <c r="S169" s="49"/>
      <c r="T169" s="49"/>
      <c r="U169" s="49"/>
      <c r="V169" s="49"/>
      <c r="W169" s="49"/>
      <c r="X169" s="49"/>
    </row>
    <row r="170" spans="1:24" ht="51" x14ac:dyDescent="0.2">
      <c r="A170" s="268"/>
      <c r="B170" s="225"/>
      <c r="C170" s="83" t="s">
        <v>80</v>
      </c>
      <c r="D170" s="45" t="s">
        <v>82</v>
      </c>
      <c r="E170" s="88" t="s">
        <v>286</v>
      </c>
      <c r="F170" s="88" t="s">
        <v>287</v>
      </c>
      <c r="G170" s="88" t="s">
        <v>288</v>
      </c>
      <c r="H170" s="232"/>
      <c r="I170" s="237"/>
      <c r="J170" s="43"/>
      <c r="K170" s="43" t="s">
        <v>473</v>
      </c>
      <c r="L170" s="40">
        <f t="shared" ref="L170:L239" si="4">+H170</f>
        <v>0</v>
      </c>
      <c r="M170" s="40"/>
      <c r="N170" s="49"/>
      <c r="O170" s="49"/>
      <c r="P170" s="49"/>
      <c r="Q170" s="49"/>
      <c r="R170" s="49"/>
      <c r="S170" s="49"/>
      <c r="T170" s="49"/>
      <c r="U170" s="49"/>
      <c r="V170" s="49"/>
      <c r="W170" s="49"/>
      <c r="X170" s="49"/>
    </row>
    <row r="171" spans="1:24" ht="63.75" x14ac:dyDescent="0.2">
      <c r="A171" s="268"/>
      <c r="B171" s="225"/>
      <c r="C171" s="83" t="s">
        <v>80</v>
      </c>
      <c r="D171" s="45" t="s">
        <v>82</v>
      </c>
      <c r="E171" s="88" t="s">
        <v>446</v>
      </c>
      <c r="F171" s="88" t="s">
        <v>306</v>
      </c>
      <c r="G171" s="88" t="s">
        <v>311</v>
      </c>
      <c r="H171" s="232"/>
      <c r="I171" s="237"/>
      <c r="J171" s="43"/>
      <c r="K171" s="43"/>
      <c r="L171" s="40"/>
      <c r="M171" s="40"/>
      <c r="N171" s="49"/>
      <c r="O171" s="49"/>
      <c r="P171" s="49"/>
      <c r="Q171" s="49"/>
      <c r="R171" s="49"/>
      <c r="S171" s="49"/>
      <c r="T171" s="49"/>
      <c r="U171" s="49"/>
      <c r="V171" s="49"/>
      <c r="W171" s="49"/>
      <c r="X171" s="49"/>
    </row>
    <row r="172" spans="1:24" ht="63.75" x14ac:dyDescent="0.2">
      <c r="A172" s="268"/>
      <c r="B172" s="225"/>
      <c r="C172" s="83" t="s">
        <v>80</v>
      </c>
      <c r="D172" s="45" t="s">
        <v>82</v>
      </c>
      <c r="E172" s="88" t="s">
        <v>446</v>
      </c>
      <c r="F172" s="88" t="s">
        <v>306</v>
      </c>
      <c r="G172" s="88" t="s">
        <v>313</v>
      </c>
      <c r="H172" s="233"/>
      <c r="I172" s="237"/>
      <c r="J172" s="43"/>
      <c r="K172" s="43"/>
      <c r="L172" s="40"/>
      <c r="M172" s="40"/>
      <c r="N172" s="49"/>
      <c r="O172" s="49"/>
      <c r="P172" s="49"/>
      <c r="Q172" s="49"/>
      <c r="R172" s="49"/>
      <c r="S172" s="49"/>
      <c r="T172" s="49"/>
      <c r="U172" s="49"/>
      <c r="V172" s="49"/>
      <c r="W172" s="49"/>
      <c r="X172" s="49"/>
    </row>
    <row r="173" spans="1:24" ht="38.25" x14ac:dyDescent="0.2">
      <c r="A173" s="268"/>
      <c r="B173" s="225"/>
      <c r="C173" s="83" t="s">
        <v>80</v>
      </c>
      <c r="D173" s="45" t="s">
        <v>82</v>
      </c>
      <c r="E173" s="88" t="s">
        <v>281</v>
      </c>
      <c r="F173" s="88" t="s">
        <v>282</v>
      </c>
      <c r="G173" s="88" t="s">
        <v>285</v>
      </c>
      <c r="H173" s="80" t="s">
        <v>751</v>
      </c>
      <c r="I173" s="237"/>
      <c r="J173" s="43"/>
      <c r="K173" s="43" t="s">
        <v>473</v>
      </c>
      <c r="L173" s="40" t="str">
        <f t="shared" si="4"/>
        <v>por definir para el 2021.</v>
      </c>
      <c r="M173" s="40"/>
      <c r="N173" s="49"/>
      <c r="O173" s="49"/>
      <c r="P173" s="49"/>
      <c r="Q173" s="49"/>
      <c r="R173" s="49"/>
      <c r="S173" s="49"/>
      <c r="T173" s="49"/>
      <c r="U173" s="49"/>
      <c r="V173" s="49"/>
      <c r="W173" s="49"/>
      <c r="X173" s="49"/>
    </row>
    <row r="174" spans="1:24" ht="120" customHeight="1" x14ac:dyDescent="0.2">
      <c r="A174" s="268"/>
      <c r="B174" s="225"/>
      <c r="C174" s="83" t="s">
        <v>80</v>
      </c>
      <c r="D174" s="45" t="s">
        <v>82</v>
      </c>
      <c r="E174" s="88" t="s">
        <v>286</v>
      </c>
      <c r="F174" s="88" t="s">
        <v>287</v>
      </c>
      <c r="G174" s="88" t="s">
        <v>290</v>
      </c>
      <c r="H174" s="40" t="s">
        <v>747</v>
      </c>
      <c r="I174" s="237"/>
      <c r="J174" s="43"/>
      <c r="K174" s="43" t="s">
        <v>473</v>
      </c>
      <c r="L174" s="40" t="str">
        <f t="shared" si="4"/>
        <v xml:space="preserve">Dar a conocer a la alta gerencia sobre las necesidades de personal de planta tanto administrativa como docente, basados en el estudio realizado por Secretaría General y Vicerrectoría Académica  (una reunión). </v>
      </c>
      <c r="M174" s="40"/>
      <c r="N174" s="49"/>
      <c r="O174" s="49"/>
      <c r="P174" s="49"/>
      <c r="Q174" s="49"/>
      <c r="R174" s="49"/>
      <c r="S174" s="49"/>
      <c r="T174" s="49"/>
      <c r="U174" s="49"/>
      <c r="V174" s="49"/>
      <c r="W174" s="49"/>
      <c r="X174" s="49"/>
    </row>
    <row r="175" spans="1:24" ht="63.75" x14ac:dyDescent="0.2">
      <c r="A175" s="268"/>
      <c r="B175" s="225"/>
      <c r="C175" s="83" t="s">
        <v>80</v>
      </c>
      <c r="D175" s="45" t="s">
        <v>82</v>
      </c>
      <c r="E175" s="88" t="s">
        <v>286</v>
      </c>
      <c r="F175" s="88" t="s">
        <v>287</v>
      </c>
      <c r="G175" s="88" t="s">
        <v>291</v>
      </c>
      <c r="H175" s="40" t="s">
        <v>745</v>
      </c>
      <c r="I175" s="237"/>
      <c r="J175" s="43"/>
      <c r="K175" s="43" t="s">
        <v>473</v>
      </c>
      <c r="L175" s="40" t="str">
        <f t="shared" si="4"/>
        <v>Por definir en el 2021.</v>
      </c>
      <c r="M175" s="40"/>
      <c r="N175" s="49"/>
      <c r="O175" s="49"/>
      <c r="P175" s="49"/>
      <c r="Q175" s="49"/>
      <c r="R175" s="49"/>
      <c r="S175" s="49"/>
      <c r="T175" s="49"/>
      <c r="U175" s="49"/>
      <c r="V175" s="49"/>
      <c r="W175" s="49"/>
      <c r="X175" s="49"/>
    </row>
    <row r="176" spans="1:24" ht="140.25" x14ac:dyDescent="0.2">
      <c r="A176" s="268"/>
      <c r="B176" s="225"/>
      <c r="C176" s="83" t="s">
        <v>80</v>
      </c>
      <c r="D176" s="45" t="s">
        <v>82</v>
      </c>
      <c r="E176" s="88" t="s">
        <v>292</v>
      </c>
      <c r="F176" s="88" t="s">
        <v>293</v>
      </c>
      <c r="G176" s="88" t="s">
        <v>294</v>
      </c>
      <c r="H176" s="56" t="s">
        <v>746</v>
      </c>
      <c r="I176" s="237"/>
      <c r="J176" s="43"/>
      <c r="K176" s="43" t="s">
        <v>473</v>
      </c>
      <c r="L176" s="40" t="str">
        <f t="shared" si="4"/>
        <v>Operativizar los planes establecidos en la institución y los exigidos por el estado.</v>
      </c>
      <c r="M176" s="40"/>
      <c r="N176" s="49"/>
      <c r="O176" s="49"/>
      <c r="P176" s="49"/>
      <c r="Q176" s="49"/>
      <c r="R176" s="49"/>
      <c r="S176" s="49"/>
      <c r="T176" s="49"/>
      <c r="U176" s="49"/>
      <c r="V176" s="49"/>
      <c r="W176" s="49"/>
      <c r="X176" s="49"/>
    </row>
    <row r="177" spans="1:24" ht="51" x14ac:dyDescent="0.2">
      <c r="A177" s="268"/>
      <c r="B177" s="225"/>
      <c r="C177" s="83" t="s">
        <v>80</v>
      </c>
      <c r="D177" s="45" t="s">
        <v>82</v>
      </c>
      <c r="E177" s="88" t="s">
        <v>292</v>
      </c>
      <c r="F177" s="88" t="s">
        <v>293</v>
      </c>
      <c r="G177" s="88" t="s">
        <v>295</v>
      </c>
      <c r="H177" s="80" t="s">
        <v>792</v>
      </c>
      <c r="I177" s="237"/>
      <c r="J177" s="43"/>
      <c r="K177" s="43" t="s">
        <v>473</v>
      </c>
      <c r="L177" s="40" t="str">
        <f t="shared" si="4"/>
        <v>Proyectar el Reglamento Interno de Trabajo.</v>
      </c>
      <c r="M177" s="40"/>
      <c r="N177" s="49"/>
      <c r="O177" s="49"/>
      <c r="P177" s="49"/>
      <c r="Q177" s="49"/>
      <c r="R177" s="49"/>
      <c r="S177" s="49"/>
      <c r="T177" s="49"/>
      <c r="U177" s="49"/>
      <c r="V177" s="49"/>
      <c r="W177" s="49"/>
      <c r="X177" s="49"/>
    </row>
    <row r="178" spans="1:24" ht="51" x14ac:dyDescent="0.2">
      <c r="A178" s="268"/>
      <c r="B178" s="225"/>
      <c r="C178" s="83" t="s">
        <v>80</v>
      </c>
      <c r="D178" s="45" t="s">
        <v>82</v>
      </c>
      <c r="E178" s="88" t="s">
        <v>446</v>
      </c>
      <c r="F178" s="88" t="s">
        <v>296</v>
      </c>
      <c r="G178" s="88" t="s">
        <v>297</v>
      </c>
      <c r="H178" s="80" t="s">
        <v>793</v>
      </c>
      <c r="I178" s="237"/>
      <c r="J178" s="43"/>
      <c r="K178" s="43" t="s">
        <v>473</v>
      </c>
      <c r="L178" s="40" t="str">
        <f t="shared" si="4"/>
        <v>Actualizar requisitos de ascenso al escalafón docente.</v>
      </c>
      <c r="M178" s="40"/>
      <c r="N178" s="49"/>
      <c r="O178" s="49"/>
      <c r="P178" s="49"/>
      <c r="Q178" s="49"/>
      <c r="R178" s="49"/>
      <c r="S178" s="49"/>
      <c r="T178" s="49"/>
      <c r="U178" s="49"/>
      <c r="V178" s="49"/>
      <c r="W178" s="49"/>
      <c r="X178" s="49"/>
    </row>
    <row r="179" spans="1:24" ht="57.75" customHeight="1" x14ac:dyDescent="0.2">
      <c r="A179" s="268"/>
      <c r="B179" s="225"/>
      <c r="C179" s="83" t="s">
        <v>80</v>
      </c>
      <c r="D179" s="45" t="s">
        <v>82</v>
      </c>
      <c r="E179" s="88" t="s">
        <v>446</v>
      </c>
      <c r="F179" s="88" t="s">
        <v>298</v>
      </c>
      <c r="G179" s="88" t="s">
        <v>299</v>
      </c>
      <c r="H179" s="40" t="s">
        <v>794</v>
      </c>
      <c r="I179" s="237"/>
      <c r="J179" s="43"/>
      <c r="K179" s="43" t="s">
        <v>473</v>
      </c>
      <c r="L179" s="40" t="str">
        <f t="shared" si="4"/>
        <v>Crear el perfil de cargos para todas las dependencias de la institución.</v>
      </c>
      <c r="M179" s="40"/>
      <c r="N179" s="49"/>
      <c r="O179" s="49"/>
      <c r="P179" s="49"/>
      <c r="Q179" s="49"/>
      <c r="R179" s="49"/>
      <c r="S179" s="49"/>
      <c r="T179" s="49"/>
      <c r="U179" s="49"/>
      <c r="V179" s="49"/>
      <c r="W179" s="49"/>
      <c r="X179" s="49"/>
    </row>
    <row r="180" spans="1:24" ht="95.25" customHeight="1" x14ac:dyDescent="0.2">
      <c r="A180" s="268"/>
      <c r="B180" s="225"/>
      <c r="C180" s="83" t="s">
        <v>80</v>
      </c>
      <c r="D180" s="45" t="s">
        <v>82</v>
      </c>
      <c r="E180" s="88" t="s">
        <v>446</v>
      </c>
      <c r="F180" s="88" t="s">
        <v>298</v>
      </c>
      <c r="G180" s="88" t="s">
        <v>300</v>
      </c>
      <c r="H180" s="99" t="s">
        <v>639</v>
      </c>
      <c r="I180" s="237"/>
      <c r="J180" s="43"/>
      <c r="K180" s="43" t="s">
        <v>473</v>
      </c>
      <c r="L180" s="40" t="str">
        <f t="shared" si="4"/>
        <v>Por definir para el 2021</v>
      </c>
      <c r="M180" s="40"/>
      <c r="N180" s="49"/>
      <c r="O180" s="49"/>
      <c r="P180" s="49"/>
      <c r="Q180" s="49"/>
      <c r="R180" s="49"/>
      <c r="S180" s="49"/>
      <c r="T180" s="49"/>
      <c r="U180" s="49"/>
      <c r="V180" s="49"/>
      <c r="W180" s="49"/>
      <c r="X180" s="49"/>
    </row>
    <row r="181" spans="1:24" ht="89.25" x14ac:dyDescent="0.2">
      <c r="A181" s="268"/>
      <c r="B181" s="225"/>
      <c r="C181" s="83" t="s">
        <v>80</v>
      </c>
      <c r="D181" s="45" t="s">
        <v>82</v>
      </c>
      <c r="E181" s="88" t="s">
        <v>446</v>
      </c>
      <c r="F181" s="88" t="s">
        <v>298</v>
      </c>
      <c r="G181" s="88" t="s">
        <v>301</v>
      </c>
      <c r="H181" s="80" t="s">
        <v>795</v>
      </c>
      <c r="I181" s="237"/>
      <c r="J181" s="43"/>
      <c r="K181" s="43" t="s">
        <v>473</v>
      </c>
      <c r="L181" s="40" t="str">
        <f>+H181</f>
        <v xml:space="preserve">Apoyar con estudios de Maestría y/o  Doctorado a un administrativo de acuerdo a la normatividad y disponibilidad presupuestal.
</v>
      </c>
      <c r="M181" s="40"/>
      <c r="N181" s="49"/>
      <c r="O181" s="49"/>
      <c r="P181" s="49"/>
      <c r="Q181" s="49"/>
      <c r="R181" s="49"/>
      <c r="S181" s="49"/>
      <c r="T181" s="49"/>
      <c r="U181" s="49"/>
      <c r="V181" s="49"/>
      <c r="W181" s="49"/>
      <c r="X181" s="49"/>
    </row>
    <row r="182" spans="1:24" ht="63.75" x14ac:dyDescent="0.2">
      <c r="A182" s="268"/>
      <c r="B182" s="225"/>
      <c r="C182" s="83" t="s">
        <v>80</v>
      </c>
      <c r="D182" s="45" t="s">
        <v>82</v>
      </c>
      <c r="E182" s="88" t="s">
        <v>446</v>
      </c>
      <c r="F182" s="88" t="s">
        <v>302</v>
      </c>
      <c r="G182" s="88" t="s">
        <v>303</v>
      </c>
      <c r="H182" s="38" t="s">
        <v>796</v>
      </c>
      <c r="I182" s="237"/>
      <c r="J182" s="43"/>
      <c r="K182" s="43" t="s">
        <v>473</v>
      </c>
      <c r="L182" s="40" t="str">
        <f t="shared" si="4"/>
        <v xml:space="preserve">Realizar y hacer seguimiento al 100% del personal de planta.
</v>
      </c>
      <c r="M182" s="40"/>
      <c r="N182" s="49"/>
      <c r="O182" s="49"/>
      <c r="P182" s="49"/>
      <c r="Q182" s="49"/>
      <c r="R182" s="49"/>
      <c r="S182" s="49"/>
      <c r="T182" s="49"/>
      <c r="U182" s="49"/>
      <c r="V182" s="49"/>
      <c r="W182" s="49"/>
      <c r="X182" s="49"/>
    </row>
    <row r="183" spans="1:24" ht="70.5" customHeight="1" x14ac:dyDescent="0.2">
      <c r="A183" s="268"/>
      <c r="B183" s="225"/>
      <c r="C183" s="83" t="s">
        <v>80</v>
      </c>
      <c r="D183" s="45" t="s">
        <v>82</v>
      </c>
      <c r="E183" s="88" t="s">
        <v>446</v>
      </c>
      <c r="F183" s="88" t="s">
        <v>302</v>
      </c>
      <c r="G183" s="88" t="s">
        <v>304</v>
      </c>
      <c r="H183" s="40" t="s">
        <v>797</v>
      </c>
      <c r="I183" s="237"/>
      <c r="J183" s="43"/>
      <c r="K183" s="43" t="s">
        <v>473</v>
      </c>
      <c r="L183" s="40" t="str">
        <f t="shared" si="4"/>
        <v>Incluir en el Plan de Incentivos estrategias para mejorar el desempeño de los funcionarios.</v>
      </c>
      <c r="M183" s="40"/>
      <c r="N183" s="49"/>
      <c r="O183" s="49"/>
      <c r="P183" s="49"/>
      <c r="Q183" s="49"/>
      <c r="R183" s="49"/>
      <c r="S183" s="49"/>
      <c r="T183" s="49"/>
      <c r="U183" s="49"/>
      <c r="V183" s="49"/>
      <c r="W183" s="49"/>
      <c r="X183" s="49"/>
    </row>
    <row r="184" spans="1:24" ht="65.25" customHeight="1" x14ac:dyDescent="0.2">
      <c r="A184" s="268"/>
      <c r="B184" s="225"/>
      <c r="C184" s="83" t="s">
        <v>80</v>
      </c>
      <c r="D184" s="45" t="s">
        <v>82</v>
      </c>
      <c r="E184" s="88" t="s">
        <v>446</v>
      </c>
      <c r="F184" s="88" t="s">
        <v>302</v>
      </c>
      <c r="G184" s="88" t="s">
        <v>305</v>
      </c>
      <c r="H184" s="40" t="s">
        <v>798</v>
      </c>
      <c r="I184" s="237"/>
      <c r="J184" s="43"/>
      <c r="K184" s="43" t="s">
        <v>473</v>
      </c>
      <c r="L184" s="40" t="str">
        <f t="shared" si="4"/>
        <v>Realizar informe trimertral de ausentismo en la institución.</v>
      </c>
      <c r="M184" s="40"/>
      <c r="N184" s="49"/>
      <c r="O184" s="49"/>
      <c r="P184" s="49"/>
      <c r="Q184" s="49"/>
      <c r="R184" s="49"/>
      <c r="S184" s="49"/>
      <c r="T184" s="49"/>
      <c r="U184" s="49"/>
      <c r="V184" s="49"/>
      <c r="W184" s="49"/>
      <c r="X184" s="49"/>
    </row>
    <row r="185" spans="1:24" ht="81" customHeight="1" x14ac:dyDescent="0.2">
      <c r="A185" s="268"/>
      <c r="B185" s="225"/>
      <c r="C185" s="83" t="s">
        <v>80</v>
      </c>
      <c r="D185" s="45" t="s">
        <v>82</v>
      </c>
      <c r="E185" s="88" t="s">
        <v>446</v>
      </c>
      <c r="F185" s="88" t="s">
        <v>306</v>
      </c>
      <c r="G185" s="88" t="s">
        <v>307</v>
      </c>
      <c r="H185" s="231" t="s">
        <v>752</v>
      </c>
      <c r="I185" s="237"/>
      <c r="J185" s="43"/>
      <c r="K185" s="234" t="s">
        <v>473</v>
      </c>
      <c r="L185" s="40" t="str">
        <f t="shared" si="4"/>
        <v>Presentar ante la Alta Gerencia la propuesta de incentivos salariales de acuerdo a los logros, desempeño, producciones intelectuales, entre otros.</v>
      </c>
      <c r="M185" s="40"/>
      <c r="N185" s="49"/>
      <c r="O185" s="49"/>
      <c r="P185" s="49"/>
      <c r="Q185" s="49"/>
      <c r="R185" s="49"/>
      <c r="S185" s="49"/>
      <c r="T185" s="49"/>
      <c r="U185" s="49"/>
      <c r="V185" s="49"/>
      <c r="W185" s="49"/>
      <c r="X185" s="49"/>
    </row>
    <row r="186" spans="1:24" ht="81" customHeight="1" x14ac:dyDescent="0.2">
      <c r="A186" s="268"/>
      <c r="B186" s="225"/>
      <c r="C186" s="83" t="s">
        <v>80</v>
      </c>
      <c r="D186" s="45" t="s">
        <v>82</v>
      </c>
      <c r="E186" s="88" t="s">
        <v>446</v>
      </c>
      <c r="F186" s="88" t="s">
        <v>306</v>
      </c>
      <c r="G186" s="88" t="s">
        <v>312</v>
      </c>
      <c r="H186" s="233"/>
      <c r="I186" s="237"/>
      <c r="J186" s="43"/>
      <c r="K186" s="235"/>
      <c r="L186" s="40"/>
      <c r="M186" s="40"/>
      <c r="N186" s="49"/>
      <c r="O186" s="49"/>
      <c r="P186" s="49"/>
      <c r="Q186" s="49"/>
      <c r="R186" s="49"/>
      <c r="S186" s="49"/>
      <c r="T186" s="49"/>
      <c r="U186" s="49"/>
      <c r="V186" s="49"/>
      <c r="W186" s="49"/>
      <c r="X186" s="49"/>
    </row>
    <row r="187" spans="1:24" ht="93" customHeight="1" x14ac:dyDescent="0.2">
      <c r="A187" s="268"/>
      <c r="B187" s="225"/>
      <c r="C187" s="83" t="s">
        <v>80</v>
      </c>
      <c r="D187" s="45" t="s">
        <v>82</v>
      </c>
      <c r="E187" s="88" t="s">
        <v>446</v>
      </c>
      <c r="F187" s="88" t="s">
        <v>306</v>
      </c>
      <c r="G187" s="88" t="s">
        <v>308</v>
      </c>
      <c r="H187" s="80" t="s">
        <v>749</v>
      </c>
      <c r="I187" s="237"/>
      <c r="J187" s="43"/>
      <c r="K187" s="43" t="s">
        <v>473</v>
      </c>
      <c r="L187" s="40" t="str">
        <f t="shared" si="4"/>
        <v>Consolidar las debilidades detectadas mediante la evaluación docente, para determinar los temas de capacitación requeridos para el mejoramiento de la calidad docente.</v>
      </c>
      <c r="M187" s="40"/>
      <c r="N187" s="49"/>
      <c r="O187" s="49"/>
      <c r="P187" s="49"/>
      <c r="Q187" s="49"/>
      <c r="R187" s="49"/>
      <c r="S187" s="49"/>
      <c r="T187" s="49"/>
      <c r="U187" s="49"/>
      <c r="V187" s="49"/>
      <c r="W187" s="49"/>
      <c r="X187" s="49"/>
    </row>
    <row r="188" spans="1:24" ht="87" customHeight="1" x14ac:dyDescent="0.2">
      <c r="A188" s="268"/>
      <c r="B188" s="225"/>
      <c r="C188" s="83" t="s">
        <v>80</v>
      </c>
      <c r="D188" s="45" t="s">
        <v>82</v>
      </c>
      <c r="E188" s="88" t="s">
        <v>446</v>
      </c>
      <c r="F188" s="88" t="s">
        <v>306</v>
      </c>
      <c r="G188" s="88" t="s">
        <v>309</v>
      </c>
      <c r="H188" s="80" t="s">
        <v>799</v>
      </c>
      <c r="I188" s="237"/>
      <c r="J188" s="43"/>
      <c r="K188" s="43" t="s">
        <v>473</v>
      </c>
      <c r="L188" s="40" t="str">
        <f t="shared" si="4"/>
        <v>Analizar resultados de los conversatorios realizados en el aula de clase, para identificar debilidades y plantear acciones de fortalecimiento y actualización docente.</v>
      </c>
      <c r="M188" s="40"/>
      <c r="N188" s="49"/>
      <c r="O188" s="49"/>
      <c r="P188" s="49"/>
      <c r="Q188" s="49"/>
      <c r="R188" s="49"/>
      <c r="S188" s="49"/>
      <c r="T188" s="49"/>
      <c r="U188" s="49"/>
      <c r="V188" s="49"/>
      <c r="W188" s="49"/>
      <c r="X188" s="49"/>
    </row>
    <row r="189" spans="1:24" ht="63.75" x14ac:dyDescent="0.2">
      <c r="A189" s="268"/>
      <c r="B189" s="225"/>
      <c r="C189" s="83" t="s">
        <v>80</v>
      </c>
      <c r="D189" s="45" t="s">
        <v>84</v>
      </c>
      <c r="E189" s="88" t="s">
        <v>448</v>
      </c>
      <c r="F189" s="88" t="s">
        <v>329</v>
      </c>
      <c r="G189" s="88" t="s">
        <v>330</v>
      </c>
      <c r="H189" s="40" t="s">
        <v>800</v>
      </c>
      <c r="I189" s="237"/>
      <c r="J189" s="43"/>
      <c r="K189" s="43" t="s">
        <v>473</v>
      </c>
      <c r="L189" s="40" t="str">
        <f t="shared" si="4"/>
        <v>Crear y operativizar un Plan de Recreación y Cultura para estudiantes, docentes y administrativos.</v>
      </c>
      <c r="M189" s="40"/>
      <c r="N189" s="49"/>
      <c r="O189" s="49"/>
      <c r="P189" s="49"/>
      <c r="Q189" s="49"/>
      <c r="R189" s="49"/>
      <c r="S189" s="49"/>
      <c r="T189" s="49"/>
      <c r="U189" s="49"/>
      <c r="V189" s="49"/>
      <c r="W189" s="49"/>
      <c r="X189" s="49"/>
    </row>
    <row r="190" spans="1:24" ht="63.75" x14ac:dyDescent="0.2">
      <c r="A190" s="268"/>
      <c r="B190" s="225"/>
      <c r="C190" s="83" t="s">
        <v>80</v>
      </c>
      <c r="D190" s="45" t="s">
        <v>84</v>
      </c>
      <c r="E190" s="88" t="s">
        <v>448</v>
      </c>
      <c r="F190" s="88" t="s">
        <v>329</v>
      </c>
      <c r="G190" s="88" t="s">
        <v>331</v>
      </c>
      <c r="H190" s="40" t="s">
        <v>801</v>
      </c>
      <c r="I190" s="237"/>
      <c r="J190" s="43"/>
      <c r="K190" s="43" t="s">
        <v>473</v>
      </c>
      <c r="L190" s="40" t="str">
        <f t="shared" si="4"/>
        <v>Establecer y operativizar  nuevos convenios con dos entidades que permitan beneficiar a los funcionarios en temas de cultura, recreación y deporte.</v>
      </c>
      <c r="M190" s="40"/>
      <c r="N190" s="49"/>
      <c r="O190" s="49"/>
      <c r="P190" s="49"/>
      <c r="Q190" s="49"/>
      <c r="R190" s="49"/>
      <c r="S190" s="49"/>
      <c r="T190" s="49"/>
      <c r="U190" s="49"/>
      <c r="V190" s="49"/>
      <c r="W190" s="49"/>
      <c r="X190" s="49"/>
    </row>
    <row r="191" spans="1:24" ht="63.75" x14ac:dyDescent="0.2">
      <c r="A191" s="268"/>
      <c r="B191" s="225"/>
      <c r="C191" s="83" t="s">
        <v>80</v>
      </c>
      <c r="D191" s="45" t="s">
        <v>84</v>
      </c>
      <c r="E191" s="88" t="s">
        <v>448</v>
      </c>
      <c r="F191" s="88" t="s">
        <v>329</v>
      </c>
      <c r="G191" s="88" t="s">
        <v>332</v>
      </c>
      <c r="H191" s="40" t="s">
        <v>754</v>
      </c>
      <c r="I191" s="237"/>
      <c r="J191" s="43"/>
      <c r="K191" s="43" t="s">
        <v>473</v>
      </c>
      <c r="L191" s="40" t="str">
        <f t="shared" si="4"/>
        <v>Realizar mínimo un evento de recreación que involucre a familias de los funcionarios.</v>
      </c>
      <c r="M191" s="40"/>
      <c r="N191" s="49"/>
      <c r="O191" s="49"/>
      <c r="P191" s="49"/>
      <c r="Q191" s="49"/>
      <c r="R191" s="49"/>
      <c r="S191" s="49"/>
      <c r="T191" s="49"/>
      <c r="U191" s="49"/>
      <c r="V191" s="49"/>
      <c r="W191" s="49"/>
      <c r="X191" s="49"/>
    </row>
    <row r="192" spans="1:24" ht="81.75" customHeight="1" x14ac:dyDescent="0.2">
      <c r="A192" s="268"/>
      <c r="B192" s="225"/>
      <c r="C192" s="83" t="s">
        <v>80</v>
      </c>
      <c r="D192" s="45" t="s">
        <v>86</v>
      </c>
      <c r="E192" s="88" t="s">
        <v>314</v>
      </c>
      <c r="F192" s="88" t="s">
        <v>370</v>
      </c>
      <c r="G192" s="88" t="s">
        <v>371</v>
      </c>
      <c r="H192" s="80" t="s">
        <v>802</v>
      </c>
      <c r="I192" s="237"/>
      <c r="J192" s="43"/>
      <c r="K192" s="43" t="s">
        <v>473</v>
      </c>
      <c r="L192" s="40" t="str">
        <f t="shared" si="4"/>
        <v>Contratar un profesional en Salud Ocupacional que certifique la ejecución de la matriz de riesgos y el plan de mejoramiento.</v>
      </c>
      <c r="M192" s="40"/>
      <c r="N192" s="49"/>
      <c r="O192" s="49"/>
      <c r="P192" s="49"/>
      <c r="Q192" s="49"/>
      <c r="R192" s="49"/>
      <c r="S192" s="49"/>
      <c r="T192" s="49"/>
      <c r="U192" s="49"/>
      <c r="V192" s="49"/>
      <c r="W192" s="49"/>
      <c r="X192" s="49"/>
    </row>
    <row r="193" spans="1:24" ht="85.5" customHeight="1" x14ac:dyDescent="0.2">
      <c r="A193" s="268"/>
      <c r="B193" s="225"/>
      <c r="C193" s="83" t="s">
        <v>80</v>
      </c>
      <c r="D193" s="45" t="s">
        <v>86</v>
      </c>
      <c r="E193" s="88" t="s">
        <v>314</v>
      </c>
      <c r="F193" s="88" t="s">
        <v>370</v>
      </c>
      <c r="G193" s="88" t="s">
        <v>372</v>
      </c>
      <c r="H193" s="40" t="s">
        <v>755</v>
      </c>
      <c r="I193" s="237"/>
      <c r="J193" s="43"/>
      <c r="K193" s="43" t="s">
        <v>473</v>
      </c>
      <c r="L193" s="40" t="str">
        <f t="shared" si="4"/>
        <v>Elaborar y operativizar el Plan de Trabajo Anual en Seguridad y Salud en el Trabajo.</v>
      </c>
      <c r="M193" s="40"/>
      <c r="N193" s="49"/>
      <c r="O193" s="49"/>
      <c r="P193" s="49"/>
      <c r="Q193" s="49"/>
      <c r="R193" s="49"/>
      <c r="S193" s="49"/>
      <c r="T193" s="49"/>
      <c r="U193" s="49"/>
      <c r="V193" s="49"/>
      <c r="W193" s="49"/>
      <c r="X193" s="49"/>
    </row>
    <row r="194" spans="1:24" ht="63.75" x14ac:dyDescent="0.2">
      <c r="A194" s="268"/>
      <c r="B194" s="225"/>
      <c r="C194" s="83" t="s">
        <v>80</v>
      </c>
      <c r="D194" s="45" t="s">
        <v>86</v>
      </c>
      <c r="E194" s="88" t="s">
        <v>314</v>
      </c>
      <c r="F194" s="88" t="s">
        <v>370</v>
      </c>
      <c r="G194" s="88" t="s">
        <v>373</v>
      </c>
      <c r="H194" s="40" t="s">
        <v>756</v>
      </c>
      <c r="I194" s="237"/>
      <c r="J194" s="43"/>
      <c r="K194" s="43" t="s">
        <v>473</v>
      </c>
      <c r="L194" s="40" t="str">
        <f t="shared" si="4"/>
        <v>Gestionar mínimo dos capcaitaciones en tema de desastres.</v>
      </c>
      <c r="M194" s="40"/>
      <c r="N194" s="49"/>
      <c r="O194" s="49"/>
      <c r="P194" s="49"/>
      <c r="Q194" s="49"/>
      <c r="R194" s="49"/>
      <c r="S194" s="49"/>
      <c r="T194" s="49"/>
      <c r="U194" s="49"/>
      <c r="V194" s="49"/>
      <c r="W194" s="49"/>
      <c r="X194" s="49"/>
    </row>
    <row r="195" spans="1:24" ht="76.5" x14ac:dyDescent="0.2">
      <c r="A195" s="268"/>
      <c r="B195" s="225"/>
      <c r="C195" s="83" t="s">
        <v>89</v>
      </c>
      <c r="D195" s="45" t="s">
        <v>90</v>
      </c>
      <c r="E195" s="88" t="s">
        <v>451</v>
      </c>
      <c r="F195" s="88" t="s">
        <v>404</v>
      </c>
      <c r="G195" s="88" t="s">
        <v>407</v>
      </c>
      <c r="H195" s="56" t="s">
        <v>757</v>
      </c>
      <c r="I195" s="237"/>
      <c r="J195" s="43"/>
      <c r="K195" s="43" t="s">
        <v>473</v>
      </c>
      <c r="L195" s="40" t="str">
        <f t="shared" si="4"/>
        <v>Actualizar el proceso P06 Gestión de Talento Humano (Crear, modificar o eliminar documentación y demás necesario para fortalecer el proceso).</v>
      </c>
      <c r="M195" s="40"/>
      <c r="N195" s="49"/>
      <c r="O195" s="49"/>
      <c r="P195" s="49"/>
      <c r="Q195" s="49"/>
      <c r="R195" s="49"/>
      <c r="S195" s="49"/>
      <c r="T195" s="49"/>
      <c r="U195" s="49"/>
      <c r="V195" s="49"/>
      <c r="W195" s="49"/>
      <c r="X195" s="49"/>
    </row>
    <row r="196" spans="1:24" ht="38.25" x14ac:dyDescent="0.2">
      <c r="A196" s="269"/>
      <c r="B196" s="226"/>
      <c r="C196" s="83" t="s">
        <v>89</v>
      </c>
      <c r="D196" s="45" t="s">
        <v>91</v>
      </c>
      <c r="E196" s="88" t="s">
        <v>410</v>
      </c>
      <c r="F196" s="88" t="s">
        <v>359</v>
      </c>
      <c r="G196" s="88" t="s">
        <v>415</v>
      </c>
      <c r="H196" s="40" t="s">
        <v>758</v>
      </c>
      <c r="I196" s="235"/>
      <c r="J196" s="43"/>
      <c r="K196" s="43" t="s">
        <v>473</v>
      </c>
      <c r="L196" s="40" t="str">
        <f t="shared" si="4"/>
        <v>Asignar un resposable para la oficina de Atención al Ciudadano.</v>
      </c>
      <c r="M196" s="40"/>
      <c r="N196" s="49"/>
      <c r="O196" s="49"/>
      <c r="P196" s="49"/>
      <c r="Q196" s="49"/>
      <c r="R196" s="49"/>
      <c r="S196" s="49"/>
      <c r="T196" s="49"/>
      <c r="U196" s="49"/>
      <c r="V196" s="49"/>
      <c r="W196" s="49"/>
      <c r="X196" s="49"/>
    </row>
    <row r="197" spans="1:24" ht="76.5" x14ac:dyDescent="0.2">
      <c r="A197" s="267" t="s">
        <v>759</v>
      </c>
      <c r="B197" s="270" t="str">
        <f>+Objetivos!A2</f>
        <v>OBJETIVO GENERAL
Mantener el crecimiento continuo de la institución a través del fortalecimiento de las capacidades institucionales que promuevan la CALIDAD EN LOS PROCESOS INTERNOS Y DE FORMACIÓN, logrando mayor POSICIONAMIENTO y reconocimiento del INTEP y como consecuencia de esto incrementando permanentemente el acceso y la graduación de más jóvenes al Sistema Educativo.</v>
      </c>
      <c r="C197" s="83" t="s">
        <v>73</v>
      </c>
      <c r="D197" s="45" t="s">
        <v>75</v>
      </c>
      <c r="E197" s="88" t="s">
        <v>168</v>
      </c>
      <c r="F197" s="88" t="s">
        <v>169</v>
      </c>
      <c r="G197" s="88" t="s">
        <v>172</v>
      </c>
      <c r="H197" s="40" t="s">
        <v>803</v>
      </c>
      <c r="I197" s="236">
        <v>0.04</v>
      </c>
      <c r="J197" s="43"/>
      <c r="K197" s="43" t="s">
        <v>584</v>
      </c>
      <c r="L197" s="40"/>
      <c r="M197" s="40"/>
      <c r="N197" s="49"/>
      <c r="O197" s="49"/>
      <c r="P197" s="49"/>
      <c r="Q197" s="49"/>
      <c r="R197" s="49"/>
      <c r="S197" s="49"/>
      <c r="T197" s="49"/>
      <c r="U197" s="49"/>
      <c r="V197" s="49"/>
      <c r="W197" s="49"/>
      <c r="X197" s="49"/>
    </row>
    <row r="198" spans="1:24" ht="140.25" x14ac:dyDescent="0.2">
      <c r="A198" s="268"/>
      <c r="B198" s="271"/>
      <c r="C198" s="83" t="s">
        <v>80</v>
      </c>
      <c r="D198" s="45" t="s">
        <v>81</v>
      </c>
      <c r="E198" s="88" t="s">
        <v>269</v>
      </c>
      <c r="F198" s="88" t="s">
        <v>270</v>
      </c>
      <c r="G198" s="88" t="s">
        <v>272</v>
      </c>
      <c r="H198" s="40" t="s">
        <v>760</v>
      </c>
      <c r="I198" s="237"/>
      <c r="J198" s="43"/>
      <c r="K198" s="43" t="s">
        <v>584</v>
      </c>
      <c r="L198" s="40"/>
      <c r="M198" s="40"/>
      <c r="N198" s="49"/>
      <c r="O198" s="49"/>
      <c r="P198" s="49"/>
      <c r="Q198" s="49"/>
      <c r="R198" s="49"/>
      <c r="S198" s="49"/>
      <c r="T198" s="49"/>
      <c r="U198" s="49"/>
      <c r="V198" s="49"/>
      <c r="W198" s="49"/>
      <c r="X198" s="49"/>
    </row>
    <row r="199" spans="1:24" ht="140.25" x14ac:dyDescent="0.2">
      <c r="A199" s="268"/>
      <c r="B199" s="271"/>
      <c r="C199" s="83" t="s">
        <v>80</v>
      </c>
      <c r="D199" s="45" t="s">
        <v>81</v>
      </c>
      <c r="E199" s="88" t="s">
        <v>269</v>
      </c>
      <c r="F199" s="88" t="s">
        <v>270</v>
      </c>
      <c r="G199" s="88" t="s">
        <v>279</v>
      </c>
      <c r="H199" s="40" t="s">
        <v>762</v>
      </c>
      <c r="I199" s="237"/>
      <c r="J199" s="43"/>
      <c r="K199" s="40" t="s">
        <v>761</v>
      </c>
      <c r="L199" s="40"/>
      <c r="M199" s="40"/>
      <c r="N199" s="49"/>
      <c r="O199" s="49"/>
      <c r="P199" s="49"/>
      <c r="Q199" s="49"/>
      <c r="R199" s="49"/>
      <c r="S199" s="49"/>
      <c r="T199" s="49"/>
      <c r="U199" s="49"/>
      <c r="V199" s="49"/>
      <c r="W199" s="49"/>
      <c r="X199" s="49"/>
    </row>
    <row r="200" spans="1:24" ht="140.25" customHeight="1" x14ac:dyDescent="0.2">
      <c r="A200" s="268"/>
      <c r="B200" s="271"/>
      <c r="C200" s="83" t="s">
        <v>80</v>
      </c>
      <c r="D200" s="45" t="s">
        <v>82</v>
      </c>
      <c r="E200" s="88" t="s">
        <v>281</v>
      </c>
      <c r="F200" s="88" t="s">
        <v>282</v>
      </c>
      <c r="G200" s="88" t="s">
        <v>284</v>
      </c>
      <c r="H200" s="224" t="s">
        <v>763</v>
      </c>
      <c r="I200" s="237"/>
      <c r="J200" s="43"/>
      <c r="K200" s="234" t="s">
        <v>584</v>
      </c>
      <c r="L200" s="40"/>
      <c r="M200" s="40"/>
      <c r="N200" s="49"/>
      <c r="O200" s="49"/>
      <c r="P200" s="49"/>
      <c r="Q200" s="49"/>
      <c r="R200" s="49"/>
      <c r="S200" s="49"/>
      <c r="T200" s="49"/>
      <c r="U200" s="49"/>
      <c r="V200" s="49"/>
      <c r="W200" s="49"/>
      <c r="X200" s="49"/>
    </row>
    <row r="201" spans="1:24" ht="63.75" x14ac:dyDescent="0.2">
      <c r="A201" s="268"/>
      <c r="B201" s="271"/>
      <c r="C201" s="83" t="s">
        <v>80</v>
      </c>
      <c r="D201" s="45" t="s">
        <v>82</v>
      </c>
      <c r="E201" s="88" t="s">
        <v>286</v>
      </c>
      <c r="F201" s="88" t="s">
        <v>287</v>
      </c>
      <c r="G201" s="88" t="s">
        <v>289</v>
      </c>
      <c r="H201" s="226"/>
      <c r="I201" s="237"/>
      <c r="J201" s="43"/>
      <c r="K201" s="235"/>
      <c r="L201" s="40"/>
      <c r="M201" s="40"/>
      <c r="N201" s="49"/>
      <c r="O201" s="49"/>
      <c r="P201" s="49"/>
      <c r="Q201" s="49"/>
      <c r="R201" s="49"/>
      <c r="S201" s="49"/>
      <c r="T201" s="49"/>
      <c r="U201" s="49"/>
      <c r="V201" s="49"/>
      <c r="W201" s="49"/>
      <c r="X201" s="49"/>
    </row>
    <row r="202" spans="1:24" ht="76.5" x14ac:dyDescent="0.2">
      <c r="A202" s="268"/>
      <c r="B202" s="271"/>
      <c r="C202" s="83" t="s">
        <v>80</v>
      </c>
      <c r="D202" s="45" t="s">
        <v>83</v>
      </c>
      <c r="E202" s="88" t="s">
        <v>317</v>
      </c>
      <c r="F202" s="88" t="s">
        <v>318</v>
      </c>
      <c r="G202" s="88" t="s">
        <v>319</v>
      </c>
      <c r="H202" s="40" t="s">
        <v>764</v>
      </c>
      <c r="I202" s="237"/>
      <c r="J202" s="43"/>
      <c r="K202" s="43" t="s">
        <v>584</v>
      </c>
      <c r="L202" s="40"/>
      <c r="M202" s="40"/>
      <c r="N202" s="49"/>
      <c r="O202" s="49"/>
      <c r="P202" s="49"/>
      <c r="Q202" s="49"/>
      <c r="R202" s="49"/>
      <c r="S202" s="49"/>
      <c r="T202" s="49"/>
      <c r="U202" s="49"/>
      <c r="V202" s="49"/>
      <c r="W202" s="49"/>
      <c r="X202" s="49"/>
    </row>
    <row r="203" spans="1:24" ht="38.25" x14ac:dyDescent="0.2">
      <c r="A203" s="268"/>
      <c r="B203" s="271"/>
      <c r="C203" s="83" t="s">
        <v>80</v>
      </c>
      <c r="D203" s="45" t="s">
        <v>83</v>
      </c>
      <c r="E203" s="88" t="s">
        <v>317</v>
      </c>
      <c r="F203" s="88" t="s">
        <v>318</v>
      </c>
      <c r="G203" s="88" t="s">
        <v>320</v>
      </c>
      <c r="H203" s="40" t="s">
        <v>765</v>
      </c>
      <c r="I203" s="237"/>
      <c r="J203" s="43"/>
      <c r="K203" s="43" t="s">
        <v>584</v>
      </c>
      <c r="L203" s="40"/>
      <c r="M203" s="40"/>
      <c r="N203" s="49"/>
      <c r="O203" s="49"/>
      <c r="P203" s="49"/>
      <c r="Q203" s="49"/>
      <c r="R203" s="49"/>
      <c r="S203" s="49"/>
      <c r="T203" s="49"/>
      <c r="U203" s="49"/>
      <c r="V203" s="49"/>
      <c r="W203" s="49"/>
      <c r="X203" s="49"/>
    </row>
    <row r="204" spans="1:24" ht="51" x14ac:dyDescent="0.2">
      <c r="A204" s="268"/>
      <c r="B204" s="271"/>
      <c r="C204" s="83" t="s">
        <v>80</v>
      </c>
      <c r="D204" s="45" t="s">
        <v>83</v>
      </c>
      <c r="E204" s="88" t="s">
        <v>317</v>
      </c>
      <c r="F204" s="88" t="s">
        <v>318</v>
      </c>
      <c r="G204" s="88" t="s">
        <v>321</v>
      </c>
      <c r="H204" s="40" t="s">
        <v>766</v>
      </c>
      <c r="I204" s="237"/>
      <c r="J204" s="43"/>
      <c r="K204" s="43" t="s">
        <v>590</v>
      </c>
      <c r="L204" s="40"/>
      <c r="M204" s="40"/>
      <c r="N204" s="49"/>
      <c r="O204" s="49"/>
      <c r="P204" s="49"/>
      <c r="Q204" s="49"/>
      <c r="R204" s="49"/>
      <c r="S204" s="49"/>
      <c r="T204" s="49"/>
      <c r="U204" s="49"/>
      <c r="V204" s="49"/>
      <c r="W204" s="49"/>
      <c r="X204" s="49"/>
    </row>
    <row r="205" spans="1:24" ht="38.25" x14ac:dyDescent="0.2">
      <c r="A205" s="268"/>
      <c r="B205" s="271"/>
      <c r="C205" s="83" t="s">
        <v>80</v>
      </c>
      <c r="D205" s="45" t="s">
        <v>83</v>
      </c>
      <c r="E205" s="88" t="s">
        <v>317</v>
      </c>
      <c r="F205" s="88" t="s">
        <v>318</v>
      </c>
      <c r="G205" s="88" t="s">
        <v>322</v>
      </c>
      <c r="H205" s="40" t="s">
        <v>767</v>
      </c>
      <c r="I205" s="237"/>
      <c r="J205" s="43"/>
      <c r="K205" s="43" t="s">
        <v>589</v>
      </c>
      <c r="L205" s="40"/>
      <c r="M205" s="40"/>
      <c r="N205" s="49"/>
      <c r="O205" s="49"/>
      <c r="P205" s="49"/>
      <c r="Q205" s="49"/>
      <c r="R205" s="49"/>
      <c r="S205" s="49"/>
      <c r="T205" s="49"/>
      <c r="U205" s="49"/>
      <c r="V205" s="49"/>
      <c r="W205" s="49"/>
      <c r="X205" s="49"/>
    </row>
    <row r="206" spans="1:24" ht="38.25" x14ac:dyDescent="0.2">
      <c r="A206" s="268"/>
      <c r="B206" s="271"/>
      <c r="C206" s="83" t="s">
        <v>80</v>
      </c>
      <c r="D206" s="45" t="s">
        <v>83</v>
      </c>
      <c r="E206" s="88" t="s">
        <v>317</v>
      </c>
      <c r="F206" s="88" t="s">
        <v>318</v>
      </c>
      <c r="G206" s="88" t="s">
        <v>324</v>
      </c>
      <c r="H206" s="40" t="s">
        <v>768</v>
      </c>
      <c r="I206" s="237"/>
      <c r="J206" s="43"/>
      <c r="K206" s="43" t="s">
        <v>590</v>
      </c>
      <c r="L206" s="40"/>
      <c r="M206" s="40"/>
      <c r="N206" s="49"/>
      <c r="O206" s="49"/>
      <c r="P206" s="49"/>
      <c r="Q206" s="49"/>
      <c r="R206" s="49"/>
      <c r="S206" s="49"/>
      <c r="T206" s="49"/>
      <c r="U206" s="49"/>
      <c r="V206" s="49"/>
      <c r="W206" s="49"/>
      <c r="X206" s="49"/>
    </row>
    <row r="207" spans="1:24" ht="38.25" x14ac:dyDescent="0.2">
      <c r="A207" s="268"/>
      <c r="B207" s="271"/>
      <c r="C207" s="83" t="s">
        <v>80</v>
      </c>
      <c r="D207" s="45" t="s">
        <v>83</v>
      </c>
      <c r="E207" s="88" t="s">
        <v>317</v>
      </c>
      <c r="F207" s="88" t="s">
        <v>318</v>
      </c>
      <c r="G207" s="88" t="s">
        <v>325</v>
      </c>
      <c r="H207" s="40" t="s">
        <v>769</v>
      </c>
      <c r="I207" s="237"/>
      <c r="J207" s="43"/>
      <c r="K207" s="43" t="s">
        <v>584</v>
      </c>
      <c r="L207" s="40"/>
      <c r="M207" s="40"/>
      <c r="N207" s="49"/>
      <c r="O207" s="49"/>
      <c r="P207" s="49"/>
      <c r="Q207" s="49"/>
      <c r="R207" s="49"/>
      <c r="S207" s="49"/>
      <c r="T207" s="49"/>
      <c r="U207" s="49"/>
      <c r="V207" s="49"/>
      <c r="W207" s="49"/>
      <c r="X207" s="49"/>
    </row>
    <row r="208" spans="1:24" ht="89.25" x14ac:dyDescent="0.2">
      <c r="A208" s="269"/>
      <c r="B208" s="272"/>
      <c r="C208" s="83" t="s">
        <v>89</v>
      </c>
      <c r="D208" s="45" t="s">
        <v>90</v>
      </c>
      <c r="E208" s="88" t="s">
        <v>451</v>
      </c>
      <c r="F208" s="88" t="s">
        <v>404</v>
      </c>
      <c r="G208" s="88" t="s">
        <v>407</v>
      </c>
      <c r="H208" s="56" t="s">
        <v>770</v>
      </c>
      <c r="I208" s="235"/>
      <c r="J208" s="43"/>
      <c r="K208" s="43" t="s">
        <v>584</v>
      </c>
      <c r="L208" s="40"/>
      <c r="M208" s="40"/>
      <c r="N208" s="49"/>
      <c r="O208" s="49"/>
      <c r="P208" s="49"/>
      <c r="Q208" s="49"/>
      <c r="R208" s="49"/>
      <c r="S208" s="49"/>
      <c r="T208" s="49"/>
      <c r="U208" s="49"/>
      <c r="V208" s="49"/>
      <c r="W208" s="49"/>
      <c r="X208" s="49"/>
    </row>
    <row r="209" spans="1:24" ht="178.5" x14ac:dyDescent="0.2">
      <c r="A209" s="102" t="s">
        <v>771</v>
      </c>
      <c r="B209" s="51" t="str">
        <f>+Objetivos!A2</f>
        <v>OBJETIVO GENERAL
Mantener el crecimiento continuo de la institución a través del fortalecimiento de las capacidades institucionales que promuevan la CALIDAD EN LOS PROCESOS INTERNOS Y DE FORMACIÓN, logrando mayor POSICIONAMIENTO y reconocimiento del INTEP y como consecuencia de esto incrementando permanentemente el acceso y la graduación de más jóvenes al Sistema Educativo.</v>
      </c>
      <c r="C209" s="83" t="s">
        <v>89</v>
      </c>
      <c r="D209" s="45" t="s">
        <v>90</v>
      </c>
      <c r="E209" s="88" t="s">
        <v>451</v>
      </c>
      <c r="F209" s="88" t="s">
        <v>404</v>
      </c>
      <c r="G209" s="88" t="s">
        <v>407</v>
      </c>
      <c r="H209" s="56" t="s">
        <v>772</v>
      </c>
      <c r="I209" s="46">
        <v>0.02</v>
      </c>
      <c r="J209" s="43"/>
      <c r="K209" s="43"/>
      <c r="L209" s="40"/>
      <c r="M209" s="40"/>
      <c r="N209" s="49"/>
      <c r="O209" s="49"/>
      <c r="P209" s="49"/>
      <c r="Q209" s="49"/>
      <c r="R209" s="49"/>
      <c r="S209" s="49"/>
      <c r="T209" s="49"/>
      <c r="U209" s="49"/>
      <c r="V209" s="49"/>
      <c r="W209" s="49"/>
      <c r="X209" s="49"/>
    </row>
    <row r="210" spans="1:24" ht="120" customHeight="1" x14ac:dyDescent="0.2">
      <c r="A210" s="267" t="s">
        <v>474</v>
      </c>
      <c r="B210" s="224" t="s">
        <v>868</v>
      </c>
      <c r="C210" s="83" t="s">
        <v>73</v>
      </c>
      <c r="D210" s="45" t="s">
        <v>76</v>
      </c>
      <c r="E210" s="88" t="s">
        <v>196</v>
      </c>
      <c r="F210" s="88" t="s">
        <v>197</v>
      </c>
      <c r="G210" s="88" t="s">
        <v>200</v>
      </c>
      <c r="H210" s="231" t="s">
        <v>775</v>
      </c>
      <c r="I210" s="236">
        <v>0.04</v>
      </c>
      <c r="J210" s="43"/>
      <c r="K210" s="90" t="s">
        <v>477</v>
      </c>
      <c r="L210" s="40" t="str">
        <f t="shared" si="4"/>
        <v>Realizar un informe sobre la pertinencia de fortalecer la infraestructura en el Municipios donde el INTEP hace presencia.</v>
      </c>
      <c r="M210" s="40"/>
      <c r="N210" s="49"/>
      <c r="O210" s="49"/>
      <c r="P210" s="49"/>
      <c r="Q210" s="49"/>
      <c r="R210" s="49"/>
      <c r="S210" s="49"/>
      <c r="T210" s="49"/>
      <c r="U210" s="49"/>
      <c r="V210" s="49"/>
      <c r="W210" s="49"/>
      <c r="X210" s="49"/>
    </row>
    <row r="211" spans="1:24" ht="102" x14ac:dyDescent="0.2">
      <c r="A211" s="268"/>
      <c r="B211" s="225"/>
      <c r="C211" s="83" t="s">
        <v>73</v>
      </c>
      <c r="D211" s="45" t="s">
        <v>76</v>
      </c>
      <c r="E211" s="88" t="s">
        <v>196</v>
      </c>
      <c r="F211" s="88" t="s">
        <v>197</v>
      </c>
      <c r="G211" s="88" t="s">
        <v>201</v>
      </c>
      <c r="H211" s="232"/>
      <c r="I211" s="237"/>
      <c r="J211" s="43"/>
      <c r="K211" s="43" t="s">
        <v>477</v>
      </c>
      <c r="L211" s="40"/>
      <c r="M211" s="40"/>
      <c r="N211" s="49"/>
      <c r="O211" s="49"/>
      <c r="P211" s="49"/>
      <c r="Q211" s="49"/>
      <c r="R211" s="49"/>
      <c r="S211" s="49"/>
      <c r="T211" s="49"/>
      <c r="U211" s="49"/>
      <c r="V211" s="49"/>
      <c r="W211" s="49"/>
      <c r="X211" s="49"/>
    </row>
    <row r="212" spans="1:24" ht="63.75" x14ac:dyDescent="0.2">
      <c r="A212" s="268"/>
      <c r="B212" s="225"/>
      <c r="C212" s="83" t="s">
        <v>80</v>
      </c>
      <c r="D212" s="45" t="s">
        <v>88</v>
      </c>
      <c r="E212" s="88" t="s">
        <v>450</v>
      </c>
      <c r="F212" s="88" t="s">
        <v>68</v>
      </c>
      <c r="G212" s="88" t="s">
        <v>394</v>
      </c>
      <c r="H212" s="233"/>
      <c r="I212" s="237"/>
      <c r="J212" s="43"/>
      <c r="K212" s="43"/>
      <c r="L212" s="40"/>
      <c r="M212" s="40"/>
      <c r="N212" s="49"/>
      <c r="O212" s="49"/>
      <c r="P212" s="49"/>
      <c r="Q212" s="49"/>
      <c r="R212" s="49"/>
      <c r="S212" s="49"/>
      <c r="T212" s="49"/>
      <c r="U212" s="49"/>
      <c r="V212" s="49"/>
      <c r="W212" s="49"/>
      <c r="X212" s="49"/>
    </row>
    <row r="213" spans="1:24" ht="102" x14ac:dyDescent="0.2">
      <c r="A213" s="268"/>
      <c r="B213" s="225"/>
      <c r="C213" s="83" t="s">
        <v>73</v>
      </c>
      <c r="D213" s="45" t="s">
        <v>76</v>
      </c>
      <c r="E213" s="88" t="s">
        <v>196</v>
      </c>
      <c r="F213" s="88" t="s">
        <v>197</v>
      </c>
      <c r="G213" s="88" t="s">
        <v>203</v>
      </c>
      <c r="H213" s="80" t="s">
        <v>804</v>
      </c>
      <c r="I213" s="237"/>
      <c r="J213" s="43"/>
      <c r="K213" s="43" t="s">
        <v>475</v>
      </c>
      <c r="L213" s="40" t="str">
        <f t="shared" si="4"/>
        <v>Realizar estudio de pertinencia del uso de material físico bibliográfico comparativo en los últimos cinco años.</v>
      </c>
      <c r="M213" s="40"/>
      <c r="N213" s="49"/>
      <c r="O213" s="49"/>
      <c r="P213" s="49"/>
      <c r="Q213" s="49"/>
      <c r="R213" s="49"/>
      <c r="S213" s="49"/>
      <c r="T213" s="49"/>
      <c r="U213" s="49"/>
      <c r="V213" s="49"/>
      <c r="W213" s="49"/>
      <c r="X213" s="49"/>
    </row>
    <row r="214" spans="1:24" ht="51" x14ac:dyDescent="0.2">
      <c r="A214" s="268"/>
      <c r="B214" s="225"/>
      <c r="C214" s="83" t="s">
        <v>73</v>
      </c>
      <c r="D214" s="45" t="s">
        <v>78</v>
      </c>
      <c r="E214" s="88" t="s">
        <v>234</v>
      </c>
      <c r="F214" s="88" t="s">
        <v>439</v>
      </c>
      <c r="G214" s="88" t="s">
        <v>236</v>
      </c>
      <c r="H214" s="40" t="s">
        <v>805</v>
      </c>
      <c r="I214" s="237"/>
      <c r="J214" s="43"/>
      <c r="K214" s="43" t="s">
        <v>476</v>
      </c>
      <c r="L214" s="40" t="str">
        <f t="shared" si="4"/>
        <v>Diseñar y operativizar un sistema de información para el control y seguimiento de egresados.</v>
      </c>
      <c r="M214" s="40"/>
      <c r="N214" s="49"/>
      <c r="O214" s="49"/>
      <c r="P214" s="49"/>
      <c r="Q214" s="49"/>
      <c r="R214" s="49"/>
      <c r="S214" s="49"/>
      <c r="T214" s="49"/>
      <c r="U214" s="49"/>
      <c r="V214" s="49"/>
      <c r="W214" s="49"/>
      <c r="X214" s="49"/>
    </row>
    <row r="215" spans="1:24" ht="52.5" customHeight="1" x14ac:dyDescent="0.2">
      <c r="A215" s="268"/>
      <c r="B215" s="225"/>
      <c r="C215" s="83" t="s">
        <v>80</v>
      </c>
      <c r="D215" s="45" t="s">
        <v>84</v>
      </c>
      <c r="E215" s="88" t="s">
        <v>333</v>
      </c>
      <c r="F215" s="88" t="s">
        <v>339</v>
      </c>
      <c r="G215" s="88" t="s">
        <v>342</v>
      </c>
      <c r="H215" s="80" t="s">
        <v>776</v>
      </c>
      <c r="I215" s="237"/>
      <c r="J215" s="43"/>
      <c r="K215" s="90" t="s">
        <v>475</v>
      </c>
      <c r="L215" s="40" t="str">
        <f t="shared" si="4"/>
        <v>Adquirir un software y tres bases de datos para la biblioteca.</v>
      </c>
      <c r="M215" s="40"/>
      <c r="N215" s="49"/>
      <c r="O215" s="49"/>
      <c r="P215" s="49"/>
      <c r="Q215" s="49"/>
      <c r="R215" s="49"/>
      <c r="S215" s="49"/>
      <c r="T215" s="49"/>
      <c r="U215" s="49"/>
      <c r="V215" s="49"/>
      <c r="W215" s="49"/>
      <c r="X215" s="49"/>
    </row>
    <row r="216" spans="1:24" ht="127.5" x14ac:dyDescent="0.2">
      <c r="A216" s="268"/>
      <c r="B216" s="225"/>
      <c r="C216" s="83" t="s">
        <v>80</v>
      </c>
      <c r="D216" s="45" t="s">
        <v>85</v>
      </c>
      <c r="E216" s="88" t="s">
        <v>343</v>
      </c>
      <c r="F216" s="88" t="s">
        <v>344</v>
      </c>
      <c r="G216" s="88" t="s">
        <v>345</v>
      </c>
      <c r="H216" s="40" t="s">
        <v>806</v>
      </c>
      <c r="I216" s="237"/>
      <c r="J216" s="43"/>
      <c r="K216" s="43" t="s">
        <v>476</v>
      </c>
      <c r="L216" s="40" t="str">
        <f t="shared" si="4"/>
        <v>Getionar la compra de equipos tecnológicos nuevos:
- 20 computadores para oficina.
- 2 UPS (una para el edificio La Villa y otra para el edificio Republicano).
- Mejorar la calidad de internet.</v>
      </c>
      <c r="M216" s="40"/>
      <c r="N216" s="49"/>
      <c r="O216" s="49"/>
      <c r="P216" s="49"/>
      <c r="Q216" s="49"/>
      <c r="R216" s="49"/>
      <c r="S216" s="49"/>
      <c r="T216" s="49"/>
      <c r="U216" s="49"/>
      <c r="V216" s="49"/>
      <c r="W216" s="49"/>
      <c r="X216" s="49"/>
    </row>
    <row r="217" spans="1:24" ht="51" x14ac:dyDescent="0.2">
      <c r="A217" s="268"/>
      <c r="B217" s="225"/>
      <c r="C217" s="83" t="s">
        <v>80</v>
      </c>
      <c r="D217" s="45" t="s">
        <v>88</v>
      </c>
      <c r="E217" s="88" t="s">
        <v>378</v>
      </c>
      <c r="F217" s="88" t="s">
        <v>379</v>
      </c>
      <c r="G217" s="88" t="s">
        <v>380</v>
      </c>
      <c r="H217" s="40" t="s">
        <v>779</v>
      </c>
      <c r="I217" s="237"/>
      <c r="J217" s="43"/>
      <c r="K217" s="43" t="s">
        <v>476</v>
      </c>
      <c r="L217" s="40" t="str">
        <f t="shared" si="4"/>
        <v>Informar al 100% del personal administrativo sobre la importancia de la seguridad de la información.</v>
      </c>
      <c r="M217" s="40"/>
      <c r="N217" s="49"/>
      <c r="O217" s="49"/>
      <c r="P217" s="49"/>
      <c r="Q217" s="49"/>
      <c r="R217" s="49"/>
      <c r="S217" s="49"/>
      <c r="T217" s="49"/>
      <c r="U217" s="49"/>
      <c r="V217" s="49"/>
      <c r="W217" s="49"/>
      <c r="X217" s="49"/>
    </row>
    <row r="218" spans="1:24" ht="51" x14ac:dyDescent="0.2">
      <c r="A218" s="268"/>
      <c r="B218" s="225"/>
      <c r="C218" s="83" t="s">
        <v>80</v>
      </c>
      <c r="D218" s="45" t="s">
        <v>88</v>
      </c>
      <c r="E218" s="88" t="s">
        <v>378</v>
      </c>
      <c r="F218" s="88" t="s">
        <v>379</v>
      </c>
      <c r="G218" s="88" t="s">
        <v>381</v>
      </c>
      <c r="H218" s="40" t="s">
        <v>780</v>
      </c>
      <c r="I218" s="237"/>
      <c r="J218" s="43"/>
      <c r="K218" s="43" t="s">
        <v>476</v>
      </c>
      <c r="L218" s="40" t="str">
        <f t="shared" si="4"/>
        <v>Adquirir un sistema de seguridad informática.</v>
      </c>
      <c r="M218" s="40"/>
      <c r="N218" s="49"/>
      <c r="O218" s="49"/>
      <c r="P218" s="49"/>
      <c r="Q218" s="49"/>
      <c r="R218" s="49"/>
      <c r="S218" s="49"/>
      <c r="T218" s="49"/>
      <c r="U218" s="49"/>
      <c r="V218" s="49"/>
      <c r="W218" s="49"/>
      <c r="X218" s="49"/>
    </row>
    <row r="219" spans="1:24" ht="38.25" x14ac:dyDescent="0.2">
      <c r="A219" s="268"/>
      <c r="B219" s="225"/>
      <c r="C219" s="83" t="s">
        <v>80</v>
      </c>
      <c r="D219" s="45" t="s">
        <v>88</v>
      </c>
      <c r="E219" s="88" t="s">
        <v>378</v>
      </c>
      <c r="F219" s="88" t="s">
        <v>382</v>
      </c>
      <c r="G219" s="88" t="s">
        <v>383</v>
      </c>
      <c r="H219" s="80" t="s">
        <v>781</v>
      </c>
      <c r="I219" s="237"/>
      <c r="J219" s="43"/>
      <c r="K219" s="43" t="s">
        <v>476</v>
      </c>
      <c r="L219" s="40" t="str">
        <f t="shared" si="4"/>
        <v>Actualizar en un 30% los equipos de computo de las salas de sistemas.</v>
      </c>
      <c r="M219" s="40"/>
      <c r="N219" s="49"/>
      <c r="O219" s="49"/>
      <c r="P219" s="49"/>
      <c r="Q219" s="49"/>
      <c r="R219" s="49"/>
      <c r="S219" s="49"/>
      <c r="T219" s="49"/>
      <c r="U219" s="49"/>
      <c r="V219" s="49"/>
      <c r="W219" s="49"/>
      <c r="X219" s="49"/>
    </row>
    <row r="220" spans="1:24" ht="38.25" x14ac:dyDescent="0.2">
      <c r="A220" s="268"/>
      <c r="B220" s="225"/>
      <c r="C220" s="83" t="s">
        <v>80</v>
      </c>
      <c r="D220" s="45" t="s">
        <v>88</v>
      </c>
      <c r="E220" s="88" t="s">
        <v>378</v>
      </c>
      <c r="F220" s="88" t="s">
        <v>382</v>
      </c>
      <c r="G220" s="88" t="s">
        <v>384</v>
      </c>
      <c r="H220" s="40" t="s">
        <v>782</v>
      </c>
      <c r="I220" s="237"/>
      <c r="J220" s="43"/>
      <c r="K220" s="43" t="s">
        <v>477</v>
      </c>
      <c r="L220" s="40" t="str">
        <f t="shared" si="4"/>
        <v>Modernizar el 20% de las estaciones de trabajo del área administrativa.</v>
      </c>
      <c r="M220" s="40"/>
      <c r="N220" s="49"/>
      <c r="O220" s="49"/>
      <c r="P220" s="49"/>
      <c r="Q220" s="49"/>
      <c r="R220" s="49"/>
      <c r="S220" s="49"/>
      <c r="T220" s="49"/>
      <c r="U220" s="49"/>
      <c r="V220" s="49"/>
      <c r="W220" s="49"/>
      <c r="X220" s="49"/>
    </row>
    <row r="221" spans="1:24" ht="38.25" x14ac:dyDescent="0.2">
      <c r="A221" s="268"/>
      <c r="B221" s="225"/>
      <c r="C221" s="83" t="s">
        <v>80</v>
      </c>
      <c r="D221" s="45" t="s">
        <v>88</v>
      </c>
      <c r="E221" s="88" t="s">
        <v>378</v>
      </c>
      <c r="F221" s="88" t="s">
        <v>382</v>
      </c>
      <c r="G221" s="88" t="s">
        <v>385</v>
      </c>
      <c r="H221" s="80" t="s">
        <v>807</v>
      </c>
      <c r="I221" s="237"/>
      <c r="J221" s="43"/>
      <c r="K221" s="43" t="s">
        <v>476</v>
      </c>
      <c r="L221" s="40" t="str">
        <f t="shared" si="4"/>
        <v>Modernizar  mínimo seis puntos de conexión de zonas wifi.</v>
      </c>
      <c r="M221" s="40"/>
      <c r="N221" s="49"/>
      <c r="O221" s="49"/>
      <c r="P221" s="49"/>
      <c r="Q221" s="49"/>
      <c r="R221" s="49"/>
      <c r="S221" s="49"/>
      <c r="T221" s="49"/>
      <c r="U221" s="49"/>
      <c r="V221" s="49"/>
      <c r="W221" s="49"/>
      <c r="X221" s="49"/>
    </row>
    <row r="222" spans="1:24" ht="89.25" x14ac:dyDescent="0.2">
      <c r="A222" s="268"/>
      <c r="B222" s="225"/>
      <c r="C222" s="83" t="s">
        <v>80</v>
      </c>
      <c r="D222" s="45" t="s">
        <v>88</v>
      </c>
      <c r="E222" s="88" t="s">
        <v>386</v>
      </c>
      <c r="F222" s="88" t="s">
        <v>387</v>
      </c>
      <c r="G222" s="88" t="s">
        <v>388</v>
      </c>
      <c r="H222" s="40" t="s">
        <v>783</v>
      </c>
      <c r="I222" s="237"/>
      <c r="J222" s="43"/>
      <c r="K222" s="43" t="s">
        <v>476</v>
      </c>
      <c r="L222" s="40" t="str">
        <f t="shared" si="4"/>
        <v>Gestionar la compra de un software académico basado en plataforma web, que atienda los requerimientos de Registro y Control, unidades académicas, pasantías, egresados, entre otros.</v>
      </c>
      <c r="M222" s="40"/>
      <c r="N222" s="49"/>
      <c r="O222" s="49"/>
      <c r="P222" s="49"/>
      <c r="Q222" s="49"/>
      <c r="R222" s="49"/>
      <c r="S222" s="49"/>
      <c r="T222" s="49"/>
      <c r="U222" s="49"/>
      <c r="V222" s="49"/>
      <c r="W222" s="49"/>
      <c r="X222" s="49"/>
    </row>
    <row r="223" spans="1:24" ht="89.25" x14ac:dyDescent="0.2">
      <c r="A223" s="268"/>
      <c r="B223" s="225"/>
      <c r="C223" s="83" t="s">
        <v>80</v>
      </c>
      <c r="D223" s="45" t="s">
        <v>88</v>
      </c>
      <c r="E223" s="88" t="s">
        <v>386</v>
      </c>
      <c r="F223" s="88" t="s">
        <v>387</v>
      </c>
      <c r="G223" s="88" t="s">
        <v>389</v>
      </c>
      <c r="H223" s="40" t="s">
        <v>784</v>
      </c>
      <c r="I223" s="237"/>
      <c r="J223" s="43"/>
      <c r="K223" s="43" t="s">
        <v>476</v>
      </c>
      <c r="L223" s="40" t="str">
        <f t="shared" si="4"/>
        <v>Gestionar la compra de un software contable basado en plataforma web, de acuerdo a las necesidades del área financiera (pagaduría, finanzas, contabilidad, almacén, nómina, entre otros).</v>
      </c>
      <c r="M223" s="40"/>
      <c r="N223" s="49"/>
      <c r="O223" s="49"/>
      <c r="P223" s="49"/>
      <c r="Q223" s="49"/>
      <c r="R223" s="49"/>
      <c r="S223" s="49"/>
      <c r="T223" s="49"/>
      <c r="U223" s="49"/>
      <c r="V223" s="49"/>
      <c r="W223" s="49"/>
      <c r="X223" s="49"/>
    </row>
    <row r="224" spans="1:24" ht="51" x14ac:dyDescent="0.2">
      <c r="A224" s="268"/>
      <c r="B224" s="225"/>
      <c r="C224" s="83" t="s">
        <v>80</v>
      </c>
      <c r="D224" s="45" t="s">
        <v>88</v>
      </c>
      <c r="E224" s="88" t="s">
        <v>386</v>
      </c>
      <c r="F224" s="88" t="s">
        <v>387</v>
      </c>
      <c r="G224" s="88" t="s">
        <v>390</v>
      </c>
      <c r="H224" s="40" t="s">
        <v>785</v>
      </c>
      <c r="I224" s="237"/>
      <c r="J224" s="43"/>
      <c r="K224" s="43" t="s">
        <v>476</v>
      </c>
      <c r="L224" s="40" t="str">
        <f t="shared" si="4"/>
        <v>Implementar a través de la página una herramienta de accesibilidad (para personas con discapacidades).</v>
      </c>
      <c r="M224" s="40"/>
      <c r="N224" s="49"/>
      <c r="O224" s="49"/>
      <c r="P224" s="49"/>
      <c r="Q224" s="49"/>
      <c r="R224" s="49"/>
      <c r="S224" s="49"/>
      <c r="T224" s="49"/>
      <c r="U224" s="49"/>
      <c r="V224" s="49"/>
      <c r="W224" s="49"/>
      <c r="X224" s="49"/>
    </row>
    <row r="225" spans="1:24" ht="93" customHeight="1" x14ac:dyDescent="0.2">
      <c r="A225" s="268"/>
      <c r="B225" s="225"/>
      <c r="C225" s="83" t="s">
        <v>80</v>
      </c>
      <c r="D225" s="45" t="s">
        <v>88</v>
      </c>
      <c r="E225" s="88" t="s">
        <v>363</v>
      </c>
      <c r="F225" s="88" t="s">
        <v>391</v>
      </c>
      <c r="G225" s="88" t="s">
        <v>392</v>
      </c>
      <c r="H225" s="40" t="s">
        <v>786</v>
      </c>
      <c r="I225" s="237"/>
      <c r="J225" s="43"/>
      <c r="K225" s="43" t="s">
        <v>808</v>
      </c>
      <c r="L225" s="40" t="str">
        <f t="shared" si="4"/>
        <v>Interiorizar al 50% de los docentes en el uso de aulas virtuales, dando a conocer las usadas por el INTEP (Moodle).</v>
      </c>
      <c r="M225" s="40"/>
      <c r="N225" s="49"/>
      <c r="O225" s="49"/>
      <c r="P225" s="49"/>
      <c r="Q225" s="49"/>
      <c r="R225" s="49"/>
      <c r="S225" s="49"/>
      <c r="T225" s="49"/>
      <c r="U225" s="49"/>
      <c r="V225" s="49"/>
      <c r="W225" s="49"/>
      <c r="X225" s="49"/>
    </row>
    <row r="226" spans="1:24" ht="96.75" customHeight="1" x14ac:dyDescent="0.2">
      <c r="A226" s="268"/>
      <c r="B226" s="225"/>
      <c r="C226" s="83" t="s">
        <v>80</v>
      </c>
      <c r="D226" s="45" t="s">
        <v>88</v>
      </c>
      <c r="E226" s="88" t="s">
        <v>363</v>
      </c>
      <c r="F226" s="88" t="s">
        <v>391</v>
      </c>
      <c r="G226" s="88" t="s">
        <v>393</v>
      </c>
      <c r="H226" s="40" t="s">
        <v>787</v>
      </c>
      <c r="I226" s="237"/>
      <c r="J226" s="43"/>
      <c r="K226" s="43" t="s">
        <v>867</v>
      </c>
      <c r="L226" s="40" t="str">
        <f t="shared" si="4"/>
        <v>Crear una oficina de Recursos Virtuales y asignar un resposable.
Realizar el análisis de las necesidades tecnológicas para ofertar cursos virtuales.</v>
      </c>
      <c r="M226" s="40"/>
      <c r="N226" s="49"/>
      <c r="O226" s="49"/>
      <c r="P226" s="49"/>
      <c r="Q226" s="49"/>
      <c r="R226" s="49"/>
      <c r="S226" s="49"/>
      <c r="T226" s="49"/>
      <c r="U226" s="49"/>
      <c r="V226" s="49"/>
      <c r="W226" s="49"/>
      <c r="X226" s="49"/>
    </row>
    <row r="227" spans="1:24" ht="89.25" x14ac:dyDescent="0.2">
      <c r="A227" s="268"/>
      <c r="B227" s="225"/>
      <c r="C227" s="83" t="s">
        <v>80</v>
      </c>
      <c r="D227" s="45" t="s">
        <v>88</v>
      </c>
      <c r="E227" s="88" t="s">
        <v>450</v>
      </c>
      <c r="F227" s="88" t="s">
        <v>395</v>
      </c>
      <c r="G227" s="88" t="s">
        <v>396</v>
      </c>
      <c r="H227" s="231" t="s">
        <v>809</v>
      </c>
      <c r="I227" s="237"/>
      <c r="J227" s="43"/>
      <c r="K227" s="43" t="s">
        <v>477</v>
      </c>
      <c r="L227" s="40" t="str">
        <f t="shared" si="4"/>
        <v>Ejecutar el 100% de las actividades del Plan de Mantenimiento.</v>
      </c>
      <c r="M227" s="40"/>
      <c r="N227" s="49"/>
      <c r="O227" s="49"/>
      <c r="P227" s="49"/>
      <c r="Q227" s="49"/>
      <c r="R227" s="49"/>
      <c r="S227" s="49"/>
      <c r="T227" s="49"/>
      <c r="U227" s="49"/>
      <c r="V227" s="49"/>
      <c r="W227" s="49"/>
      <c r="X227" s="49"/>
    </row>
    <row r="228" spans="1:24" ht="51" x14ac:dyDescent="0.2">
      <c r="A228" s="268"/>
      <c r="B228" s="225"/>
      <c r="C228" s="83" t="s">
        <v>80</v>
      </c>
      <c r="D228" s="45" t="s">
        <v>88</v>
      </c>
      <c r="E228" s="88" t="s">
        <v>398</v>
      </c>
      <c r="F228" s="88" t="s">
        <v>399</v>
      </c>
      <c r="G228" s="88" t="s">
        <v>401</v>
      </c>
      <c r="H228" s="233"/>
      <c r="I228" s="237"/>
      <c r="J228" s="43"/>
      <c r="K228" s="43"/>
      <c r="L228" s="40"/>
      <c r="M228" s="40"/>
      <c r="N228" s="49"/>
      <c r="O228" s="49"/>
      <c r="P228" s="49"/>
      <c r="Q228" s="49"/>
      <c r="R228" s="49"/>
      <c r="S228" s="49"/>
      <c r="T228" s="49"/>
      <c r="U228" s="49"/>
      <c r="V228" s="49"/>
      <c r="W228" s="49"/>
      <c r="X228" s="49"/>
    </row>
    <row r="229" spans="1:24" ht="89.25" x14ac:dyDescent="0.2">
      <c r="A229" s="268"/>
      <c r="B229" s="225"/>
      <c r="C229" s="83" t="s">
        <v>80</v>
      </c>
      <c r="D229" s="45" t="s">
        <v>88</v>
      </c>
      <c r="E229" s="88" t="s">
        <v>450</v>
      </c>
      <c r="F229" s="88" t="s">
        <v>395</v>
      </c>
      <c r="G229" s="88" t="s">
        <v>396</v>
      </c>
      <c r="H229" s="40" t="s">
        <v>788</v>
      </c>
      <c r="I229" s="237"/>
      <c r="J229" s="43"/>
      <c r="K229" s="43" t="s">
        <v>476</v>
      </c>
      <c r="L229" s="40" t="str">
        <f t="shared" si="4"/>
        <v>Realizar mantenimiento al 100% de los equipos de computo del INTEP.</v>
      </c>
      <c r="M229" s="40"/>
      <c r="N229" s="49"/>
      <c r="O229" s="49"/>
      <c r="P229" s="49"/>
      <c r="Q229" s="49"/>
      <c r="R229" s="49"/>
      <c r="S229" s="49"/>
      <c r="T229" s="49"/>
      <c r="U229" s="49"/>
      <c r="V229" s="49"/>
      <c r="W229" s="49"/>
      <c r="X229" s="49"/>
    </row>
    <row r="230" spans="1:24" ht="93" customHeight="1" x14ac:dyDescent="0.2">
      <c r="A230" s="268"/>
      <c r="B230" s="225"/>
      <c r="C230" s="83" t="s">
        <v>80</v>
      </c>
      <c r="D230" s="45" t="s">
        <v>88</v>
      </c>
      <c r="E230" s="88" t="s">
        <v>450</v>
      </c>
      <c r="F230" s="88" t="s">
        <v>395</v>
      </c>
      <c r="G230" s="88" t="s">
        <v>397</v>
      </c>
      <c r="H230" s="80" t="s">
        <v>811</v>
      </c>
      <c r="I230" s="237"/>
      <c r="J230" s="43"/>
      <c r="K230" s="43" t="s">
        <v>476</v>
      </c>
      <c r="L230" s="40" t="str">
        <f t="shared" si="4"/>
        <v>Actualizar en un 30% los equipos de computo de las oficinas.</v>
      </c>
      <c r="M230" s="40"/>
      <c r="N230" s="49"/>
      <c r="O230" s="49"/>
      <c r="P230" s="49"/>
      <c r="Q230" s="49"/>
      <c r="R230" s="49"/>
      <c r="S230" s="49"/>
      <c r="T230" s="49"/>
      <c r="U230" s="49"/>
      <c r="V230" s="49"/>
      <c r="W230" s="49"/>
      <c r="X230" s="49"/>
    </row>
    <row r="231" spans="1:24" ht="89.25" x14ac:dyDescent="0.2">
      <c r="A231" s="268"/>
      <c r="B231" s="225"/>
      <c r="C231" s="83" t="s">
        <v>80</v>
      </c>
      <c r="D231" s="45" t="s">
        <v>88</v>
      </c>
      <c r="E231" s="88" t="s">
        <v>398</v>
      </c>
      <c r="F231" s="88" t="s">
        <v>399</v>
      </c>
      <c r="G231" s="88" t="s">
        <v>403</v>
      </c>
      <c r="H231" s="80" t="s">
        <v>810</v>
      </c>
      <c r="I231" s="237"/>
      <c r="J231" s="43"/>
      <c r="K231" s="43" t="s">
        <v>477</v>
      </c>
      <c r="L231" s="40" t="str">
        <f t="shared" si="4"/>
        <v>Formular proyectos para el 30% de las necesidades del Plan de mantenimiento.</v>
      </c>
      <c r="M231" s="40"/>
      <c r="N231" s="49"/>
      <c r="O231" s="49"/>
      <c r="P231" s="49"/>
      <c r="Q231" s="49"/>
      <c r="R231" s="49"/>
      <c r="S231" s="49"/>
      <c r="T231" s="49"/>
      <c r="U231" s="49"/>
      <c r="V231" s="49"/>
      <c r="W231" s="49"/>
      <c r="X231" s="49"/>
    </row>
    <row r="232" spans="1:24" ht="76.5" x14ac:dyDescent="0.2">
      <c r="A232" s="269"/>
      <c r="B232" s="226"/>
      <c r="C232" s="83" t="s">
        <v>89</v>
      </c>
      <c r="D232" s="45" t="s">
        <v>90</v>
      </c>
      <c r="E232" s="88" t="s">
        <v>451</v>
      </c>
      <c r="F232" s="88" t="s">
        <v>404</v>
      </c>
      <c r="G232" s="88" t="s">
        <v>407</v>
      </c>
      <c r="H232" s="56" t="s">
        <v>813</v>
      </c>
      <c r="I232" s="235"/>
      <c r="J232" s="43"/>
      <c r="K232" s="43" t="s">
        <v>477</v>
      </c>
      <c r="L232" s="40" t="str">
        <f t="shared" si="4"/>
        <v>Actualizar el proceso P09 Gestión de Infraestructura (Crear, modificar o eliminar documentación y demás necesario para fortalecer el proceso).</v>
      </c>
      <c r="M232" s="40"/>
      <c r="N232" s="49"/>
      <c r="O232" s="49"/>
      <c r="P232" s="49"/>
      <c r="Q232" s="49"/>
      <c r="R232" s="49"/>
      <c r="S232" s="49"/>
      <c r="T232" s="49"/>
      <c r="U232" s="49"/>
      <c r="V232" s="49"/>
      <c r="W232" s="49"/>
      <c r="X232" s="49"/>
    </row>
    <row r="233" spans="1:24" ht="102" x14ac:dyDescent="0.2">
      <c r="A233" s="267" t="s">
        <v>478</v>
      </c>
      <c r="B233" s="224" t="s">
        <v>869</v>
      </c>
      <c r="C233" s="83" t="s">
        <v>418</v>
      </c>
      <c r="D233" s="45" t="s">
        <v>419</v>
      </c>
      <c r="E233" s="88" t="s">
        <v>132</v>
      </c>
      <c r="F233" s="88" t="s">
        <v>133</v>
      </c>
      <c r="G233" s="88" t="s">
        <v>134</v>
      </c>
      <c r="H233" s="40" t="s">
        <v>814</v>
      </c>
      <c r="I233" s="236">
        <v>0.2</v>
      </c>
      <c r="J233" s="43"/>
      <c r="K233" s="43" t="s">
        <v>75</v>
      </c>
      <c r="L233" s="40" t="str">
        <f t="shared" si="4"/>
        <v>Elaborar y presentar a la Vicerrectoría Académica una propuesta para la inclusión de temas de Servicio Social en los Mircrocurrículos de los programas académicos.</v>
      </c>
      <c r="M233" s="40"/>
      <c r="N233" s="49"/>
      <c r="O233" s="49"/>
      <c r="P233" s="49"/>
      <c r="Q233" s="49"/>
      <c r="R233" s="49"/>
      <c r="S233" s="49"/>
      <c r="T233" s="49"/>
      <c r="U233" s="49"/>
      <c r="V233" s="49"/>
      <c r="W233" s="49"/>
      <c r="X233" s="49"/>
    </row>
    <row r="234" spans="1:24" ht="102" x14ac:dyDescent="0.2">
      <c r="A234" s="268"/>
      <c r="B234" s="225"/>
      <c r="C234" s="83" t="s">
        <v>418</v>
      </c>
      <c r="D234" s="45" t="s">
        <v>419</v>
      </c>
      <c r="E234" s="88" t="s">
        <v>132</v>
      </c>
      <c r="F234" s="88" t="s">
        <v>133</v>
      </c>
      <c r="G234" s="88" t="s">
        <v>135</v>
      </c>
      <c r="H234" s="40" t="s">
        <v>815</v>
      </c>
      <c r="I234" s="237"/>
      <c r="J234" s="43"/>
      <c r="K234" s="43" t="s">
        <v>75</v>
      </c>
      <c r="L234" s="40" t="str">
        <f t="shared" si="4"/>
        <v>Desarrollar como mínimo un evento social donde se evidencie la participación de estudiantes, docentes y administrativos.</v>
      </c>
      <c r="M234" s="40"/>
      <c r="N234" s="49"/>
      <c r="O234" s="49"/>
      <c r="P234" s="49"/>
      <c r="Q234" s="49"/>
      <c r="R234" s="49"/>
      <c r="S234" s="49"/>
      <c r="T234" s="49"/>
      <c r="U234" s="49"/>
      <c r="V234" s="49"/>
      <c r="W234" s="49"/>
      <c r="X234" s="49"/>
    </row>
    <row r="235" spans="1:24" ht="76.5" x14ac:dyDescent="0.2">
      <c r="A235" s="268"/>
      <c r="B235" s="225"/>
      <c r="C235" s="83" t="s">
        <v>418</v>
      </c>
      <c r="D235" s="45" t="s">
        <v>419</v>
      </c>
      <c r="E235" s="88" t="s">
        <v>136</v>
      </c>
      <c r="F235" s="88" t="s">
        <v>137</v>
      </c>
      <c r="G235" s="88" t="s">
        <v>138</v>
      </c>
      <c r="H235" s="40" t="s">
        <v>816</v>
      </c>
      <c r="I235" s="237"/>
      <c r="J235" s="43"/>
      <c r="K235" s="43" t="s">
        <v>75</v>
      </c>
      <c r="L235" s="40" t="str">
        <f t="shared" si="4"/>
        <v>Elaborar y ejecutar dos proyectos que tengan relación con la misión institucional, con recursos del Estado.</v>
      </c>
      <c r="M235" s="40"/>
      <c r="N235" s="49"/>
      <c r="O235" s="49"/>
      <c r="P235" s="49"/>
      <c r="Q235" s="49"/>
      <c r="R235" s="49"/>
      <c r="S235" s="49"/>
      <c r="T235" s="49"/>
      <c r="U235" s="49"/>
      <c r="V235" s="49"/>
      <c r="W235" s="49"/>
      <c r="X235" s="49"/>
    </row>
    <row r="236" spans="1:24" ht="96" customHeight="1" x14ac:dyDescent="0.2">
      <c r="A236" s="268"/>
      <c r="B236" s="225"/>
      <c r="C236" s="83" t="s">
        <v>418</v>
      </c>
      <c r="D236" s="45" t="s">
        <v>419</v>
      </c>
      <c r="E236" s="88" t="s">
        <v>136</v>
      </c>
      <c r="F236" s="88" t="s">
        <v>139</v>
      </c>
      <c r="G236" s="88" t="s">
        <v>140</v>
      </c>
      <c r="H236" s="40" t="s">
        <v>817</v>
      </c>
      <c r="I236" s="237"/>
      <c r="J236" s="43"/>
      <c r="K236" s="43" t="s">
        <v>75</v>
      </c>
      <c r="L236" s="40" t="str">
        <f t="shared" si="4"/>
        <v>Crear y operativizar dos nuevos convenios de calidad social.</v>
      </c>
      <c r="M236" s="40"/>
      <c r="N236" s="49"/>
      <c r="O236" s="49"/>
      <c r="P236" s="49"/>
      <c r="Q236" s="49"/>
      <c r="R236" s="49"/>
      <c r="S236" s="49"/>
      <c r="T236" s="49"/>
      <c r="U236" s="49"/>
      <c r="V236" s="49"/>
      <c r="W236" s="49"/>
      <c r="X236" s="49"/>
    </row>
    <row r="237" spans="1:24" ht="63.75" x14ac:dyDescent="0.2">
      <c r="A237" s="268"/>
      <c r="B237" s="225"/>
      <c r="C237" s="83" t="s">
        <v>418</v>
      </c>
      <c r="D237" s="45" t="s">
        <v>419</v>
      </c>
      <c r="E237" s="88" t="s">
        <v>443</v>
      </c>
      <c r="F237" s="88" t="s">
        <v>434</v>
      </c>
      <c r="G237" s="88" t="s">
        <v>141</v>
      </c>
      <c r="H237" s="40" t="s">
        <v>818</v>
      </c>
      <c r="I237" s="237"/>
      <c r="J237" s="43"/>
      <c r="K237" s="43" t="s">
        <v>75</v>
      </c>
      <c r="L237" s="40" t="str">
        <f t="shared" si="4"/>
        <v>Generar una propuesta de beneficio social que aplique para las sedes donde la institución hace presencia.</v>
      </c>
      <c r="M237" s="40"/>
      <c r="N237" s="49"/>
      <c r="O237" s="49"/>
      <c r="P237" s="49"/>
      <c r="Q237" s="49"/>
      <c r="R237" s="49"/>
      <c r="S237" s="49"/>
      <c r="T237" s="49"/>
      <c r="U237" s="49"/>
      <c r="V237" s="49"/>
      <c r="W237" s="49"/>
      <c r="X237" s="49"/>
    </row>
    <row r="238" spans="1:24" ht="51" x14ac:dyDescent="0.2">
      <c r="A238" s="268"/>
      <c r="B238" s="225"/>
      <c r="C238" s="83" t="s">
        <v>418</v>
      </c>
      <c r="D238" s="45" t="s">
        <v>419</v>
      </c>
      <c r="E238" s="88" t="s">
        <v>139</v>
      </c>
      <c r="F238" s="88" t="s">
        <v>140</v>
      </c>
      <c r="G238" s="88" t="s">
        <v>142</v>
      </c>
      <c r="H238" s="80" t="s">
        <v>851</v>
      </c>
      <c r="I238" s="237"/>
      <c r="J238" s="43"/>
      <c r="K238" s="43" t="s">
        <v>75</v>
      </c>
      <c r="L238" s="40" t="str">
        <f t="shared" si="4"/>
        <v>Participar en dos eventos programados por redes académicas universitarias.</v>
      </c>
      <c r="M238" s="40"/>
      <c r="N238" s="49"/>
      <c r="O238" s="49"/>
      <c r="P238" s="49"/>
      <c r="Q238" s="49"/>
      <c r="R238" s="49"/>
      <c r="S238" s="49"/>
      <c r="T238" s="49"/>
      <c r="U238" s="49"/>
      <c r="V238" s="49"/>
      <c r="W238" s="49"/>
      <c r="X238" s="49"/>
    </row>
    <row r="239" spans="1:24" ht="60.75" customHeight="1" x14ac:dyDescent="0.2">
      <c r="A239" s="268"/>
      <c r="B239" s="225"/>
      <c r="C239" s="83" t="s">
        <v>418</v>
      </c>
      <c r="D239" s="45" t="s">
        <v>419</v>
      </c>
      <c r="E239" s="88" t="s">
        <v>139</v>
      </c>
      <c r="F239" s="88" t="s">
        <v>140</v>
      </c>
      <c r="G239" s="88" t="s">
        <v>143</v>
      </c>
      <c r="H239" s="40" t="s">
        <v>819</v>
      </c>
      <c r="I239" s="237"/>
      <c r="J239" s="43"/>
      <c r="K239" s="43" t="s">
        <v>75</v>
      </c>
      <c r="L239" s="40" t="str">
        <f t="shared" si="4"/>
        <v>Elaborar y operativizar dos proyectos que beneficien a la comunidad académica.</v>
      </c>
      <c r="M239" s="40"/>
      <c r="N239" s="49"/>
      <c r="O239" s="49"/>
      <c r="P239" s="49"/>
      <c r="Q239" s="49"/>
      <c r="R239" s="49"/>
      <c r="S239" s="49"/>
      <c r="T239" s="49"/>
      <c r="U239" s="49"/>
      <c r="V239" s="49"/>
      <c r="W239" s="49"/>
      <c r="X239" s="49"/>
    </row>
    <row r="240" spans="1:24" ht="165.75" customHeight="1" x14ac:dyDescent="0.2">
      <c r="A240" s="268"/>
      <c r="B240" s="225"/>
      <c r="C240" s="83" t="s">
        <v>73</v>
      </c>
      <c r="D240" s="45" t="s">
        <v>74</v>
      </c>
      <c r="E240" s="88" t="s">
        <v>156</v>
      </c>
      <c r="F240" s="88" t="s">
        <v>435</v>
      </c>
      <c r="G240" s="88" t="s">
        <v>163</v>
      </c>
      <c r="H240" s="231" t="s">
        <v>820</v>
      </c>
      <c r="I240" s="237"/>
      <c r="J240" s="43"/>
      <c r="K240" s="43" t="s">
        <v>75</v>
      </c>
      <c r="L240" s="40" t="str">
        <f t="shared" ref="L240:L294" si="5">+H240</f>
        <v xml:space="preserve">Realizar análisis de las necesidades que tiene la comunidad académica en temas de educación no formal.
Consolidar los servicios de la oficina de Extensión para la creación del portafolio de servicios institucionales y programas académicos, incluyendo perfiles, costos y denás necesarios.
</v>
      </c>
      <c r="M240" s="40"/>
      <c r="N240" s="49"/>
      <c r="O240" s="49"/>
      <c r="P240" s="49"/>
      <c r="Q240" s="49"/>
      <c r="R240" s="49"/>
      <c r="S240" s="49"/>
      <c r="T240" s="49"/>
      <c r="U240" s="49"/>
      <c r="V240" s="49"/>
      <c r="W240" s="49"/>
      <c r="X240" s="49"/>
    </row>
    <row r="241" spans="1:24" ht="63.75" x14ac:dyDescent="0.2">
      <c r="A241" s="268"/>
      <c r="B241" s="225"/>
      <c r="C241" s="83" t="s">
        <v>73</v>
      </c>
      <c r="D241" s="45" t="s">
        <v>75</v>
      </c>
      <c r="E241" s="88" t="s">
        <v>175</v>
      </c>
      <c r="F241" s="88" t="s">
        <v>176</v>
      </c>
      <c r="G241" s="88" t="s">
        <v>179</v>
      </c>
      <c r="H241" s="232"/>
      <c r="I241" s="237"/>
      <c r="J241" s="43"/>
      <c r="K241" s="43"/>
      <c r="L241" s="40"/>
      <c r="M241" s="40"/>
      <c r="N241" s="49"/>
      <c r="O241" s="49"/>
      <c r="P241" s="49"/>
      <c r="Q241" s="49"/>
      <c r="R241" s="49"/>
      <c r="S241" s="49"/>
      <c r="T241" s="49"/>
      <c r="U241" s="49"/>
      <c r="V241" s="49"/>
      <c r="W241" s="49"/>
      <c r="X241" s="49"/>
    </row>
    <row r="242" spans="1:24" ht="76.5" x14ac:dyDescent="0.2">
      <c r="A242" s="268"/>
      <c r="B242" s="225"/>
      <c r="C242" s="83" t="s">
        <v>73</v>
      </c>
      <c r="D242" s="45" t="s">
        <v>75</v>
      </c>
      <c r="E242" s="88" t="s">
        <v>175</v>
      </c>
      <c r="F242" s="88" t="s">
        <v>176</v>
      </c>
      <c r="G242" s="88" t="s">
        <v>180</v>
      </c>
      <c r="H242" s="232"/>
      <c r="I242" s="237"/>
      <c r="J242" s="43"/>
      <c r="K242" s="43"/>
      <c r="L242" s="40"/>
      <c r="M242" s="40"/>
      <c r="N242" s="49"/>
      <c r="O242" s="49"/>
      <c r="P242" s="49"/>
      <c r="Q242" s="49"/>
      <c r="R242" s="49"/>
      <c r="S242" s="49"/>
      <c r="T242" s="49"/>
      <c r="U242" s="49"/>
      <c r="V242" s="49"/>
      <c r="W242" s="49"/>
      <c r="X242" s="49"/>
    </row>
    <row r="243" spans="1:24" ht="89.25" x14ac:dyDescent="0.2">
      <c r="A243" s="268"/>
      <c r="B243" s="225"/>
      <c r="C243" s="83" t="s">
        <v>73</v>
      </c>
      <c r="D243" s="45" t="s">
        <v>75</v>
      </c>
      <c r="E243" s="88" t="s">
        <v>181</v>
      </c>
      <c r="F243" s="88" t="s">
        <v>182</v>
      </c>
      <c r="G243" s="88" t="s">
        <v>183</v>
      </c>
      <c r="H243" s="232"/>
      <c r="I243" s="237"/>
      <c r="J243" s="43"/>
      <c r="K243" s="43"/>
      <c r="L243" s="40"/>
      <c r="M243" s="40"/>
      <c r="N243" s="49"/>
      <c r="O243" s="49"/>
      <c r="P243" s="49"/>
      <c r="Q243" s="49"/>
      <c r="R243" s="49"/>
      <c r="S243" s="49"/>
      <c r="T243" s="49"/>
      <c r="U243" s="49"/>
      <c r="V243" s="49"/>
      <c r="W243" s="49"/>
      <c r="X243" s="49"/>
    </row>
    <row r="244" spans="1:24" ht="76.5" x14ac:dyDescent="0.2">
      <c r="A244" s="268"/>
      <c r="B244" s="225"/>
      <c r="C244" s="83" t="s">
        <v>73</v>
      </c>
      <c r="D244" s="45" t="s">
        <v>75</v>
      </c>
      <c r="E244" s="88" t="s">
        <v>444</v>
      </c>
      <c r="F244" s="88" t="s">
        <v>436</v>
      </c>
      <c r="G244" s="88" t="s">
        <v>190</v>
      </c>
      <c r="H244" s="233"/>
      <c r="I244" s="237"/>
      <c r="J244" s="43"/>
      <c r="K244" s="43"/>
      <c r="L244" s="40"/>
      <c r="M244" s="40"/>
      <c r="N244" s="49"/>
      <c r="O244" s="49"/>
      <c r="P244" s="49"/>
      <c r="Q244" s="49"/>
      <c r="R244" s="49"/>
      <c r="S244" s="49"/>
      <c r="T244" s="49"/>
      <c r="U244" s="49"/>
      <c r="V244" s="49"/>
      <c r="W244" s="49"/>
      <c r="X244" s="49"/>
    </row>
    <row r="245" spans="1:24" ht="51" x14ac:dyDescent="0.2">
      <c r="A245" s="268"/>
      <c r="B245" s="225"/>
      <c r="C245" s="83" t="s">
        <v>73</v>
      </c>
      <c r="D245" s="45" t="s">
        <v>74</v>
      </c>
      <c r="E245" s="88" t="s">
        <v>156</v>
      </c>
      <c r="F245" s="88" t="s">
        <v>157</v>
      </c>
      <c r="G245" s="88" t="s">
        <v>159</v>
      </c>
      <c r="H245" s="107" t="s">
        <v>745</v>
      </c>
      <c r="I245" s="237"/>
      <c r="J245" s="43"/>
      <c r="K245" s="43"/>
      <c r="L245" s="40"/>
      <c r="M245" s="40"/>
      <c r="N245" s="49"/>
      <c r="O245" s="49"/>
      <c r="P245" s="49"/>
      <c r="Q245" s="49"/>
      <c r="R245" s="49"/>
      <c r="S245" s="49"/>
      <c r="T245" s="49"/>
      <c r="U245" s="49"/>
      <c r="V245" s="49"/>
      <c r="W245" s="49"/>
      <c r="X245" s="49"/>
    </row>
    <row r="246" spans="1:24" ht="89.25" x14ac:dyDescent="0.2">
      <c r="A246" s="268"/>
      <c r="B246" s="225"/>
      <c r="C246" s="83" t="s">
        <v>73</v>
      </c>
      <c r="D246" s="45" t="s">
        <v>75</v>
      </c>
      <c r="E246" s="88" t="s">
        <v>175</v>
      </c>
      <c r="F246" s="88" t="s">
        <v>176</v>
      </c>
      <c r="G246" s="88" t="s">
        <v>177</v>
      </c>
      <c r="H246" s="80" t="s">
        <v>852</v>
      </c>
      <c r="I246" s="237"/>
      <c r="J246" s="43"/>
      <c r="K246" s="43" t="s">
        <v>75</v>
      </c>
      <c r="L246" s="40" t="str">
        <f t="shared" si="5"/>
        <v>Presentar informe comparativo de avance en el idioma inglés, en los diferentes ciclos de formación. (antes y después del centro de idiomas)</v>
      </c>
      <c r="M246" s="40"/>
      <c r="N246" s="49"/>
      <c r="O246" s="49"/>
      <c r="P246" s="49"/>
      <c r="Q246" s="49"/>
      <c r="R246" s="49"/>
      <c r="S246" s="49"/>
      <c r="T246" s="49"/>
      <c r="U246" s="49"/>
      <c r="V246" s="49"/>
      <c r="W246" s="49"/>
      <c r="X246" s="49"/>
    </row>
    <row r="247" spans="1:24" ht="114.75" x14ac:dyDescent="0.2">
      <c r="A247" s="268"/>
      <c r="B247" s="225"/>
      <c r="C247" s="83" t="s">
        <v>73</v>
      </c>
      <c r="D247" s="45" t="s">
        <v>75</v>
      </c>
      <c r="E247" s="88" t="s">
        <v>175</v>
      </c>
      <c r="F247" s="88" t="s">
        <v>176</v>
      </c>
      <c r="G247" s="88" t="s">
        <v>178</v>
      </c>
      <c r="H247" s="40" t="s">
        <v>853</v>
      </c>
      <c r="I247" s="237"/>
      <c r="J247" s="43"/>
      <c r="K247" s="43" t="s">
        <v>75</v>
      </c>
      <c r="L247" s="40" t="str">
        <f t="shared" si="5"/>
        <v>Generar estrategias que incentiven a los docentes y administrativos a estudiar inglés con el fin de dar aprovechamiento al laboratorio de inglés de la institución.</v>
      </c>
      <c r="M247" s="40"/>
      <c r="N247" s="49"/>
      <c r="O247" s="49"/>
      <c r="P247" s="49"/>
      <c r="Q247" s="49"/>
      <c r="R247" s="49"/>
      <c r="S247" s="49"/>
      <c r="T247" s="49"/>
      <c r="U247" s="49"/>
      <c r="V247" s="49"/>
      <c r="W247" s="49"/>
      <c r="X247" s="49"/>
    </row>
    <row r="248" spans="1:24" ht="118.5" customHeight="1" x14ac:dyDescent="0.2">
      <c r="A248" s="268"/>
      <c r="B248" s="225"/>
      <c r="C248" s="83" t="s">
        <v>73</v>
      </c>
      <c r="D248" s="45" t="s">
        <v>75</v>
      </c>
      <c r="E248" s="88" t="s">
        <v>181</v>
      </c>
      <c r="F248" s="88" t="s">
        <v>182</v>
      </c>
      <c r="G248" s="88" t="s">
        <v>184</v>
      </c>
      <c r="H248" s="40" t="s">
        <v>821</v>
      </c>
      <c r="I248" s="237"/>
      <c r="J248" s="43"/>
      <c r="K248" s="43" t="s">
        <v>75</v>
      </c>
      <c r="L248" s="40" t="str">
        <f t="shared" si="5"/>
        <v>Aumentar en un 30% la venta de servicios ofertados por Extensión.</v>
      </c>
      <c r="M248" s="40"/>
      <c r="N248" s="49"/>
      <c r="O248" s="49"/>
      <c r="P248" s="49"/>
      <c r="Q248" s="49"/>
      <c r="R248" s="49"/>
      <c r="S248" s="49"/>
      <c r="T248" s="49"/>
      <c r="U248" s="49"/>
      <c r="V248" s="49"/>
      <c r="W248" s="49"/>
      <c r="X248" s="49"/>
    </row>
    <row r="249" spans="1:24" ht="68.25" customHeight="1" x14ac:dyDescent="0.2">
      <c r="A249" s="268"/>
      <c r="B249" s="225"/>
      <c r="C249" s="83" t="s">
        <v>73</v>
      </c>
      <c r="D249" s="45" t="s">
        <v>75</v>
      </c>
      <c r="E249" s="88" t="s">
        <v>185</v>
      </c>
      <c r="F249" s="88" t="s">
        <v>186</v>
      </c>
      <c r="G249" s="88" t="s">
        <v>187</v>
      </c>
      <c r="H249" s="80" t="s">
        <v>652</v>
      </c>
      <c r="I249" s="237"/>
      <c r="J249" s="43"/>
      <c r="K249" s="43" t="s">
        <v>75</v>
      </c>
      <c r="L249" s="40" t="str">
        <f t="shared" si="5"/>
        <v>Por definir para el 2021.</v>
      </c>
      <c r="M249" s="40"/>
      <c r="N249" s="49"/>
      <c r="O249" s="49"/>
      <c r="P249" s="49"/>
      <c r="Q249" s="49"/>
      <c r="R249" s="49"/>
      <c r="S249" s="49"/>
      <c r="T249" s="49"/>
      <c r="U249" s="49"/>
      <c r="V249" s="49"/>
      <c r="W249" s="49"/>
      <c r="X249" s="49"/>
    </row>
    <row r="250" spans="1:24" ht="140.25" x14ac:dyDescent="0.2">
      <c r="A250" s="268"/>
      <c r="B250" s="225"/>
      <c r="C250" s="83" t="s">
        <v>80</v>
      </c>
      <c r="D250" s="45" t="s">
        <v>81</v>
      </c>
      <c r="E250" s="88" t="s">
        <v>269</v>
      </c>
      <c r="F250" s="88" t="s">
        <v>270</v>
      </c>
      <c r="G250" s="88" t="s">
        <v>275</v>
      </c>
      <c r="H250" s="40" t="s">
        <v>825</v>
      </c>
      <c r="I250" s="237"/>
      <c r="J250" s="43"/>
      <c r="K250" s="43" t="s">
        <v>75</v>
      </c>
      <c r="L250" s="40" t="str">
        <f t="shared" si="5"/>
        <v>Participar en mínimo una convocatoria y ejecutar el proyecto para el crecimiento institucional.</v>
      </c>
      <c r="M250" s="40"/>
      <c r="N250" s="49"/>
      <c r="O250" s="49"/>
      <c r="P250" s="49"/>
      <c r="Q250" s="49"/>
      <c r="R250" s="49"/>
      <c r="S250" s="49"/>
      <c r="T250" s="49"/>
      <c r="U250" s="49"/>
      <c r="V250" s="49"/>
      <c r="W250" s="49"/>
      <c r="X250" s="49"/>
    </row>
    <row r="251" spans="1:24" ht="76.5" x14ac:dyDescent="0.2">
      <c r="A251" s="269"/>
      <c r="B251" s="226"/>
      <c r="C251" s="83" t="s">
        <v>89</v>
      </c>
      <c r="D251" s="45" t="s">
        <v>90</v>
      </c>
      <c r="E251" s="88" t="s">
        <v>451</v>
      </c>
      <c r="F251" s="88" t="s">
        <v>404</v>
      </c>
      <c r="G251" s="88" t="s">
        <v>407</v>
      </c>
      <c r="H251" s="56" t="s">
        <v>826</v>
      </c>
      <c r="I251" s="235"/>
      <c r="J251" s="43"/>
      <c r="K251" s="43" t="s">
        <v>75</v>
      </c>
      <c r="L251" s="40" t="str">
        <f t="shared" si="5"/>
        <v>Actualizar el proceso P10 Gestión de Proyección Social (Crear, modificar o eliminar documentación y demás necesario para fortalecer el proceso).</v>
      </c>
      <c r="M251" s="40"/>
      <c r="N251" s="49"/>
      <c r="O251" s="49"/>
      <c r="P251" s="49"/>
      <c r="Q251" s="49"/>
      <c r="R251" s="49"/>
      <c r="S251" s="49"/>
      <c r="T251" s="49"/>
      <c r="U251" s="49"/>
      <c r="V251" s="49"/>
      <c r="W251" s="49"/>
      <c r="X251" s="49"/>
    </row>
    <row r="252" spans="1:24" ht="127.5" x14ac:dyDescent="0.2">
      <c r="A252" s="267" t="s">
        <v>563</v>
      </c>
      <c r="B252" s="270" t="str">
        <f>+Objetivos!A2</f>
        <v>OBJETIVO GENERAL
Mantener el crecimiento continuo de la institución a través del fortalecimiento de las capacidades institucionales que promuevan la CALIDAD EN LOS PROCESOS INTERNOS Y DE FORMACIÓN, logrando mayor POSICIONAMIENTO y reconocimiento del INTEP y como consecuencia de esto incrementando permanentemente el acceso y la graduación de más jóvenes al Sistema Educativo.</v>
      </c>
      <c r="C252" s="83" t="s">
        <v>67</v>
      </c>
      <c r="D252" s="45" t="s">
        <v>69</v>
      </c>
      <c r="E252" s="88" t="s">
        <v>422</v>
      </c>
      <c r="F252" s="88" t="s">
        <v>38</v>
      </c>
      <c r="G252" s="88" t="s">
        <v>103</v>
      </c>
      <c r="H252" s="56" t="s">
        <v>855</v>
      </c>
      <c r="I252" s="236">
        <v>0.04</v>
      </c>
      <c r="J252" s="43"/>
      <c r="K252" s="43" t="s">
        <v>568</v>
      </c>
      <c r="L252" s="40" t="str">
        <f t="shared" si="5"/>
        <v>Analizar los resultados del observatorio laboral y presentar  el informe a la Vicerrectoría Académica como insumo para la actualización de microcurrículos de los programas académicos.</v>
      </c>
      <c r="M252" s="40"/>
      <c r="N252" s="49"/>
      <c r="O252" s="49"/>
      <c r="P252" s="49"/>
      <c r="Q252" s="49"/>
      <c r="R252" s="49"/>
      <c r="S252" s="49"/>
      <c r="T252" s="49"/>
      <c r="U252" s="49"/>
      <c r="V252" s="49"/>
      <c r="W252" s="49"/>
      <c r="X252" s="49"/>
    </row>
    <row r="253" spans="1:24" ht="89.25" x14ac:dyDescent="0.2">
      <c r="A253" s="268"/>
      <c r="B253" s="271"/>
      <c r="C253" s="83" t="s">
        <v>72</v>
      </c>
      <c r="D253" s="45" t="s">
        <v>417</v>
      </c>
      <c r="E253" s="88" t="s">
        <v>144</v>
      </c>
      <c r="F253" s="88" t="s">
        <v>150</v>
      </c>
      <c r="G253" s="88" t="s">
        <v>151</v>
      </c>
      <c r="H253" s="254" t="s">
        <v>836</v>
      </c>
      <c r="I253" s="237"/>
      <c r="J253" s="43"/>
      <c r="K253" s="43" t="s">
        <v>568</v>
      </c>
      <c r="L253" s="40" t="str">
        <f t="shared" si="5"/>
        <v>Realizar mínimo dos convenios con grandes empresas que requieran busqueda de personal continuamente.
Crear y mantener actualizada la bolsa de empleo institucional.</v>
      </c>
      <c r="M253" s="40"/>
      <c r="N253" s="49"/>
      <c r="O253" s="49"/>
      <c r="P253" s="49"/>
      <c r="Q253" s="49"/>
      <c r="R253" s="49"/>
      <c r="S253" s="49"/>
      <c r="T253" s="49"/>
      <c r="U253" s="49"/>
      <c r="V253" s="49"/>
      <c r="W253" s="49"/>
      <c r="X253" s="49"/>
    </row>
    <row r="254" spans="1:24" ht="38.25" x14ac:dyDescent="0.2">
      <c r="A254" s="268"/>
      <c r="B254" s="271"/>
      <c r="C254" s="83" t="s">
        <v>73</v>
      </c>
      <c r="D254" s="83" t="s">
        <v>80</v>
      </c>
      <c r="E254" s="88" t="s">
        <v>234</v>
      </c>
      <c r="F254" s="88" t="s">
        <v>237</v>
      </c>
      <c r="G254" s="88" t="s">
        <v>241</v>
      </c>
      <c r="H254" s="255"/>
      <c r="I254" s="237"/>
      <c r="J254" s="43"/>
      <c r="K254" s="43"/>
      <c r="L254" s="40"/>
      <c r="M254" s="40"/>
      <c r="N254" s="49"/>
      <c r="O254" s="49"/>
      <c r="P254" s="49"/>
      <c r="Q254" s="49"/>
      <c r="R254" s="49"/>
      <c r="S254" s="49"/>
      <c r="T254" s="49"/>
      <c r="U254" s="49"/>
      <c r="V254" s="49"/>
      <c r="W254" s="49"/>
      <c r="X254" s="49"/>
    </row>
    <row r="255" spans="1:24" ht="38.25" x14ac:dyDescent="0.2">
      <c r="A255" s="268"/>
      <c r="B255" s="271"/>
      <c r="C255" s="83" t="s">
        <v>73</v>
      </c>
      <c r="D255" s="83" t="s">
        <v>80</v>
      </c>
      <c r="E255" s="88" t="s">
        <v>234</v>
      </c>
      <c r="F255" s="88" t="s">
        <v>244</v>
      </c>
      <c r="G255" s="88" t="s">
        <v>245</v>
      </c>
      <c r="H255" s="255"/>
      <c r="I255" s="237"/>
      <c r="J255" s="43"/>
      <c r="K255" s="43"/>
      <c r="L255" s="40"/>
      <c r="M255" s="40"/>
      <c r="N255" s="49"/>
      <c r="O255" s="49"/>
      <c r="P255" s="49"/>
      <c r="Q255" s="49"/>
      <c r="R255" s="49"/>
      <c r="S255" s="49"/>
      <c r="T255" s="49"/>
      <c r="U255" s="49"/>
      <c r="V255" s="49"/>
      <c r="W255" s="49"/>
      <c r="X255" s="49"/>
    </row>
    <row r="256" spans="1:24" ht="38.25" x14ac:dyDescent="0.2">
      <c r="A256" s="268"/>
      <c r="B256" s="271"/>
      <c r="C256" s="83" t="s">
        <v>73</v>
      </c>
      <c r="D256" s="83" t="s">
        <v>80</v>
      </c>
      <c r="E256" s="88" t="s">
        <v>234</v>
      </c>
      <c r="F256" s="88" t="s">
        <v>244</v>
      </c>
      <c r="G256" s="88" t="s">
        <v>246</v>
      </c>
      <c r="H256" s="256"/>
      <c r="I256" s="237"/>
      <c r="J256" s="43"/>
      <c r="K256" s="43"/>
      <c r="L256" s="40"/>
      <c r="M256" s="40"/>
      <c r="N256" s="49"/>
      <c r="O256" s="49"/>
      <c r="P256" s="49"/>
      <c r="Q256" s="49"/>
      <c r="R256" s="49"/>
      <c r="S256" s="49"/>
      <c r="T256" s="49"/>
      <c r="U256" s="49"/>
      <c r="V256" s="49"/>
      <c r="W256" s="49"/>
      <c r="X256" s="49"/>
    </row>
    <row r="257" spans="1:24" ht="75.75" customHeight="1" x14ac:dyDescent="0.2">
      <c r="A257" s="268"/>
      <c r="B257" s="271"/>
      <c r="C257" s="83" t="s">
        <v>73</v>
      </c>
      <c r="D257" s="45" t="s">
        <v>76</v>
      </c>
      <c r="E257" s="88" t="s">
        <v>196</v>
      </c>
      <c r="F257" s="88" t="s">
        <v>197</v>
      </c>
      <c r="G257" s="88" t="s">
        <v>204</v>
      </c>
      <c r="H257" s="254" t="s">
        <v>861</v>
      </c>
      <c r="I257" s="237"/>
      <c r="J257" s="43"/>
      <c r="K257" s="43" t="s">
        <v>84</v>
      </c>
      <c r="L257" s="40" t="str">
        <f t="shared" si="5"/>
        <v>Establecer y operativizar dos convenios nuevos con dos entidades que beneficien la comunidad académica donde el INTEP hace presencia.</v>
      </c>
      <c r="M257" s="40"/>
      <c r="N257" s="49"/>
      <c r="O257" s="49"/>
      <c r="P257" s="49"/>
      <c r="Q257" s="49"/>
      <c r="R257" s="49"/>
      <c r="S257" s="49"/>
      <c r="T257" s="49"/>
      <c r="U257" s="49"/>
      <c r="V257" s="49"/>
      <c r="W257" s="49"/>
      <c r="X257" s="49"/>
    </row>
    <row r="258" spans="1:24" ht="75.75" customHeight="1" x14ac:dyDescent="0.2">
      <c r="A258" s="268"/>
      <c r="B258" s="271"/>
      <c r="C258" s="83" t="s">
        <v>80</v>
      </c>
      <c r="D258" s="45" t="s">
        <v>84</v>
      </c>
      <c r="E258" s="88" t="s">
        <v>448</v>
      </c>
      <c r="F258" s="88" t="s">
        <v>326</v>
      </c>
      <c r="G258" s="88" t="s">
        <v>328</v>
      </c>
      <c r="H258" s="255"/>
      <c r="I258" s="237"/>
      <c r="J258" s="43"/>
      <c r="K258" s="43"/>
      <c r="L258" s="40"/>
      <c r="M258" s="40"/>
      <c r="N258" s="49"/>
      <c r="O258" s="49"/>
      <c r="P258" s="49"/>
      <c r="Q258" s="49"/>
      <c r="R258" s="49"/>
      <c r="S258" s="49"/>
      <c r="T258" s="49"/>
      <c r="U258" s="49"/>
      <c r="V258" s="49"/>
      <c r="W258" s="49"/>
      <c r="X258" s="49"/>
    </row>
    <row r="259" spans="1:24" ht="90" customHeight="1" x14ac:dyDescent="0.2">
      <c r="A259" s="268"/>
      <c r="B259" s="271"/>
      <c r="C259" s="83" t="s">
        <v>80</v>
      </c>
      <c r="D259" s="45" t="s">
        <v>84</v>
      </c>
      <c r="E259" s="88" t="s">
        <v>448</v>
      </c>
      <c r="F259" s="88" t="s">
        <v>329</v>
      </c>
      <c r="G259" s="88" t="s">
        <v>331</v>
      </c>
      <c r="H259" s="256"/>
      <c r="I259" s="237"/>
      <c r="J259" s="43"/>
      <c r="K259" s="43"/>
      <c r="L259" s="40"/>
      <c r="M259" s="40"/>
      <c r="N259" s="49"/>
      <c r="O259" s="49"/>
      <c r="P259" s="49"/>
      <c r="Q259" s="49"/>
      <c r="R259" s="49"/>
      <c r="S259" s="49"/>
      <c r="T259" s="49"/>
      <c r="U259" s="49"/>
      <c r="V259" s="49"/>
      <c r="W259" s="49"/>
      <c r="X259" s="49"/>
    </row>
    <row r="260" spans="1:24" ht="102" x14ac:dyDescent="0.2">
      <c r="A260" s="268"/>
      <c r="B260" s="271"/>
      <c r="C260" s="83" t="s">
        <v>73</v>
      </c>
      <c r="D260" s="83" t="s">
        <v>80</v>
      </c>
      <c r="E260" s="88" t="s">
        <v>445</v>
      </c>
      <c r="F260" s="88" t="s">
        <v>438</v>
      </c>
      <c r="G260" s="88" t="s">
        <v>233</v>
      </c>
      <c r="H260" s="56" t="s">
        <v>831</v>
      </c>
      <c r="I260" s="237"/>
      <c r="J260" s="43"/>
      <c r="K260" s="43" t="s">
        <v>568</v>
      </c>
      <c r="L260" s="40" t="str">
        <f t="shared" si="5"/>
        <v>Elaborar un informe basado en la caracterización de egresados realizada en el 2019, donde se evidencie los datos mas relevantes de las empresas donde laboran los egresados. Definir con cuales de ellas se pueden realizar convenio.</v>
      </c>
      <c r="M260" s="40"/>
      <c r="N260" s="49"/>
      <c r="O260" s="49"/>
      <c r="P260" s="49"/>
      <c r="Q260" s="49"/>
      <c r="R260" s="49"/>
      <c r="S260" s="49"/>
      <c r="T260" s="49"/>
      <c r="U260" s="49"/>
      <c r="V260" s="49"/>
      <c r="W260" s="49"/>
      <c r="X260" s="49"/>
    </row>
    <row r="261" spans="1:24" ht="51" x14ac:dyDescent="0.2">
      <c r="A261" s="268"/>
      <c r="B261" s="271"/>
      <c r="C261" s="83" t="s">
        <v>73</v>
      </c>
      <c r="D261" s="83" t="s">
        <v>80</v>
      </c>
      <c r="E261" s="88" t="s">
        <v>234</v>
      </c>
      <c r="F261" s="88" t="s">
        <v>439</v>
      </c>
      <c r="G261" s="88" t="s">
        <v>236</v>
      </c>
      <c r="H261" s="56" t="s">
        <v>832</v>
      </c>
      <c r="I261" s="237"/>
      <c r="J261" s="43"/>
      <c r="K261" s="43" t="s">
        <v>568</v>
      </c>
      <c r="L261" s="40" t="str">
        <f t="shared" si="5"/>
        <v>Adquisición de un sistema de información para egresados.</v>
      </c>
      <c r="M261" s="40"/>
      <c r="N261" s="49"/>
      <c r="O261" s="49"/>
      <c r="P261" s="49"/>
      <c r="Q261" s="49"/>
      <c r="R261" s="49"/>
      <c r="S261" s="49"/>
      <c r="T261" s="49"/>
      <c r="U261" s="49"/>
      <c r="V261" s="49"/>
      <c r="W261" s="49"/>
      <c r="X261" s="49"/>
    </row>
    <row r="262" spans="1:24" ht="51" x14ac:dyDescent="0.2">
      <c r="A262" s="268"/>
      <c r="B262" s="271"/>
      <c r="C262" s="83" t="s">
        <v>73</v>
      </c>
      <c r="D262" s="83" t="s">
        <v>80</v>
      </c>
      <c r="E262" s="88" t="s">
        <v>234</v>
      </c>
      <c r="F262" s="88" t="s">
        <v>237</v>
      </c>
      <c r="G262" s="88" t="s">
        <v>238</v>
      </c>
      <c r="H262" s="56" t="s">
        <v>833</v>
      </c>
      <c r="I262" s="237"/>
      <c r="J262" s="43"/>
      <c r="K262" s="43" t="s">
        <v>568</v>
      </c>
      <c r="L262" s="40" t="str">
        <f t="shared" si="5"/>
        <v>Por definir en el 2021.
Solicitar que el sistema de información se use en línea.</v>
      </c>
      <c r="M262" s="40"/>
      <c r="N262" s="49"/>
      <c r="O262" s="49"/>
      <c r="P262" s="49"/>
      <c r="Q262" s="49"/>
      <c r="R262" s="49"/>
      <c r="S262" s="49"/>
      <c r="T262" s="49"/>
      <c r="U262" s="49"/>
      <c r="V262" s="49"/>
      <c r="W262" s="49"/>
      <c r="X262" s="49"/>
    </row>
    <row r="263" spans="1:24" ht="38.25" x14ac:dyDescent="0.2">
      <c r="A263" s="268"/>
      <c r="B263" s="271"/>
      <c r="C263" s="83" t="s">
        <v>73</v>
      </c>
      <c r="D263" s="83" t="s">
        <v>80</v>
      </c>
      <c r="E263" s="88" t="s">
        <v>234</v>
      </c>
      <c r="F263" s="88" t="s">
        <v>237</v>
      </c>
      <c r="G263" s="88" t="s">
        <v>239</v>
      </c>
      <c r="H263" s="56" t="s">
        <v>834</v>
      </c>
      <c r="I263" s="237"/>
      <c r="J263" s="43"/>
      <c r="K263" s="43" t="s">
        <v>568</v>
      </c>
      <c r="L263" s="40" t="str">
        <f t="shared" si="5"/>
        <v>Actualizar el 30% de los egresados de la institución.</v>
      </c>
      <c r="M263" s="40"/>
      <c r="N263" s="49"/>
      <c r="O263" s="49"/>
      <c r="P263" s="49"/>
      <c r="Q263" s="49"/>
      <c r="R263" s="49"/>
      <c r="S263" s="49"/>
      <c r="T263" s="49"/>
      <c r="U263" s="49"/>
      <c r="V263" s="49"/>
      <c r="W263" s="49"/>
      <c r="X263" s="49"/>
    </row>
    <row r="264" spans="1:24" ht="38.25" x14ac:dyDescent="0.2">
      <c r="A264" s="268"/>
      <c r="B264" s="271"/>
      <c r="C264" s="83" t="s">
        <v>73</v>
      </c>
      <c r="D264" s="83" t="s">
        <v>80</v>
      </c>
      <c r="E264" s="88" t="s">
        <v>234</v>
      </c>
      <c r="F264" s="88" t="s">
        <v>237</v>
      </c>
      <c r="G264" s="88" t="s">
        <v>240</v>
      </c>
      <c r="H264" s="56" t="s">
        <v>835</v>
      </c>
      <c r="I264" s="237"/>
      <c r="J264" s="43"/>
      <c r="K264" s="43" t="s">
        <v>568</v>
      </c>
      <c r="L264" s="40" t="str">
        <f t="shared" si="5"/>
        <v>Estructurar y ejecutar un encuentro de egresados.</v>
      </c>
      <c r="M264" s="40"/>
      <c r="N264" s="49"/>
      <c r="O264" s="49"/>
      <c r="P264" s="49"/>
      <c r="Q264" s="49"/>
      <c r="R264" s="49"/>
      <c r="S264" s="49"/>
      <c r="T264" s="49"/>
      <c r="U264" s="49"/>
      <c r="V264" s="49"/>
      <c r="W264" s="49"/>
      <c r="X264" s="49"/>
    </row>
    <row r="265" spans="1:24" ht="59.25" customHeight="1" x14ac:dyDescent="0.2">
      <c r="A265" s="268"/>
      <c r="B265" s="271"/>
      <c r="C265" s="83" t="s">
        <v>73</v>
      </c>
      <c r="D265" s="83" t="s">
        <v>80</v>
      </c>
      <c r="E265" s="88" t="s">
        <v>247</v>
      </c>
      <c r="F265" s="88" t="s">
        <v>248</v>
      </c>
      <c r="G265" s="88" t="s">
        <v>249</v>
      </c>
      <c r="H265" s="56" t="s">
        <v>837</v>
      </c>
      <c r="I265" s="237"/>
      <c r="J265" s="43"/>
      <c r="K265" s="43" t="s">
        <v>568</v>
      </c>
      <c r="L265" s="40"/>
      <c r="M265" s="40"/>
      <c r="N265" s="49"/>
      <c r="O265" s="49"/>
      <c r="P265" s="49"/>
      <c r="Q265" s="49"/>
      <c r="R265" s="49"/>
      <c r="S265" s="49"/>
      <c r="T265" s="49"/>
      <c r="U265" s="49"/>
      <c r="V265" s="49"/>
      <c r="W265" s="49"/>
      <c r="X265" s="49"/>
    </row>
    <row r="266" spans="1:24" ht="89.25" x14ac:dyDescent="0.2">
      <c r="A266" s="268"/>
      <c r="B266" s="271"/>
      <c r="C266" s="83" t="s">
        <v>79</v>
      </c>
      <c r="D266" s="45" t="s">
        <v>420</v>
      </c>
      <c r="E266" s="88" t="s">
        <v>250</v>
      </c>
      <c r="F266" s="88" t="s">
        <v>428</v>
      </c>
      <c r="G266" s="88" t="s">
        <v>258</v>
      </c>
      <c r="H266" s="254" t="s">
        <v>856</v>
      </c>
      <c r="I266" s="237"/>
      <c r="J266" s="43"/>
      <c r="K266" s="43" t="s">
        <v>838</v>
      </c>
      <c r="L266" s="40"/>
      <c r="M266" s="40"/>
      <c r="N266" s="49"/>
      <c r="O266" s="49"/>
      <c r="P266" s="49"/>
      <c r="Q266" s="49"/>
      <c r="R266" s="49"/>
      <c r="S266" s="49"/>
      <c r="T266" s="49"/>
      <c r="U266" s="49"/>
      <c r="V266" s="49"/>
      <c r="W266" s="49"/>
      <c r="X266" s="49"/>
    </row>
    <row r="267" spans="1:24" ht="94.5" customHeight="1" x14ac:dyDescent="0.2">
      <c r="A267" s="268"/>
      <c r="B267" s="271"/>
      <c r="C267" s="83" t="s">
        <v>79</v>
      </c>
      <c r="D267" s="45" t="s">
        <v>420</v>
      </c>
      <c r="E267" s="88" t="s">
        <v>250</v>
      </c>
      <c r="F267" s="88" t="s">
        <v>428</v>
      </c>
      <c r="G267" s="88" t="s">
        <v>259</v>
      </c>
      <c r="H267" s="256"/>
      <c r="I267" s="237"/>
      <c r="J267" s="43"/>
      <c r="K267" s="43" t="s">
        <v>838</v>
      </c>
      <c r="L267" s="40"/>
      <c r="M267" s="40"/>
      <c r="N267" s="49"/>
      <c r="O267" s="49"/>
      <c r="P267" s="49"/>
      <c r="Q267" s="49"/>
      <c r="R267" s="49"/>
      <c r="S267" s="49"/>
      <c r="T267" s="49"/>
      <c r="U267" s="49"/>
      <c r="V267" s="49"/>
      <c r="W267" s="49"/>
      <c r="X267" s="49"/>
    </row>
    <row r="268" spans="1:24" ht="81.75" customHeight="1" x14ac:dyDescent="0.2">
      <c r="A268" s="268"/>
      <c r="B268" s="271"/>
      <c r="C268" s="83" t="s">
        <v>79</v>
      </c>
      <c r="D268" s="45" t="s">
        <v>420</v>
      </c>
      <c r="E268" s="88" t="s">
        <v>427</v>
      </c>
      <c r="F268" s="88" t="s">
        <v>261</v>
      </c>
      <c r="G268" s="88" t="s">
        <v>262</v>
      </c>
      <c r="H268" s="254" t="s">
        <v>862</v>
      </c>
      <c r="I268" s="237"/>
      <c r="J268" s="43"/>
      <c r="K268" s="43" t="s">
        <v>838</v>
      </c>
      <c r="L268" s="40"/>
      <c r="M268" s="40"/>
      <c r="N268" s="49"/>
      <c r="O268" s="49"/>
      <c r="P268" s="49"/>
      <c r="Q268" s="49"/>
      <c r="R268" s="49"/>
      <c r="S268" s="49"/>
      <c r="T268" s="49"/>
      <c r="U268" s="49"/>
      <c r="V268" s="49"/>
      <c r="W268" s="49"/>
      <c r="X268" s="49"/>
    </row>
    <row r="269" spans="1:24" ht="81.75" customHeight="1" x14ac:dyDescent="0.2">
      <c r="A269" s="268"/>
      <c r="B269" s="271"/>
      <c r="C269" s="83" t="s">
        <v>80</v>
      </c>
      <c r="D269" s="45" t="s">
        <v>84</v>
      </c>
      <c r="E269" s="88" t="s">
        <v>333</v>
      </c>
      <c r="F269" s="88" t="s">
        <v>339</v>
      </c>
      <c r="G269" s="88" t="s">
        <v>340</v>
      </c>
      <c r="H269" s="256"/>
      <c r="I269" s="237"/>
      <c r="J269" s="43"/>
      <c r="K269" s="43"/>
      <c r="L269" s="40"/>
      <c r="M269" s="40"/>
      <c r="N269" s="49"/>
      <c r="O269" s="49"/>
      <c r="P269" s="49"/>
      <c r="Q269" s="49"/>
      <c r="R269" s="49"/>
      <c r="S269" s="49"/>
      <c r="T269" s="49"/>
      <c r="U269" s="49"/>
      <c r="V269" s="49"/>
      <c r="W269" s="49"/>
      <c r="X269" s="49"/>
    </row>
    <row r="270" spans="1:24" ht="76.5" customHeight="1" x14ac:dyDescent="0.2">
      <c r="A270" s="268"/>
      <c r="B270" s="271"/>
      <c r="C270" s="83" t="s">
        <v>79</v>
      </c>
      <c r="D270" s="45" t="s">
        <v>420</v>
      </c>
      <c r="E270" s="88" t="s">
        <v>427</v>
      </c>
      <c r="F270" s="88" t="s">
        <v>261</v>
      </c>
      <c r="G270" s="88" t="s">
        <v>263</v>
      </c>
      <c r="H270" s="254" t="s">
        <v>839</v>
      </c>
      <c r="I270" s="237"/>
      <c r="J270" s="43"/>
      <c r="K270" s="43" t="s">
        <v>838</v>
      </c>
      <c r="L270" s="40"/>
      <c r="M270" s="40"/>
      <c r="N270" s="49"/>
      <c r="O270" s="49"/>
      <c r="P270" s="49"/>
      <c r="Q270" s="49"/>
      <c r="R270" s="49"/>
      <c r="S270" s="49"/>
      <c r="T270" s="49"/>
      <c r="U270" s="49"/>
      <c r="V270" s="49"/>
      <c r="W270" s="49"/>
      <c r="X270" s="49"/>
    </row>
    <row r="271" spans="1:24" ht="38.25" x14ac:dyDescent="0.2">
      <c r="A271" s="268"/>
      <c r="B271" s="271"/>
      <c r="C271" s="83" t="s">
        <v>80</v>
      </c>
      <c r="D271" s="45" t="s">
        <v>84</v>
      </c>
      <c r="E271" s="88" t="s">
        <v>333</v>
      </c>
      <c r="F271" s="88" t="s">
        <v>334</v>
      </c>
      <c r="G271" s="88" t="s">
        <v>337</v>
      </c>
      <c r="H271" s="256"/>
      <c r="I271" s="237"/>
      <c r="J271" s="43"/>
      <c r="K271" s="43"/>
      <c r="L271" s="40"/>
      <c r="M271" s="40"/>
      <c r="N271" s="49"/>
      <c r="O271" s="49"/>
      <c r="P271" s="49"/>
      <c r="Q271" s="49"/>
      <c r="R271" s="49"/>
      <c r="S271" s="49"/>
      <c r="T271" s="49"/>
      <c r="U271" s="49"/>
      <c r="V271" s="49"/>
      <c r="W271" s="49"/>
      <c r="X271" s="49"/>
    </row>
    <row r="272" spans="1:24" ht="63.75" x14ac:dyDescent="0.2">
      <c r="A272" s="268"/>
      <c r="B272" s="271"/>
      <c r="C272" s="83" t="s">
        <v>79</v>
      </c>
      <c r="D272" s="45" t="s">
        <v>420</v>
      </c>
      <c r="E272" s="88" t="s">
        <v>264</v>
      </c>
      <c r="F272" s="88" t="s">
        <v>265</v>
      </c>
      <c r="G272" s="88" t="s">
        <v>267</v>
      </c>
      <c r="H272" s="56" t="s">
        <v>840</v>
      </c>
      <c r="I272" s="237"/>
      <c r="J272" s="43"/>
      <c r="K272" s="43" t="s">
        <v>568</v>
      </c>
      <c r="L272" s="40"/>
      <c r="M272" s="40"/>
      <c r="N272" s="49"/>
      <c r="O272" s="49"/>
      <c r="P272" s="49"/>
      <c r="Q272" s="49"/>
      <c r="R272" s="49"/>
      <c r="S272" s="49"/>
      <c r="T272" s="49"/>
      <c r="U272" s="49"/>
      <c r="V272" s="49"/>
      <c r="W272" s="49"/>
      <c r="X272" s="49"/>
    </row>
    <row r="273" spans="1:24" ht="89.25" x14ac:dyDescent="0.2">
      <c r="A273" s="268"/>
      <c r="B273" s="271"/>
      <c r="C273" s="83" t="s">
        <v>79</v>
      </c>
      <c r="D273" s="45" t="s">
        <v>420</v>
      </c>
      <c r="E273" s="88" t="s">
        <v>264</v>
      </c>
      <c r="F273" s="88" t="s">
        <v>265</v>
      </c>
      <c r="G273" s="88" t="s">
        <v>268</v>
      </c>
      <c r="H273" s="56" t="s">
        <v>842</v>
      </c>
      <c r="I273" s="237"/>
      <c r="J273" s="43"/>
      <c r="K273" s="43" t="s">
        <v>838</v>
      </c>
      <c r="L273" s="40"/>
      <c r="M273" s="40"/>
      <c r="N273" s="49"/>
      <c r="O273" s="49"/>
      <c r="P273" s="49"/>
      <c r="Q273" s="49"/>
      <c r="R273" s="49"/>
      <c r="S273" s="49"/>
      <c r="T273" s="49"/>
      <c r="U273" s="49"/>
      <c r="V273" s="49"/>
      <c r="W273" s="49"/>
      <c r="X273" s="49"/>
    </row>
    <row r="274" spans="1:24" ht="51" x14ac:dyDescent="0.2">
      <c r="A274" s="268"/>
      <c r="B274" s="271"/>
      <c r="C274" s="83" t="s">
        <v>80</v>
      </c>
      <c r="D274" s="45" t="s">
        <v>83</v>
      </c>
      <c r="E274" s="88" t="s">
        <v>317</v>
      </c>
      <c r="F274" s="88" t="s">
        <v>318</v>
      </c>
      <c r="G274" s="88" t="s">
        <v>323</v>
      </c>
      <c r="H274" s="56" t="s">
        <v>857</v>
      </c>
      <c r="I274" s="237"/>
      <c r="J274" s="43"/>
      <c r="K274" s="43" t="s">
        <v>84</v>
      </c>
      <c r="L274" s="40"/>
      <c r="M274" s="40"/>
      <c r="N274" s="49"/>
      <c r="O274" s="49"/>
      <c r="P274" s="49"/>
      <c r="Q274" s="49"/>
      <c r="R274" s="49"/>
      <c r="S274" s="49"/>
      <c r="T274" s="49"/>
      <c r="U274" s="49"/>
      <c r="V274" s="49"/>
      <c r="W274" s="49"/>
      <c r="X274" s="49"/>
    </row>
    <row r="275" spans="1:24" ht="140.25" customHeight="1" x14ac:dyDescent="0.2">
      <c r="A275" s="268"/>
      <c r="B275" s="271"/>
      <c r="C275" s="83" t="s">
        <v>80</v>
      </c>
      <c r="D275" s="45" t="s">
        <v>84</v>
      </c>
      <c r="E275" s="88" t="s">
        <v>448</v>
      </c>
      <c r="F275" s="88" t="s">
        <v>326</v>
      </c>
      <c r="G275" s="88" t="s">
        <v>327</v>
      </c>
      <c r="H275" s="254" t="s">
        <v>858</v>
      </c>
      <c r="I275" s="237"/>
      <c r="J275" s="43"/>
      <c r="K275" s="43" t="s">
        <v>84</v>
      </c>
      <c r="L275" s="40"/>
      <c r="M275" s="40"/>
      <c r="N275" s="49"/>
      <c r="O275" s="49"/>
      <c r="P275" s="49"/>
      <c r="Q275" s="49"/>
      <c r="R275" s="49"/>
      <c r="S275" s="49"/>
      <c r="T275" s="49"/>
      <c r="U275" s="49"/>
      <c r="V275" s="49"/>
      <c r="W275" s="49"/>
      <c r="X275" s="49"/>
    </row>
    <row r="276" spans="1:24" ht="63.75" x14ac:dyDescent="0.2">
      <c r="A276" s="268"/>
      <c r="B276" s="271"/>
      <c r="C276" s="83" t="s">
        <v>80</v>
      </c>
      <c r="D276" s="45" t="s">
        <v>84</v>
      </c>
      <c r="E276" s="88" t="s">
        <v>448</v>
      </c>
      <c r="F276" s="88" t="s">
        <v>329</v>
      </c>
      <c r="G276" s="88" t="s">
        <v>330</v>
      </c>
      <c r="H276" s="255"/>
      <c r="I276" s="237"/>
      <c r="J276" s="43"/>
      <c r="K276" s="43" t="s">
        <v>84</v>
      </c>
      <c r="L276" s="40"/>
      <c r="M276" s="40"/>
      <c r="N276" s="49"/>
      <c r="O276" s="49"/>
      <c r="P276" s="49"/>
      <c r="Q276" s="49"/>
      <c r="R276" s="49"/>
      <c r="S276" s="49"/>
      <c r="T276" s="49"/>
      <c r="U276" s="49"/>
      <c r="V276" s="49"/>
      <c r="W276" s="49"/>
      <c r="X276" s="49"/>
    </row>
    <row r="277" spans="1:24" ht="63.75" x14ac:dyDescent="0.2">
      <c r="A277" s="268"/>
      <c r="B277" s="271"/>
      <c r="C277" s="83" t="s">
        <v>80</v>
      </c>
      <c r="D277" s="45" t="s">
        <v>84</v>
      </c>
      <c r="E277" s="88" t="s">
        <v>448</v>
      </c>
      <c r="F277" s="88" t="s">
        <v>329</v>
      </c>
      <c r="G277" s="88" t="s">
        <v>332</v>
      </c>
      <c r="H277" s="255"/>
      <c r="I277" s="237"/>
      <c r="J277" s="43"/>
      <c r="K277" s="43"/>
      <c r="L277" s="40"/>
      <c r="M277" s="40"/>
      <c r="N277" s="49"/>
      <c r="O277" s="49"/>
      <c r="P277" s="49"/>
      <c r="Q277" s="49"/>
      <c r="R277" s="49"/>
      <c r="S277" s="49"/>
      <c r="T277" s="49"/>
      <c r="U277" s="49"/>
      <c r="V277" s="49"/>
      <c r="W277" s="49"/>
      <c r="X277" s="49"/>
    </row>
    <row r="278" spans="1:24" ht="25.5" x14ac:dyDescent="0.2">
      <c r="A278" s="268"/>
      <c r="B278" s="271"/>
      <c r="C278" s="83" t="s">
        <v>80</v>
      </c>
      <c r="D278" s="45" t="s">
        <v>84</v>
      </c>
      <c r="E278" s="88" t="s">
        <v>333</v>
      </c>
      <c r="F278" s="88" t="s">
        <v>339</v>
      </c>
      <c r="G278" s="88" t="s">
        <v>341</v>
      </c>
      <c r="H278" s="256"/>
      <c r="I278" s="237"/>
      <c r="J278" s="43"/>
      <c r="K278" s="43"/>
      <c r="L278" s="40"/>
      <c r="M278" s="40"/>
      <c r="N278" s="49"/>
      <c r="O278" s="49"/>
      <c r="P278" s="49"/>
      <c r="Q278" s="49"/>
      <c r="R278" s="49"/>
      <c r="S278" s="49"/>
      <c r="T278" s="49"/>
      <c r="U278" s="49"/>
      <c r="V278" s="49"/>
      <c r="W278" s="49"/>
      <c r="X278" s="49"/>
    </row>
    <row r="279" spans="1:24" ht="105.75" customHeight="1" x14ac:dyDescent="0.2">
      <c r="A279" s="268"/>
      <c r="B279" s="271"/>
      <c r="C279" s="83" t="s">
        <v>80</v>
      </c>
      <c r="D279" s="45" t="s">
        <v>84</v>
      </c>
      <c r="E279" s="88" t="s">
        <v>333</v>
      </c>
      <c r="F279" s="88" t="s">
        <v>334</v>
      </c>
      <c r="G279" s="88" t="s">
        <v>335</v>
      </c>
      <c r="H279" s="56" t="s">
        <v>841</v>
      </c>
      <c r="I279" s="237"/>
      <c r="J279" s="43"/>
      <c r="K279" s="43" t="s">
        <v>84</v>
      </c>
      <c r="L279" s="40"/>
      <c r="M279" s="40"/>
      <c r="N279" s="49"/>
      <c r="O279" s="49"/>
      <c r="P279" s="49"/>
      <c r="Q279" s="49"/>
      <c r="R279" s="49"/>
      <c r="S279" s="49"/>
      <c r="T279" s="49"/>
      <c r="U279" s="49"/>
      <c r="V279" s="49"/>
      <c r="W279" s="49"/>
      <c r="X279" s="49"/>
    </row>
    <row r="280" spans="1:24" ht="30" customHeight="1" x14ac:dyDescent="0.2">
      <c r="A280" s="268"/>
      <c r="B280" s="271"/>
      <c r="C280" s="83" t="s">
        <v>80</v>
      </c>
      <c r="D280" s="45" t="s">
        <v>84</v>
      </c>
      <c r="E280" s="88" t="s">
        <v>333</v>
      </c>
      <c r="F280" s="88" t="s">
        <v>334</v>
      </c>
      <c r="G280" s="88" t="s">
        <v>336</v>
      </c>
      <c r="H280" s="89" t="s">
        <v>652</v>
      </c>
      <c r="I280" s="237"/>
      <c r="J280" s="43"/>
      <c r="K280" s="43"/>
      <c r="L280" s="40"/>
      <c r="M280" s="40"/>
      <c r="N280" s="49"/>
      <c r="O280" s="49"/>
      <c r="P280" s="49"/>
      <c r="Q280" s="49"/>
      <c r="R280" s="49"/>
      <c r="S280" s="49"/>
      <c r="T280" s="49"/>
      <c r="U280" s="49"/>
      <c r="V280" s="49"/>
      <c r="W280" s="49"/>
      <c r="X280" s="49"/>
    </row>
    <row r="281" spans="1:24" ht="51" x14ac:dyDescent="0.2">
      <c r="A281" s="268"/>
      <c r="B281" s="271"/>
      <c r="C281" s="83" t="s">
        <v>80</v>
      </c>
      <c r="D281" s="45" t="s">
        <v>84</v>
      </c>
      <c r="E281" s="88" t="s">
        <v>333</v>
      </c>
      <c r="F281" s="88" t="s">
        <v>334</v>
      </c>
      <c r="G281" s="88" t="s">
        <v>338</v>
      </c>
      <c r="H281" s="56" t="s">
        <v>859</v>
      </c>
      <c r="I281" s="237"/>
      <c r="J281" s="43"/>
      <c r="K281" s="43" t="s">
        <v>838</v>
      </c>
      <c r="L281" s="40"/>
      <c r="M281" s="40"/>
      <c r="N281" s="49"/>
      <c r="O281" s="49"/>
      <c r="P281" s="49"/>
      <c r="Q281" s="49"/>
      <c r="R281" s="49"/>
      <c r="S281" s="49"/>
      <c r="T281" s="49"/>
      <c r="U281" s="49"/>
      <c r="V281" s="49"/>
      <c r="W281" s="49"/>
      <c r="X281" s="49"/>
    </row>
    <row r="282" spans="1:24" ht="76.5" x14ac:dyDescent="0.2">
      <c r="A282" s="269"/>
      <c r="B282" s="272"/>
      <c r="C282" s="83" t="s">
        <v>89</v>
      </c>
      <c r="D282" s="45" t="s">
        <v>90</v>
      </c>
      <c r="E282" s="88" t="s">
        <v>451</v>
      </c>
      <c r="F282" s="88" t="s">
        <v>404</v>
      </c>
      <c r="G282" s="88" t="s">
        <v>407</v>
      </c>
      <c r="H282" s="56" t="s">
        <v>843</v>
      </c>
      <c r="I282" s="235"/>
      <c r="J282" s="43"/>
      <c r="K282" s="43" t="s">
        <v>84</v>
      </c>
      <c r="L282" s="40"/>
      <c r="M282" s="40"/>
      <c r="N282" s="49"/>
      <c r="O282" s="49"/>
      <c r="P282" s="49"/>
      <c r="Q282" s="49"/>
      <c r="R282" s="49"/>
      <c r="S282" s="49"/>
      <c r="T282" s="49"/>
      <c r="U282" s="49"/>
      <c r="V282" s="49"/>
      <c r="W282" s="49"/>
      <c r="X282" s="49"/>
    </row>
    <row r="283" spans="1:24" ht="101.25" customHeight="1" x14ac:dyDescent="0.2">
      <c r="A283" s="267" t="s">
        <v>479</v>
      </c>
      <c r="B283" s="224" t="s">
        <v>649</v>
      </c>
      <c r="C283" s="83" t="s">
        <v>80</v>
      </c>
      <c r="D283" s="45" t="s">
        <v>87</v>
      </c>
      <c r="E283" s="88" t="s">
        <v>374</v>
      </c>
      <c r="F283" s="88" t="s">
        <v>375</v>
      </c>
      <c r="G283" s="88" t="s">
        <v>376</v>
      </c>
      <c r="H283" s="40" t="s">
        <v>829</v>
      </c>
      <c r="I283" s="236">
        <v>0.04</v>
      </c>
      <c r="J283" s="43"/>
      <c r="K283" s="43" t="s">
        <v>480</v>
      </c>
      <c r="L283" s="40" t="str">
        <f t="shared" si="5"/>
        <v>Cumplir el 100% del Plan Institucional de Archivos PINAR.</v>
      </c>
      <c r="M283" s="40"/>
      <c r="N283" s="49"/>
      <c r="O283" s="49"/>
      <c r="P283" s="49"/>
      <c r="Q283" s="49"/>
      <c r="R283" s="49"/>
      <c r="S283" s="49"/>
      <c r="T283" s="49"/>
      <c r="U283" s="49"/>
      <c r="V283" s="49"/>
      <c r="W283" s="49"/>
      <c r="X283" s="49"/>
    </row>
    <row r="284" spans="1:24" ht="102.75" customHeight="1" x14ac:dyDescent="0.2">
      <c r="A284" s="268"/>
      <c r="B284" s="225"/>
      <c r="C284" s="83" t="s">
        <v>80</v>
      </c>
      <c r="D284" s="45" t="s">
        <v>87</v>
      </c>
      <c r="E284" s="88" t="s">
        <v>374</v>
      </c>
      <c r="F284" s="88" t="s">
        <v>375</v>
      </c>
      <c r="G284" s="88" t="s">
        <v>377</v>
      </c>
      <c r="H284" s="40" t="s">
        <v>827</v>
      </c>
      <c r="I284" s="237"/>
      <c r="J284" s="43"/>
      <c r="K284" s="43" t="s">
        <v>480</v>
      </c>
      <c r="L284" s="40" t="str">
        <f t="shared" si="5"/>
        <v>Brindar acompañamiento al 100% del personal de apoyo encargado del archivo, en cada puesto de trabajo (mínimo 4 horas por día a cada funcionario).</v>
      </c>
      <c r="M284" s="40"/>
      <c r="N284" s="49"/>
      <c r="O284" s="49"/>
      <c r="P284" s="49"/>
      <c r="Q284" s="49"/>
      <c r="R284" s="49"/>
      <c r="S284" s="49"/>
      <c r="T284" s="49"/>
      <c r="U284" s="49"/>
      <c r="V284" s="49"/>
      <c r="W284" s="49"/>
      <c r="X284" s="49"/>
    </row>
    <row r="285" spans="1:24" ht="127.5" x14ac:dyDescent="0.2">
      <c r="A285" s="268"/>
      <c r="B285" s="225"/>
      <c r="C285" s="83" t="s">
        <v>80</v>
      </c>
      <c r="D285" s="45" t="s">
        <v>87</v>
      </c>
      <c r="E285" s="88" t="s">
        <v>374</v>
      </c>
      <c r="F285" s="88" t="s">
        <v>375</v>
      </c>
      <c r="G285" s="88" t="s">
        <v>426</v>
      </c>
      <c r="H285" s="40" t="s">
        <v>860</v>
      </c>
      <c r="I285" s="237"/>
      <c r="J285" s="43"/>
      <c r="K285" s="43" t="s">
        <v>480</v>
      </c>
      <c r="L285" s="40" t="str">
        <f t="shared" si="5"/>
        <v>Gestionar el estudio de las condiciones donde se encuentra ubicado el archivo central y presentar el informe a la Alta Gerencia.</v>
      </c>
      <c r="M285" s="40"/>
      <c r="N285" s="49"/>
      <c r="O285" s="49"/>
      <c r="P285" s="49"/>
      <c r="Q285" s="49"/>
      <c r="R285" s="49"/>
      <c r="S285" s="49"/>
      <c r="T285" s="49"/>
      <c r="U285" s="49"/>
      <c r="V285" s="49"/>
      <c r="W285" s="49"/>
      <c r="X285" s="49"/>
    </row>
    <row r="286" spans="1:24" ht="63.75" x14ac:dyDescent="0.2">
      <c r="A286" s="268"/>
      <c r="B286" s="225"/>
      <c r="C286" s="83" t="s">
        <v>89</v>
      </c>
      <c r="D286" s="45" t="s">
        <v>90</v>
      </c>
      <c r="E286" s="88" t="s">
        <v>451</v>
      </c>
      <c r="F286" s="88" t="s">
        <v>441</v>
      </c>
      <c r="G286" s="88" t="s">
        <v>408</v>
      </c>
      <c r="H286" s="89" t="s">
        <v>828</v>
      </c>
      <c r="I286" s="237"/>
      <c r="J286" s="43"/>
      <c r="K286" s="43" t="s">
        <v>480</v>
      </c>
      <c r="L286" s="40"/>
      <c r="M286" s="40"/>
      <c r="N286" s="49"/>
      <c r="O286" s="49"/>
      <c r="P286" s="49"/>
      <c r="Q286" s="49"/>
      <c r="R286" s="49"/>
      <c r="S286" s="49"/>
      <c r="T286" s="49"/>
      <c r="U286" s="49"/>
      <c r="V286" s="49"/>
      <c r="W286" s="49"/>
      <c r="X286" s="49"/>
    </row>
    <row r="287" spans="1:24" ht="76.5" x14ac:dyDescent="0.2">
      <c r="A287" s="269"/>
      <c r="B287" s="226"/>
      <c r="C287" s="83" t="s">
        <v>89</v>
      </c>
      <c r="D287" s="45" t="s">
        <v>90</v>
      </c>
      <c r="E287" s="88" t="s">
        <v>451</v>
      </c>
      <c r="F287" s="88" t="s">
        <v>404</v>
      </c>
      <c r="G287" s="88" t="s">
        <v>407</v>
      </c>
      <c r="H287" s="56" t="s">
        <v>830</v>
      </c>
      <c r="I287" s="235"/>
      <c r="J287" s="43"/>
      <c r="K287" s="43" t="s">
        <v>480</v>
      </c>
      <c r="L287" s="40" t="str">
        <f t="shared" si="5"/>
        <v>Actualizar el proceso P12 Gestión Documental (Crear, modificar o eliminar documentación y demás necesario para fortalecer el proceso).</v>
      </c>
      <c r="M287" s="40"/>
      <c r="N287" s="49"/>
      <c r="O287" s="49"/>
      <c r="P287" s="49"/>
      <c r="Q287" s="49"/>
      <c r="R287" s="49"/>
      <c r="S287" s="49"/>
      <c r="T287" s="49"/>
      <c r="U287" s="49"/>
      <c r="V287" s="49"/>
      <c r="W287" s="49"/>
      <c r="X287" s="49"/>
    </row>
    <row r="288" spans="1:24" ht="357" customHeight="1" x14ac:dyDescent="0.2">
      <c r="A288" s="267" t="s">
        <v>481</v>
      </c>
      <c r="B288" s="224" t="s">
        <v>868</v>
      </c>
      <c r="C288" s="83" t="s">
        <v>67</v>
      </c>
      <c r="D288" s="45" t="s">
        <v>18</v>
      </c>
      <c r="E288" s="88" t="s">
        <v>421</v>
      </c>
      <c r="F288" s="88" t="s">
        <v>96</v>
      </c>
      <c r="G288" s="88" t="s">
        <v>98</v>
      </c>
      <c r="H288" s="40" t="s">
        <v>844</v>
      </c>
      <c r="I288" s="236">
        <v>0.04</v>
      </c>
      <c r="J288" s="43"/>
      <c r="K288" s="43" t="s">
        <v>91</v>
      </c>
      <c r="L288" s="40" t="str">
        <f t="shared" si="5"/>
        <v>Realizar seguimiento al Plan de Mejoramiento elaborado por Acreditación.</v>
      </c>
      <c r="M288" s="40"/>
      <c r="N288" s="49"/>
      <c r="O288" s="49"/>
      <c r="P288" s="49"/>
      <c r="Q288" s="49"/>
      <c r="R288" s="49"/>
      <c r="S288" s="49"/>
      <c r="T288" s="49"/>
      <c r="U288" s="49"/>
      <c r="V288" s="49"/>
      <c r="W288" s="49"/>
      <c r="X288" s="49"/>
    </row>
    <row r="289" spans="1:24" ht="140.25" x14ac:dyDescent="0.2">
      <c r="A289" s="268"/>
      <c r="B289" s="225"/>
      <c r="C289" s="83" t="s">
        <v>80</v>
      </c>
      <c r="D289" s="45" t="s">
        <v>81</v>
      </c>
      <c r="E289" s="88" t="s">
        <v>269</v>
      </c>
      <c r="F289" s="88" t="s">
        <v>270</v>
      </c>
      <c r="G289" s="88" t="s">
        <v>273</v>
      </c>
      <c r="H289" s="40" t="s">
        <v>845</v>
      </c>
      <c r="I289" s="237"/>
      <c r="J289" s="43"/>
      <c r="K289" s="43" t="s">
        <v>91</v>
      </c>
      <c r="L289" s="40" t="str">
        <f t="shared" si="5"/>
        <v>Elaborar un informe sobre el grado de cumplimiento de lineamientos, políticas y estrategias de la Institución (Plan de Desarrollo, Proyecto educativo institucional, Plan Anticorrupción, Plan operativo Anual de Inversión).</v>
      </c>
      <c r="M289" s="40"/>
      <c r="N289" s="49"/>
      <c r="O289" s="49"/>
      <c r="P289" s="49"/>
      <c r="Q289" s="49"/>
      <c r="R289" s="49"/>
      <c r="S289" s="49"/>
      <c r="T289" s="49"/>
      <c r="U289" s="49"/>
      <c r="V289" s="49"/>
      <c r="W289" s="49"/>
      <c r="X289" s="49"/>
    </row>
    <row r="290" spans="1:24" ht="140.25" x14ac:dyDescent="0.2">
      <c r="A290" s="268"/>
      <c r="B290" s="225"/>
      <c r="C290" s="83" t="s">
        <v>80</v>
      </c>
      <c r="D290" s="45" t="s">
        <v>81</v>
      </c>
      <c r="E290" s="88" t="s">
        <v>269</v>
      </c>
      <c r="F290" s="88" t="s">
        <v>270</v>
      </c>
      <c r="G290" s="88" t="s">
        <v>276</v>
      </c>
      <c r="H290" s="40" t="s">
        <v>846</v>
      </c>
      <c r="I290" s="237"/>
      <c r="J290" s="43"/>
      <c r="K290" s="43" t="s">
        <v>91</v>
      </c>
      <c r="L290" s="40" t="str">
        <f t="shared" si="5"/>
        <v>Realizar seguimiento a los Planes de Mejoramiento de los Procesos de la Institución.</v>
      </c>
      <c r="M290" s="40"/>
      <c r="N290" s="49"/>
      <c r="O290" s="49"/>
      <c r="P290" s="49"/>
      <c r="Q290" s="49"/>
      <c r="R290" s="49"/>
      <c r="S290" s="49"/>
      <c r="T290" s="49"/>
      <c r="U290" s="49"/>
      <c r="V290" s="49"/>
      <c r="W290" s="49"/>
      <c r="X290" s="49"/>
    </row>
    <row r="291" spans="1:24" ht="89.25" x14ac:dyDescent="0.2">
      <c r="A291" s="268"/>
      <c r="B291" s="225"/>
      <c r="C291" s="83" t="s">
        <v>89</v>
      </c>
      <c r="D291" s="45" t="s">
        <v>90</v>
      </c>
      <c r="E291" s="88" t="s">
        <v>451</v>
      </c>
      <c r="F291" s="88" t="s">
        <v>404</v>
      </c>
      <c r="G291" s="88" t="s">
        <v>405</v>
      </c>
      <c r="H291" s="40" t="s">
        <v>847</v>
      </c>
      <c r="I291" s="237"/>
      <c r="J291" s="43"/>
      <c r="K291" s="43" t="s">
        <v>91</v>
      </c>
      <c r="L291" s="40" t="str">
        <f t="shared" si="5"/>
        <v>Elaborar y ejecutar el programa de Auditorías Internas de Calidad.</v>
      </c>
      <c r="M291" s="40"/>
      <c r="N291" s="49"/>
      <c r="O291" s="49"/>
      <c r="P291" s="49"/>
      <c r="Q291" s="49"/>
      <c r="R291" s="49"/>
      <c r="S291" s="49"/>
      <c r="T291" s="49"/>
      <c r="U291" s="49"/>
      <c r="V291" s="49"/>
      <c r="W291" s="49"/>
      <c r="X291" s="49"/>
    </row>
    <row r="292" spans="1:24" ht="89.25" x14ac:dyDescent="0.2">
      <c r="A292" s="268"/>
      <c r="B292" s="225"/>
      <c r="C292" s="83" t="s">
        <v>89</v>
      </c>
      <c r="D292" s="45" t="s">
        <v>90</v>
      </c>
      <c r="E292" s="88" t="s">
        <v>451</v>
      </c>
      <c r="F292" s="88" t="s">
        <v>404</v>
      </c>
      <c r="G292" s="88" t="s">
        <v>407</v>
      </c>
      <c r="H292" s="56" t="s">
        <v>848</v>
      </c>
      <c r="I292" s="237"/>
      <c r="J292" s="43"/>
      <c r="K292" s="43" t="s">
        <v>91</v>
      </c>
      <c r="L292" s="40" t="str">
        <f t="shared" si="5"/>
        <v>Actualizar el proceso P13 Evaluación, Medición y Seguimieno a la Gestión (Crear, modificar o eliminar documentación y demás necesario para fortalecer el proceso).</v>
      </c>
      <c r="M292" s="40"/>
      <c r="N292" s="49"/>
      <c r="O292" s="49"/>
      <c r="P292" s="49"/>
      <c r="Q292" s="49"/>
      <c r="R292" s="49"/>
      <c r="S292" s="49"/>
      <c r="T292" s="49"/>
      <c r="U292" s="49"/>
      <c r="V292" s="49"/>
      <c r="W292" s="49"/>
      <c r="X292" s="49"/>
    </row>
    <row r="293" spans="1:24" ht="63.75" x14ac:dyDescent="0.2">
      <c r="A293" s="268"/>
      <c r="B293" s="225"/>
      <c r="C293" s="83" t="s">
        <v>89</v>
      </c>
      <c r="D293" s="45" t="s">
        <v>90</v>
      </c>
      <c r="E293" s="88" t="s">
        <v>451</v>
      </c>
      <c r="F293" s="88" t="s">
        <v>441</v>
      </c>
      <c r="G293" s="88" t="s">
        <v>408</v>
      </c>
      <c r="H293" s="40" t="s">
        <v>849</v>
      </c>
      <c r="I293" s="237"/>
      <c r="J293" s="43"/>
      <c r="K293" s="43" t="s">
        <v>91</v>
      </c>
      <c r="L293" s="40" t="str">
        <f t="shared" si="5"/>
        <v>Ejecutar el 100% del Plan de Auditorías.</v>
      </c>
      <c r="M293" s="40"/>
      <c r="N293" s="49"/>
      <c r="O293" s="49"/>
      <c r="P293" s="49"/>
      <c r="Q293" s="49"/>
      <c r="R293" s="49"/>
      <c r="S293" s="49"/>
      <c r="T293" s="49"/>
      <c r="U293" s="49"/>
      <c r="V293" s="49"/>
      <c r="W293" s="49"/>
      <c r="X293" s="49"/>
    </row>
    <row r="294" spans="1:24" ht="38.25" x14ac:dyDescent="0.2">
      <c r="A294" s="269"/>
      <c r="B294" s="226"/>
      <c r="C294" s="83" t="s">
        <v>89</v>
      </c>
      <c r="D294" s="45" t="s">
        <v>91</v>
      </c>
      <c r="E294" s="88" t="s">
        <v>410</v>
      </c>
      <c r="F294" s="88" t="s">
        <v>359</v>
      </c>
      <c r="G294" s="88" t="s">
        <v>414</v>
      </c>
      <c r="H294" s="40" t="s">
        <v>850</v>
      </c>
      <c r="I294" s="235"/>
      <c r="J294" s="43"/>
      <c r="K294" s="43" t="s">
        <v>91</v>
      </c>
      <c r="L294" s="40" t="str">
        <f t="shared" si="5"/>
        <v>Realizar un informe de seguimiento a MECI.</v>
      </c>
      <c r="M294" s="40"/>
      <c r="N294" s="49"/>
      <c r="O294" s="49"/>
      <c r="P294" s="49"/>
      <c r="Q294" s="49"/>
      <c r="R294" s="49"/>
      <c r="S294" s="49"/>
      <c r="T294" s="49"/>
      <c r="U294" s="49"/>
      <c r="V294" s="49"/>
      <c r="W294" s="49"/>
      <c r="X294" s="49"/>
    </row>
    <row r="295" spans="1:24" x14ac:dyDescent="0.2">
      <c r="C295" s="85"/>
      <c r="D295" s="35"/>
      <c r="E295" s="5"/>
      <c r="F295" s="5"/>
      <c r="G295" s="36"/>
      <c r="H295" s="36"/>
      <c r="I295" s="36"/>
      <c r="J295" s="36"/>
      <c r="K295" s="36"/>
    </row>
    <row r="296" spans="1:24" x14ac:dyDescent="0.2">
      <c r="C296" s="85"/>
      <c r="D296" s="35"/>
      <c r="E296" s="5"/>
      <c r="F296" s="5"/>
      <c r="G296" s="36"/>
      <c r="H296" s="36"/>
      <c r="I296" s="36"/>
      <c r="J296" s="36"/>
      <c r="K296" s="36"/>
    </row>
    <row r="297" spans="1:24" x14ac:dyDescent="0.2">
      <c r="C297" s="85"/>
      <c r="D297" s="35"/>
      <c r="E297" s="5"/>
      <c r="F297" s="5"/>
      <c r="G297" s="36"/>
      <c r="H297" s="36"/>
      <c r="I297" s="36">
        <v>4</v>
      </c>
      <c r="J297" s="36"/>
      <c r="K297" s="36"/>
    </row>
    <row r="298" spans="1:24" x14ac:dyDescent="0.2">
      <c r="C298" s="85"/>
      <c r="D298" s="35"/>
      <c r="E298" s="5"/>
      <c r="F298" s="5"/>
      <c r="G298" s="36"/>
      <c r="H298" s="36">
        <v>47</v>
      </c>
      <c r="I298" s="36">
        <v>5</v>
      </c>
      <c r="J298" s="36"/>
      <c r="K298" s="36"/>
    </row>
    <row r="299" spans="1:24" x14ac:dyDescent="0.2">
      <c r="C299" s="85"/>
      <c r="D299" s="35"/>
      <c r="E299" s="5"/>
      <c r="F299" s="5"/>
      <c r="G299" s="36"/>
      <c r="H299" s="36">
        <v>7</v>
      </c>
      <c r="I299" s="36">
        <v>3</v>
      </c>
      <c r="J299" s="36"/>
      <c r="K299" s="36"/>
    </row>
    <row r="300" spans="1:24" x14ac:dyDescent="0.2">
      <c r="C300" s="85"/>
      <c r="D300" s="35"/>
      <c r="E300" s="5"/>
      <c r="F300" s="5"/>
      <c r="G300" s="36"/>
      <c r="H300" s="36">
        <v>19</v>
      </c>
      <c r="I300" s="36">
        <v>1</v>
      </c>
      <c r="J300" s="36"/>
      <c r="K300" s="36"/>
    </row>
    <row r="301" spans="1:24" x14ac:dyDescent="0.2">
      <c r="C301" s="85"/>
      <c r="D301" s="35"/>
      <c r="E301" s="5"/>
      <c r="F301" s="5"/>
      <c r="G301" s="36"/>
      <c r="H301" s="36">
        <v>29</v>
      </c>
      <c r="I301" s="36">
        <v>2</v>
      </c>
      <c r="J301" s="36"/>
      <c r="K301" s="36"/>
    </row>
    <row r="302" spans="1:24" x14ac:dyDescent="0.2">
      <c r="C302" s="85"/>
      <c r="D302" s="35"/>
      <c r="E302" s="5"/>
      <c r="F302" s="5"/>
      <c r="G302" s="36"/>
      <c r="H302" s="36">
        <v>19</v>
      </c>
      <c r="I302" s="36"/>
      <c r="J302" s="36"/>
      <c r="K302" s="36"/>
    </row>
    <row r="303" spans="1:24" x14ac:dyDescent="0.2">
      <c r="C303" s="85"/>
      <c r="D303" s="35"/>
      <c r="E303" s="5"/>
      <c r="F303" s="5"/>
      <c r="G303" s="36"/>
      <c r="H303" s="36">
        <v>31</v>
      </c>
      <c r="I303" s="36">
        <f>SUM(I297:I301)</f>
        <v>15</v>
      </c>
      <c r="J303" s="36"/>
      <c r="K303" s="36"/>
    </row>
    <row r="304" spans="1:24" x14ac:dyDescent="0.2">
      <c r="C304" s="85"/>
      <c r="D304" s="35"/>
      <c r="E304" s="5"/>
      <c r="F304" s="5"/>
      <c r="G304" s="36"/>
      <c r="H304" s="36">
        <v>11</v>
      </c>
      <c r="I304" s="36"/>
      <c r="J304" s="36"/>
      <c r="K304" s="36"/>
    </row>
    <row r="305" spans="3:11" x14ac:dyDescent="0.2">
      <c r="C305" s="85"/>
      <c r="D305" s="35"/>
      <c r="E305" s="5"/>
      <c r="F305" s="5"/>
      <c r="G305" s="36"/>
      <c r="H305" s="36">
        <v>1</v>
      </c>
      <c r="I305" s="36"/>
      <c r="J305" s="36"/>
      <c r="K305" s="36"/>
    </row>
    <row r="306" spans="3:11" x14ac:dyDescent="0.2">
      <c r="C306" s="85"/>
      <c r="D306" s="35"/>
      <c r="E306" s="5"/>
      <c r="F306" s="5"/>
      <c r="G306" s="36"/>
      <c r="H306" s="36">
        <v>20</v>
      </c>
      <c r="I306" s="36"/>
      <c r="J306" s="36"/>
      <c r="K306" s="36"/>
    </row>
    <row r="307" spans="3:11" x14ac:dyDescent="0.2">
      <c r="C307" s="85"/>
      <c r="D307" s="35"/>
      <c r="E307" s="5"/>
      <c r="F307" s="5"/>
      <c r="G307" s="36"/>
      <c r="H307" s="36">
        <v>13</v>
      </c>
      <c r="I307" s="36"/>
      <c r="J307" s="36"/>
      <c r="K307" s="36"/>
    </row>
    <row r="308" spans="3:11" x14ac:dyDescent="0.2">
      <c r="C308" s="85"/>
      <c r="D308" s="35"/>
      <c r="E308" s="5"/>
      <c r="F308" s="5"/>
      <c r="G308" s="36"/>
      <c r="H308" s="36">
        <v>18</v>
      </c>
      <c r="I308" s="36"/>
      <c r="J308" s="36"/>
      <c r="K308" s="36"/>
    </row>
    <row r="309" spans="3:11" x14ac:dyDescent="0.2">
      <c r="C309" s="85"/>
      <c r="D309" s="35"/>
      <c r="E309" s="5"/>
      <c r="F309" s="5"/>
      <c r="G309" s="36"/>
      <c r="H309" s="36">
        <v>5</v>
      </c>
      <c r="I309" s="36"/>
      <c r="J309" s="36"/>
      <c r="K309" s="36"/>
    </row>
    <row r="310" spans="3:11" x14ac:dyDescent="0.2">
      <c r="C310" s="85"/>
      <c r="D310" s="35"/>
      <c r="E310" s="5"/>
      <c r="F310" s="5"/>
      <c r="G310" s="36"/>
      <c r="H310" s="36">
        <v>7</v>
      </c>
      <c r="I310" s="36"/>
      <c r="J310" s="36"/>
      <c r="K310" s="36"/>
    </row>
    <row r="311" spans="3:11" x14ac:dyDescent="0.2">
      <c r="C311" s="85"/>
      <c r="D311" s="35"/>
      <c r="E311" s="5"/>
      <c r="F311" s="5"/>
      <c r="G311" s="36"/>
      <c r="H311" s="36"/>
      <c r="I311" s="36"/>
      <c r="J311" s="36"/>
      <c r="K311" s="36"/>
    </row>
    <row r="312" spans="3:11" x14ac:dyDescent="0.2">
      <c r="C312" s="85"/>
      <c r="D312" s="35"/>
      <c r="E312" s="5"/>
      <c r="F312" s="5"/>
      <c r="G312" s="36"/>
      <c r="H312" s="36">
        <f>SUM(H298:H311)</f>
        <v>227</v>
      </c>
      <c r="I312" s="36"/>
      <c r="J312" s="36"/>
      <c r="K312" s="36"/>
    </row>
    <row r="313" spans="3:11" x14ac:dyDescent="0.2">
      <c r="C313" s="85"/>
      <c r="D313" s="35"/>
      <c r="E313" s="5"/>
      <c r="F313" s="5"/>
      <c r="G313" s="36"/>
      <c r="H313" s="36"/>
      <c r="I313" s="36"/>
      <c r="J313" s="36"/>
      <c r="K313" s="36"/>
    </row>
    <row r="314" spans="3:11" x14ac:dyDescent="0.2">
      <c r="C314" s="85"/>
      <c r="D314" s="35"/>
      <c r="E314" s="5"/>
      <c r="F314" s="5"/>
      <c r="G314" s="36"/>
      <c r="H314" s="36"/>
      <c r="I314" s="36"/>
      <c r="J314" s="36"/>
      <c r="K314" s="36"/>
    </row>
    <row r="315" spans="3:11" x14ac:dyDescent="0.2">
      <c r="C315" s="85"/>
      <c r="D315" s="35"/>
      <c r="E315" s="5"/>
      <c r="F315" s="5"/>
      <c r="G315" s="36"/>
      <c r="H315" s="36"/>
      <c r="I315" s="36"/>
      <c r="J315" s="36"/>
      <c r="K315" s="36"/>
    </row>
    <row r="316" spans="3:11" x14ac:dyDescent="0.2">
      <c r="C316" s="85"/>
      <c r="D316" s="35"/>
      <c r="E316" s="5"/>
      <c r="F316" s="5"/>
      <c r="G316" s="36"/>
      <c r="H316" s="36"/>
      <c r="I316" s="36"/>
      <c r="J316" s="36"/>
      <c r="K316" s="36"/>
    </row>
    <row r="317" spans="3:11" x14ac:dyDescent="0.2">
      <c r="C317" s="85"/>
      <c r="D317" s="35"/>
      <c r="E317" s="5"/>
      <c r="F317" s="5"/>
      <c r="G317" s="36"/>
      <c r="H317" s="36"/>
      <c r="I317" s="36"/>
      <c r="J317" s="36"/>
      <c r="K317" s="36"/>
    </row>
    <row r="318" spans="3:11" x14ac:dyDescent="0.2">
      <c r="C318" s="85"/>
      <c r="D318" s="35"/>
      <c r="E318" s="5"/>
      <c r="F318" s="5"/>
      <c r="G318" s="36"/>
      <c r="H318" s="36"/>
      <c r="I318" s="36"/>
      <c r="J318" s="36"/>
      <c r="K318" s="36"/>
    </row>
    <row r="319" spans="3:11" x14ac:dyDescent="0.2">
      <c r="C319" s="85"/>
      <c r="D319" s="35"/>
      <c r="E319" s="5"/>
      <c r="F319" s="5"/>
      <c r="G319" s="36"/>
      <c r="H319" s="36"/>
      <c r="I319" s="36"/>
      <c r="J319" s="36"/>
      <c r="K319" s="36"/>
    </row>
    <row r="320" spans="3:11" x14ac:dyDescent="0.2">
      <c r="C320" s="85"/>
      <c r="D320" s="35"/>
      <c r="E320" s="5"/>
      <c r="F320" s="5"/>
      <c r="G320" s="36"/>
      <c r="H320" s="36"/>
      <c r="I320" s="36"/>
      <c r="J320" s="36"/>
      <c r="K320" s="36"/>
    </row>
    <row r="321" spans="3:11" x14ac:dyDescent="0.2">
      <c r="C321" s="85"/>
      <c r="D321" s="35"/>
      <c r="E321" s="5"/>
      <c r="F321" s="5"/>
      <c r="G321" s="36"/>
      <c r="H321" s="36"/>
      <c r="I321" s="36"/>
      <c r="J321" s="36"/>
      <c r="K321" s="36"/>
    </row>
    <row r="322" spans="3:11" x14ac:dyDescent="0.2">
      <c r="C322" s="85"/>
      <c r="D322" s="35"/>
      <c r="E322" s="5"/>
      <c r="F322" s="5"/>
      <c r="G322" s="36"/>
      <c r="H322" s="36"/>
      <c r="I322" s="36"/>
      <c r="J322" s="36"/>
      <c r="K322" s="36"/>
    </row>
    <row r="323" spans="3:11" x14ac:dyDescent="0.2">
      <c r="C323" s="85"/>
      <c r="D323" s="35"/>
      <c r="E323" s="5"/>
      <c r="F323" s="5"/>
      <c r="G323" s="36"/>
      <c r="H323" s="36"/>
      <c r="I323" s="36"/>
      <c r="J323" s="36"/>
      <c r="K323" s="36"/>
    </row>
    <row r="324" spans="3:11" x14ac:dyDescent="0.2">
      <c r="C324" s="85"/>
      <c r="D324" s="35"/>
      <c r="E324" s="5"/>
      <c r="F324" s="5"/>
      <c r="G324" s="36"/>
      <c r="H324" s="36"/>
      <c r="I324" s="36"/>
      <c r="J324" s="36"/>
      <c r="K324" s="36"/>
    </row>
    <row r="325" spans="3:11" x14ac:dyDescent="0.2">
      <c r="C325" s="85"/>
      <c r="D325" s="35"/>
      <c r="E325" s="5"/>
      <c r="F325" s="5"/>
      <c r="G325" s="36"/>
      <c r="H325" s="36"/>
      <c r="I325" s="36"/>
      <c r="J325" s="36"/>
      <c r="K325" s="36"/>
    </row>
    <row r="326" spans="3:11" x14ac:dyDescent="0.2">
      <c r="C326" s="85"/>
      <c r="D326" s="35"/>
      <c r="E326" s="5"/>
      <c r="F326" s="5"/>
      <c r="G326" s="36"/>
      <c r="H326" s="36"/>
      <c r="I326" s="36"/>
      <c r="J326" s="36"/>
      <c r="K326" s="36"/>
    </row>
    <row r="327" spans="3:11" x14ac:dyDescent="0.2">
      <c r="C327" s="85"/>
      <c r="D327" s="35"/>
      <c r="E327" s="5"/>
      <c r="F327" s="5"/>
      <c r="G327" s="36"/>
      <c r="H327" s="36"/>
      <c r="I327" s="36"/>
      <c r="J327" s="36"/>
      <c r="K327" s="36"/>
    </row>
    <row r="328" spans="3:11" x14ac:dyDescent="0.2">
      <c r="C328" s="85"/>
      <c r="D328" s="35"/>
      <c r="E328" s="5"/>
      <c r="F328" s="5"/>
      <c r="G328" s="36"/>
      <c r="H328" s="36"/>
      <c r="I328" s="36"/>
      <c r="J328" s="36"/>
      <c r="K328" s="36"/>
    </row>
    <row r="329" spans="3:11" x14ac:dyDescent="0.2">
      <c r="C329" s="85"/>
      <c r="D329" s="35"/>
      <c r="E329" s="5"/>
      <c r="F329" s="5"/>
      <c r="G329" s="36"/>
      <c r="H329" s="36"/>
      <c r="I329" s="36"/>
      <c r="J329" s="36"/>
      <c r="K329" s="36"/>
    </row>
    <row r="330" spans="3:11" x14ac:dyDescent="0.2">
      <c r="C330" s="85"/>
      <c r="D330" s="35"/>
      <c r="E330" s="5"/>
      <c r="F330" s="5"/>
      <c r="G330" s="36"/>
      <c r="H330" s="36"/>
      <c r="I330" s="36"/>
      <c r="J330" s="36"/>
      <c r="K330" s="36"/>
    </row>
    <row r="331" spans="3:11" x14ac:dyDescent="0.2">
      <c r="C331" s="85"/>
      <c r="D331" s="35"/>
      <c r="E331" s="5"/>
      <c r="F331" s="5"/>
      <c r="G331" s="36"/>
      <c r="H331" s="36"/>
      <c r="I331" s="36"/>
      <c r="J331" s="36"/>
      <c r="K331" s="36"/>
    </row>
    <row r="332" spans="3:11" x14ac:dyDescent="0.2">
      <c r="C332" s="85"/>
      <c r="D332" s="35"/>
      <c r="E332" s="5"/>
      <c r="F332" s="5"/>
      <c r="G332" s="36"/>
      <c r="H332" s="36"/>
      <c r="I332" s="36"/>
      <c r="J332" s="36"/>
      <c r="K332" s="36"/>
    </row>
    <row r="333" spans="3:11" x14ac:dyDescent="0.2">
      <c r="C333" s="85"/>
      <c r="D333" s="35"/>
      <c r="E333" s="5"/>
      <c r="F333" s="5"/>
      <c r="G333" s="36"/>
      <c r="H333" s="36"/>
      <c r="I333" s="36"/>
      <c r="J333" s="36"/>
      <c r="K333" s="36"/>
    </row>
    <row r="334" spans="3:11" x14ac:dyDescent="0.2">
      <c r="C334" s="85"/>
      <c r="D334" s="35"/>
      <c r="E334" s="5"/>
      <c r="F334" s="5"/>
      <c r="G334" s="36"/>
      <c r="H334" s="36"/>
      <c r="I334" s="36"/>
      <c r="J334" s="36"/>
      <c r="K334" s="36"/>
    </row>
    <row r="335" spans="3:11" x14ac:dyDescent="0.2">
      <c r="C335" s="85"/>
      <c r="D335" s="35"/>
      <c r="E335" s="5"/>
      <c r="F335" s="5"/>
      <c r="G335" s="36"/>
      <c r="H335" s="36"/>
      <c r="I335" s="36"/>
      <c r="J335" s="36"/>
      <c r="K335" s="36"/>
    </row>
    <row r="336" spans="3:11" x14ac:dyDescent="0.2">
      <c r="C336" s="85"/>
      <c r="D336" s="35"/>
      <c r="E336" s="5"/>
      <c r="F336" s="5"/>
      <c r="G336" s="36"/>
      <c r="H336" s="36"/>
      <c r="I336" s="36"/>
      <c r="J336" s="36"/>
      <c r="K336" s="36"/>
    </row>
    <row r="337" spans="3:11" x14ac:dyDescent="0.2">
      <c r="C337" s="85"/>
      <c r="D337" s="35"/>
      <c r="E337" s="5"/>
      <c r="F337" s="5"/>
      <c r="G337" s="36"/>
      <c r="H337" s="36"/>
      <c r="I337" s="36"/>
      <c r="J337" s="36"/>
      <c r="K337" s="36"/>
    </row>
    <row r="338" spans="3:11" x14ac:dyDescent="0.2">
      <c r="C338" s="85"/>
      <c r="D338" s="35"/>
      <c r="E338" s="5"/>
      <c r="F338" s="5"/>
      <c r="G338" s="36"/>
      <c r="H338" s="36"/>
      <c r="I338" s="36"/>
      <c r="J338" s="36"/>
      <c r="K338" s="36"/>
    </row>
    <row r="339" spans="3:11" x14ac:dyDescent="0.2">
      <c r="C339" s="85"/>
      <c r="D339" s="35"/>
      <c r="E339" s="5"/>
      <c r="F339" s="5"/>
      <c r="G339" s="36"/>
      <c r="H339" s="36"/>
      <c r="I339" s="36"/>
      <c r="J339" s="36"/>
      <c r="K339" s="36"/>
    </row>
    <row r="340" spans="3:11" x14ac:dyDescent="0.2">
      <c r="C340" s="85"/>
      <c r="D340" s="35"/>
      <c r="E340" s="5"/>
      <c r="F340" s="5"/>
      <c r="G340" s="36"/>
      <c r="H340" s="36"/>
      <c r="I340" s="36"/>
      <c r="J340" s="36"/>
      <c r="K340" s="36"/>
    </row>
    <row r="341" spans="3:11" x14ac:dyDescent="0.2">
      <c r="C341" s="85"/>
      <c r="D341" s="35"/>
      <c r="E341" s="5"/>
      <c r="F341" s="5"/>
      <c r="G341" s="36"/>
      <c r="H341" s="36"/>
      <c r="I341" s="36"/>
      <c r="J341" s="36"/>
      <c r="K341" s="36"/>
    </row>
    <row r="342" spans="3:11" x14ac:dyDescent="0.2">
      <c r="C342" s="85"/>
      <c r="D342" s="35"/>
      <c r="E342" s="5"/>
      <c r="F342" s="5"/>
      <c r="G342" s="36"/>
      <c r="H342" s="36"/>
      <c r="I342" s="36"/>
      <c r="J342" s="36"/>
      <c r="K342" s="36"/>
    </row>
    <row r="343" spans="3:11" x14ac:dyDescent="0.2">
      <c r="C343" s="85"/>
      <c r="D343" s="35"/>
      <c r="E343" s="5"/>
      <c r="F343" s="5"/>
      <c r="G343" s="36"/>
      <c r="H343" s="36"/>
      <c r="I343" s="36"/>
      <c r="J343" s="36"/>
      <c r="K343" s="36"/>
    </row>
    <row r="344" spans="3:11" x14ac:dyDescent="0.2">
      <c r="C344" s="85"/>
      <c r="D344" s="35"/>
      <c r="E344" s="5"/>
      <c r="F344" s="5"/>
      <c r="G344" s="36"/>
      <c r="H344" s="36"/>
      <c r="I344" s="36"/>
      <c r="J344" s="36"/>
      <c r="K344" s="36"/>
    </row>
    <row r="345" spans="3:11" x14ac:dyDescent="0.2">
      <c r="C345" s="85"/>
      <c r="D345" s="35"/>
      <c r="E345" s="5"/>
      <c r="F345" s="5"/>
      <c r="G345" s="36"/>
      <c r="H345" s="36"/>
      <c r="I345" s="36"/>
      <c r="J345" s="36"/>
      <c r="K345" s="36"/>
    </row>
    <row r="346" spans="3:11" x14ac:dyDescent="0.2">
      <c r="C346" s="85"/>
      <c r="D346" s="35"/>
      <c r="E346" s="5"/>
      <c r="F346" s="5"/>
      <c r="G346" s="36"/>
      <c r="H346" s="36"/>
      <c r="I346" s="36"/>
      <c r="J346" s="36"/>
      <c r="K346" s="36"/>
    </row>
    <row r="347" spans="3:11" x14ac:dyDescent="0.2">
      <c r="C347" s="85"/>
      <c r="D347" s="35"/>
      <c r="E347" s="5"/>
      <c r="F347" s="5"/>
      <c r="G347" s="36"/>
      <c r="H347" s="36"/>
      <c r="I347" s="36"/>
      <c r="J347" s="36"/>
      <c r="K347" s="36"/>
    </row>
    <row r="348" spans="3:11" x14ac:dyDescent="0.2">
      <c r="C348" s="85"/>
      <c r="D348" s="35"/>
      <c r="E348" s="5"/>
      <c r="F348" s="5"/>
      <c r="G348" s="36"/>
      <c r="H348" s="36"/>
      <c r="I348" s="36"/>
      <c r="J348" s="36"/>
      <c r="K348" s="36"/>
    </row>
    <row r="349" spans="3:11" x14ac:dyDescent="0.2">
      <c r="C349" s="85"/>
      <c r="D349" s="35"/>
      <c r="E349" s="5"/>
      <c r="F349" s="5"/>
      <c r="G349" s="36"/>
      <c r="H349" s="36"/>
      <c r="I349" s="36"/>
      <c r="J349" s="36"/>
      <c r="K349" s="36"/>
    </row>
    <row r="350" spans="3:11" x14ac:dyDescent="0.2">
      <c r="C350" s="85"/>
      <c r="D350" s="35"/>
      <c r="E350" s="5"/>
      <c r="F350" s="5"/>
      <c r="G350" s="36"/>
      <c r="H350" s="36"/>
      <c r="I350" s="36"/>
      <c r="J350" s="36"/>
      <c r="K350" s="36"/>
    </row>
    <row r="351" spans="3:11" x14ac:dyDescent="0.2">
      <c r="C351" s="85"/>
      <c r="D351" s="35"/>
      <c r="E351" s="5"/>
      <c r="F351" s="5"/>
      <c r="G351" s="36"/>
      <c r="H351" s="36"/>
      <c r="I351" s="36"/>
      <c r="J351" s="36"/>
      <c r="K351" s="36"/>
    </row>
    <row r="352" spans="3:11" x14ac:dyDescent="0.2">
      <c r="C352" s="85"/>
      <c r="D352" s="35"/>
      <c r="E352" s="5"/>
      <c r="F352" s="5"/>
      <c r="G352" s="36"/>
      <c r="H352" s="36"/>
      <c r="I352" s="36"/>
      <c r="J352" s="36"/>
      <c r="K352" s="36"/>
    </row>
    <row r="353" spans="3:11" x14ac:dyDescent="0.2">
      <c r="C353" s="85"/>
      <c r="D353" s="35"/>
      <c r="E353" s="5"/>
      <c r="F353" s="5"/>
      <c r="G353" s="36"/>
      <c r="H353" s="36"/>
      <c r="I353" s="36"/>
      <c r="J353" s="36"/>
      <c r="K353" s="36"/>
    </row>
    <row r="354" spans="3:11" x14ac:dyDescent="0.2">
      <c r="C354" s="85"/>
      <c r="D354" s="35"/>
      <c r="E354" s="5"/>
      <c r="F354" s="5"/>
      <c r="G354" s="36"/>
      <c r="H354" s="36"/>
      <c r="I354" s="36"/>
      <c r="J354" s="36"/>
      <c r="K354" s="36"/>
    </row>
    <row r="355" spans="3:11" x14ac:dyDescent="0.2">
      <c r="C355" s="85"/>
      <c r="D355" s="35"/>
      <c r="E355" s="5"/>
      <c r="F355" s="5"/>
      <c r="G355" s="36"/>
      <c r="H355" s="36"/>
      <c r="I355" s="36"/>
      <c r="J355" s="36"/>
      <c r="K355" s="36"/>
    </row>
    <row r="356" spans="3:11" x14ac:dyDescent="0.2">
      <c r="C356" s="85"/>
      <c r="D356" s="35"/>
      <c r="E356" s="5"/>
      <c r="F356" s="5"/>
      <c r="G356" s="36"/>
      <c r="H356" s="36"/>
      <c r="I356" s="36"/>
      <c r="J356" s="36"/>
      <c r="K356" s="36"/>
    </row>
    <row r="357" spans="3:11" x14ac:dyDescent="0.2">
      <c r="C357" s="85"/>
      <c r="D357" s="35"/>
      <c r="E357" s="5"/>
      <c r="F357" s="5"/>
      <c r="G357" s="36"/>
      <c r="H357" s="36"/>
      <c r="I357" s="36"/>
      <c r="J357" s="36"/>
      <c r="K357" s="36"/>
    </row>
    <row r="358" spans="3:11" x14ac:dyDescent="0.2">
      <c r="C358" s="85"/>
      <c r="D358" s="35"/>
      <c r="E358" s="5"/>
      <c r="F358" s="5"/>
      <c r="G358" s="36"/>
      <c r="H358" s="36"/>
      <c r="I358" s="36"/>
      <c r="J358" s="36"/>
      <c r="K358" s="36"/>
    </row>
    <row r="359" spans="3:11" x14ac:dyDescent="0.2">
      <c r="C359" s="85"/>
      <c r="D359" s="35"/>
      <c r="E359" s="5"/>
      <c r="F359" s="5"/>
      <c r="G359" s="36"/>
      <c r="H359" s="36"/>
      <c r="I359" s="36"/>
      <c r="J359" s="36"/>
      <c r="K359" s="36"/>
    </row>
    <row r="360" spans="3:11" x14ac:dyDescent="0.2">
      <c r="C360" s="85"/>
      <c r="D360" s="35"/>
      <c r="E360" s="5"/>
      <c r="F360" s="5"/>
      <c r="G360" s="36"/>
      <c r="H360" s="36"/>
      <c r="I360" s="36"/>
      <c r="J360" s="36"/>
      <c r="K360" s="36"/>
    </row>
    <row r="361" spans="3:11" x14ac:dyDescent="0.2">
      <c r="C361" s="85"/>
      <c r="D361" s="35"/>
      <c r="E361" s="5"/>
      <c r="F361" s="5"/>
      <c r="G361" s="36"/>
      <c r="H361" s="36"/>
      <c r="I361" s="36"/>
      <c r="J361" s="36"/>
      <c r="K361" s="36"/>
    </row>
    <row r="362" spans="3:11" x14ac:dyDescent="0.2">
      <c r="C362" s="85"/>
      <c r="D362" s="35"/>
      <c r="E362" s="5"/>
      <c r="F362" s="5"/>
      <c r="G362" s="36"/>
      <c r="H362" s="36"/>
      <c r="I362" s="36"/>
      <c r="J362" s="36"/>
      <c r="K362" s="36"/>
    </row>
    <row r="363" spans="3:11" x14ac:dyDescent="0.2">
      <c r="C363" s="85"/>
      <c r="D363" s="35"/>
      <c r="E363" s="5"/>
      <c r="F363" s="5"/>
      <c r="G363" s="36"/>
      <c r="H363" s="36"/>
      <c r="I363" s="36"/>
      <c r="J363" s="36"/>
      <c r="K363" s="36"/>
    </row>
    <row r="364" spans="3:11" x14ac:dyDescent="0.2">
      <c r="C364" s="85"/>
      <c r="D364" s="35"/>
      <c r="E364" s="5"/>
      <c r="F364" s="5"/>
      <c r="G364" s="36"/>
      <c r="H364" s="36"/>
      <c r="I364" s="36"/>
      <c r="J364" s="36"/>
      <c r="K364" s="36"/>
    </row>
    <row r="365" spans="3:11" x14ac:dyDescent="0.2">
      <c r="C365" s="85"/>
      <c r="D365" s="35"/>
      <c r="E365" s="5"/>
      <c r="F365" s="5"/>
      <c r="G365" s="36"/>
      <c r="H365" s="36"/>
      <c r="I365" s="36"/>
      <c r="J365" s="36"/>
      <c r="K365" s="36"/>
    </row>
    <row r="366" spans="3:11" x14ac:dyDescent="0.2">
      <c r="C366" s="85"/>
      <c r="D366" s="35"/>
      <c r="E366" s="5"/>
      <c r="F366" s="5"/>
      <c r="G366" s="36"/>
      <c r="H366" s="36"/>
      <c r="I366" s="36"/>
      <c r="J366" s="36"/>
      <c r="K366" s="36"/>
    </row>
    <row r="367" spans="3:11" x14ac:dyDescent="0.2">
      <c r="C367" s="85"/>
      <c r="D367" s="35"/>
      <c r="E367" s="5"/>
      <c r="F367" s="5"/>
      <c r="G367" s="36"/>
      <c r="H367" s="36"/>
      <c r="I367" s="36"/>
      <c r="J367" s="36"/>
      <c r="K367" s="36"/>
    </row>
    <row r="368" spans="3:11" x14ac:dyDescent="0.2">
      <c r="C368" s="85"/>
      <c r="D368" s="35"/>
      <c r="E368" s="5"/>
      <c r="F368" s="5"/>
      <c r="G368" s="36"/>
      <c r="H368" s="36"/>
      <c r="I368" s="36"/>
      <c r="J368" s="36"/>
      <c r="K368" s="36"/>
    </row>
    <row r="369" spans="3:11" x14ac:dyDescent="0.2">
      <c r="C369" s="85"/>
      <c r="D369" s="35"/>
      <c r="E369" s="5"/>
      <c r="F369" s="5"/>
      <c r="G369" s="36"/>
      <c r="H369" s="36"/>
      <c r="I369" s="36"/>
      <c r="J369" s="36"/>
      <c r="K369" s="36"/>
    </row>
    <row r="370" spans="3:11" x14ac:dyDescent="0.2">
      <c r="C370" s="85"/>
      <c r="D370" s="35"/>
      <c r="E370" s="5"/>
      <c r="F370" s="5"/>
      <c r="G370" s="36"/>
      <c r="H370" s="36"/>
      <c r="I370" s="36"/>
      <c r="J370" s="36"/>
      <c r="K370" s="36"/>
    </row>
    <row r="371" spans="3:11" x14ac:dyDescent="0.2">
      <c r="C371" s="85"/>
      <c r="D371" s="35"/>
      <c r="E371" s="5"/>
      <c r="F371" s="5"/>
      <c r="G371" s="36"/>
      <c r="H371" s="36"/>
      <c r="I371" s="36"/>
      <c r="J371" s="36"/>
      <c r="K371" s="36"/>
    </row>
    <row r="372" spans="3:11" x14ac:dyDescent="0.2">
      <c r="C372" s="85"/>
      <c r="D372" s="35"/>
      <c r="E372" s="5"/>
      <c r="F372" s="5"/>
      <c r="G372" s="36"/>
      <c r="H372" s="36"/>
      <c r="I372" s="36"/>
      <c r="J372" s="36"/>
      <c r="K372" s="36"/>
    </row>
    <row r="373" spans="3:11" x14ac:dyDescent="0.2">
      <c r="C373" s="85"/>
      <c r="D373" s="35"/>
      <c r="E373" s="5"/>
      <c r="F373" s="5"/>
      <c r="G373" s="36"/>
      <c r="H373" s="36"/>
      <c r="I373" s="36"/>
      <c r="J373" s="36"/>
      <c r="K373" s="36"/>
    </row>
    <row r="374" spans="3:11" x14ac:dyDescent="0.2">
      <c r="C374" s="85"/>
      <c r="D374" s="35"/>
      <c r="E374" s="5"/>
      <c r="F374" s="5"/>
      <c r="G374" s="36"/>
      <c r="H374" s="36"/>
      <c r="I374" s="36"/>
      <c r="J374" s="36"/>
      <c r="K374" s="36"/>
    </row>
    <row r="375" spans="3:11" x14ac:dyDescent="0.2">
      <c r="C375" s="85"/>
      <c r="D375" s="35"/>
      <c r="E375" s="5"/>
      <c r="F375" s="5"/>
      <c r="G375" s="36"/>
      <c r="H375" s="36"/>
      <c r="I375" s="36"/>
      <c r="J375" s="36"/>
      <c r="K375" s="36"/>
    </row>
    <row r="376" spans="3:11" x14ac:dyDescent="0.2">
      <c r="C376" s="85"/>
      <c r="D376" s="35"/>
      <c r="E376" s="5"/>
      <c r="F376" s="5"/>
      <c r="G376" s="36"/>
      <c r="H376" s="36"/>
      <c r="I376" s="36"/>
      <c r="J376" s="36"/>
      <c r="K376" s="36"/>
    </row>
    <row r="377" spans="3:11" x14ac:dyDescent="0.2">
      <c r="C377" s="85"/>
      <c r="D377" s="35"/>
      <c r="E377" s="5"/>
      <c r="F377" s="5"/>
      <c r="G377" s="36"/>
      <c r="H377" s="36"/>
      <c r="I377" s="36"/>
      <c r="J377" s="36"/>
      <c r="K377" s="36"/>
    </row>
    <row r="378" spans="3:11" x14ac:dyDescent="0.2">
      <c r="C378" s="85"/>
      <c r="D378" s="35"/>
      <c r="E378" s="5"/>
      <c r="F378" s="5"/>
      <c r="G378" s="36"/>
      <c r="H378" s="36"/>
      <c r="I378" s="36"/>
      <c r="J378" s="36"/>
      <c r="K378" s="36"/>
    </row>
    <row r="379" spans="3:11" x14ac:dyDescent="0.2">
      <c r="C379" s="85"/>
      <c r="D379" s="35"/>
      <c r="E379" s="5"/>
      <c r="F379" s="5"/>
      <c r="G379" s="36"/>
      <c r="H379" s="36"/>
      <c r="I379" s="36"/>
      <c r="J379" s="36"/>
      <c r="K379" s="36"/>
    </row>
    <row r="380" spans="3:11" x14ac:dyDescent="0.2">
      <c r="C380" s="85"/>
      <c r="D380" s="35"/>
      <c r="E380" s="5"/>
      <c r="F380" s="5"/>
      <c r="G380" s="36"/>
      <c r="H380" s="36"/>
      <c r="I380" s="36"/>
      <c r="J380" s="36"/>
      <c r="K380" s="36"/>
    </row>
    <row r="381" spans="3:11" x14ac:dyDescent="0.2">
      <c r="C381" s="85"/>
      <c r="D381" s="35"/>
      <c r="E381" s="5"/>
      <c r="F381" s="5"/>
      <c r="G381" s="36"/>
      <c r="H381" s="36"/>
      <c r="I381" s="36"/>
      <c r="J381" s="36"/>
      <c r="K381" s="36"/>
    </row>
    <row r="382" spans="3:11" x14ac:dyDescent="0.2">
      <c r="C382" s="85"/>
      <c r="D382" s="35"/>
      <c r="E382" s="5"/>
      <c r="F382" s="5"/>
      <c r="G382" s="36"/>
      <c r="H382" s="36"/>
      <c r="I382" s="36"/>
      <c r="J382" s="36"/>
      <c r="K382" s="36"/>
    </row>
    <row r="383" spans="3:11" x14ac:dyDescent="0.2">
      <c r="C383" s="85"/>
      <c r="D383" s="35"/>
      <c r="E383" s="5"/>
      <c r="F383" s="5"/>
      <c r="G383" s="36"/>
      <c r="H383" s="36"/>
      <c r="I383" s="36"/>
      <c r="J383" s="36"/>
      <c r="K383" s="36"/>
    </row>
    <row r="384" spans="3:11" x14ac:dyDescent="0.2">
      <c r="C384" s="85"/>
      <c r="D384" s="35"/>
      <c r="E384" s="5"/>
      <c r="F384" s="5"/>
      <c r="G384" s="36"/>
      <c r="H384" s="36"/>
      <c r="I384" s="36"/>
      <c r="J384" s="36"/>
      <c r="K384" s="36"/>
    </row>
    <row r="385" spans="3:11" x14ac:dyDescent="0.2">
      <c r="C385" s="85"/>
      <c r="D385" s="35"/>
      <c r="E385" s="5"/>
      <c r="F385" s="5"/>
      <c r="G385" s="36"/>
      <c r="H385" s="36"/>
      <c r="I385" s="36"/>
      <c r="J385" s="36"/>
      <c r="K385" s="36"/>
    </row>
    <row r="386" spans="3:11" x14ac:dyDescent="0.2">
      <c r="C386" s="85"/>
      <c r="D386" s="35"/>
      <c r="E386" s="5"/>
      <c r="F386" s="5"/>
      <c r="G386" s="36"/>
      <c r="H386" s="36"/>
      <c r="I386" s="36"/>
      <c r="J386" s="36"/>
      <c r="K386" s="36"/>
    </row>
    <row r="387" spans="3:11" x14ac:dyDescent="0.2">
      <c r="C387" s="85"/>
      <c r="D387" s="35"/>
      <c r="E387" s="5"/>
      <c r="F387" s="5"/>
      <c r="G387" s="36"/>
      <c r="H387" s="36"/>
      <c r="I387" s="36"/>
      <c r="J387" s="36"/>
      <c r="K387" s="36"/>
    </row>
    <row r="388" spans="3:11" x14ac:dyDescent="0.2">
      <c r="C388" s="85"/>
      <c r="D388" s="35"/>
      <c r="E388" s="5"/>
      <c r="F388" s="5"/>
      <c r="G388" s="36"/>
      <c r="H388" s="36"/>
      <c r="I388" s="36"/>
      <c r="J388" s="36"/>
      <c r="K388" s="36"/>
    </row>
    <row r="389" spans="3:11" x14ac:dyDescent="0.2">
      <c r="C389" s="85"/>
      <c r="D389" s="35"/>
      <c r="E389" s="5"/>
      <c r="F389" s="5"/>
      <c r="G389" s="36"/>
      <c r="H389" s="36"/>
      <c r="I389" s="36"/>
      <c r="J389" s="36"/>
      <c r="K389" s="36"/>
    </row>
    <row r="390" spans="3:11" x14ac:dyDescent="0.2">
      <c r="C390" s="85"/>
      <c r="D390" s="35"/>
      <c r="E390" s="5"/>
      <c r="F390" s="5"/>
      <c r="G390" s="36"/>
      <c r="H390" s="36"/>
      <c r="I390" s="36"/>
      <c r="J390" s="36"/>
      <c r="K390" s="36"/>
    </row>
    <row r="391" spans="3:11" x14ac:dyDescent="0.2">
      <c r="C391" s="85"/>
      <c r="D391" s="35"/>
      <c r="E391" s="5"/>
      <c r="F391" s="5"/>
      <c r="G391" s="36"/>
      <c r="H391" s="36"/>
      <c r="I391" s="36"/>
      <c r="J391" s="36"/>
      <c r="K391" s="36"/>
    </row>
    <row r="392" spans="3:11" x14ac:dyDescent="0.2">
      <c r="C392" s="85"/>
      <c r="D392" s="35"/>
      <c r="E392" s="5"/>
      <c r="F392" s="5"/>
      <c r="G392" s="36"/>
      <c r="H392" s="36"/>
      <c r="I392" s="36"/>
      <c r="J392" s="36"/>
      <c r="K392" s="36"/>
    </row>
    <row r="393" spans="3:11" x14ac:dyDescent="0.2">
      <c r="C393" s="85"/>
      <c r="D393" s="35"/>
      <c r="E393" s="5"/>
      <c r="F393" s="5"/>
      <c r="G393" s="36"/>
      <c r="H393" s="36"/>
      <c r="I393" s="36"/>
      <c r="J393" s="36"/>
      <c r="K393" s="36"/>
    </row>
    <row r="394" spans="3:11" x14ac:dyDescent="0.2">
      <c r="C394" s="85"/>
      <c r="D394" s="35"/>
      <c r="E394" s="5"/>
      <c r="F394" s="5"/>
      <c r="G394" s="36"/>
      <c r="H394" s="36"/>
      <c r="I394" s="36"/>
      <c r="J394" s="36"/>
      <c r="K394" s="36"/>
    </row>
    <row r="395" spans="3:11" x14ac:dyDescent="0.2">
      <c r="C395" s="85"/>
      <c r="D395" s="35"/>
      <c r="E395" s="5"/>
      <c r="F395" s="5"/>
      <c r="G395" s="36"/>
      <c r="H395" s="36"/>
      <c r="I395" s="36"/>
      <c r="J395" s="36"/>
      <c r="K395" s="36"/>
    </row>
    <row r="396" spans="3:11" x14ac:dyDescent="0.2">
      <c r="C396" s="85"/>
      <c r="D396" s="35"/>
      <c r="E396" s="5"/>
      <c r="F396" s="5"/>
      <c r="G396" s="36"/>
      <c r="H396" s="36"/>
      <c r="I396" s="36"/>
      <c r="J396" s="36"/>
      <c r="K396" s="36"/>
    </row>
    <row r="397" spans="3:11" x14ac:dyDescent="0.2">
      <c r="C397" s="85"/>
      <c r="D397" s="35"/>
      <c r="E397" s="5"/>
      <c r="F397" s="5"/>
      <c r="G397" s="36"/>
      <c r="H397" s="36"/>
      <c r="I397" s="36"/>
      <c r="J397" s="36"/>
      <c r="K397" s="36"/>
    </row>
    <row r="398" spans="3:11" x14ac:dyDescent="0.2">
      <c r="C398" s="85"/>
      <c r="D398" s="35"/>
      <c r="E398" s="5"/>
      <c r="F398" s="5"/>
      <c r="G398" s="36"/>
      <c r="H398" s="36"/>
      <c r="I398" s="36"/>
      <c r="J398" s="36"/>
      <c r="K398" s="36"/>
    </row>
    <row r="399" spans="3:11" x14ac:dyDescent="0.2">
      <c r="C399" s="85"/>
      <c r="D399" s="35"/>
      <c r="E399" s="5"/>
      <c r="F399" s="5"/>
      <c r="G399" s="36"/>
      <c r="H399" s="36"/>
      <c r="I399" s="36"/>
      <c r="J399" s="36"/>
      <c r="K399" s="36"/>
    </row>
    <row r="400" spans="3:11" x14ac:dyDescent="0.2">
      <c r="C400" s="85"/>
      <c r="D400" s="35"/>
      <c r="E400" s="5"/>
      <c r="F400" s="5"/>
      <c r="G400" s="36"/>
      <c r="H400" s="36"/>
      <c r="I400" s="36"/>
      <c r="J400" s="36"/>
      <c r="K400" s="36"/>
    </row>
    <row r="401" spans="3:11" x14ac:dyDescent="0.2">
      <c r="C401" s="85"/>
      <c r="D401" s="35"/>
      <c r="E401" s="5"/>
      <c r="F401" s="5"/>
      <c r="G401" s="36"/>
      <c r="H401" s="36"/>
      <c r="I401" s="36"/>
      <c r="J401" s="36"/>
      <c r="K401" s="36"/>
    </row>
    <row r="402" spans="3:11" x14ac:dyDescent="0.2">
      <c r="C402" s="85"/>
      <c r="D402" s="35"/>
      <c r="E402" s="5"/>
      <c r="F402" s="5"/>
      <c r="G402" s="36"/>
      <c r="H402" s="36"/>
      <c r="I402" s="36"/>
      <c r="J402" s="36"/>
      <c r="K402" s="36"/>
    </row>
    <row r="403" spans="3:11" x14ac:dyDescent="0.2">
      <c r="C403" s="85"/>
      <c r="D403" s="35"/>
      <c r="E403" s="5"/>
      <c r="F403" s="5"/>
      <c r="G403" s="36"/>
      <c r="H403" s="36"/>
      <c r="I403" s="36"/>
      <c r="J403" s="36"/>
      <c r="K403" s="36"/>
    </row>
    <row r="404" spans="3:11" x14ac:dyDescent="0.2">
      <c r="C404" s="85"/>
      <c r="D404" s="35"/>
      <c r="E404" s="5"/>
      <c r="F404" s="5"/>
      <c r="G404" s="36"/>
      <c r="H404" s="36"/>
      <c r="I404" s="36"/>
      <c r="J404" s="36"/>
      <c r="K404" s="36"/>
    </row>
    <row r="405" spans="3:11" x14ac:dyDescent="0.2">
      <c r="C405" s="85"/>
      <c r="D405" s="35"/>
      <c r="E405" s="5"/>
      <c r="F405" s="5"/>
      <c r="G405" s="36"/>
      <c r="H405" s="36"/>
      <c r="I405" s="36"/>
      <c r="J405" s="36"/>
      <c r="K405" s="36"/>
    </row>
    <row r="406" spans="3:11" x14ac:dyDescent="0.2">
      <c r="C406" s="85"/>
      <c r="D406" s="35"/>
      <c r="E406" s="5"/>
      <c r="F406" s="5"/>
      <c r="G406" s="36"/>
      <c r="H406" s="36"/>
      <c r="I406" s="36"/>
      <c r="J406" s="36"/>
      <c r="K406" s="36"/>
    </row>
    <row r="407" spans="3:11" x14ac:dyDescent="0.2">
      <c r="C407" s="85"/>
      <c r="D407" s="35"/>
      <c r="E407" s="5"/>
      <c r="F407" s="5"/>
      <c r="G407" s="36"/>
      <c r="H407" s="36"/>
      <c r="I407" s="36"/>
      <c r="J407" s="36"/>
      <c r="K407" s="36"/>
    </row>
    <row r="408" spans="3:11" x14ac:dyDescent="0.2">
      <c r="C408" s="85"/>
      <c r="D408" s="35"/>
      <c r="E408" s="5"/>
      <c r="F408" s="5"/>
      <c r="G408" s="36"/>
      <c r="H408" s="36"/>
      <c r="I408" s="36"/>
      <c r="J408" s="36"/>
      <c r="K408" s="36"/>
    </row>
    <row r="409" spans="3:11" x14ac:dyDescent="0.2">
      <c r="C409" s="85"/>
      <c r="D409" s="35"/>
      <c r="E409" s="5"/>
      <c r="F409" s="5"/>
      <c r="G409" s="36"/>
      <c r="H409" s="36"/>
      <c r="I409" s="36"/>
      <c r="J409" s="36"/>
      <c r="K409" s="36"/>
    </row>
    <row r="410" spans="3:11" x14ac:dyDescent="0.2">
      <c r="C410" s="85"/>
      <c r="D410" s="35"/>
      <c r="E410" s="5"/>
      <c r="F410" s="5"/>
      <c r="G410" s="36"/>
      <c r="H410" s="36"/>
      <c r="I410" s="36"/>
      <c r="J410" s="36"/>
      <c r="K410" s="36"/>
    </row>
    <row r="411" spans="3:11" x14ac:dyDescent="0.2">
      <c r="C411" s="85"/>
      <c r="D411" s="35"/>
      <c r="E411" s="5"/>
      <c r="F411" s="5"/>
      <c r="G411" s="36"/>
      <c r="H411" s="36"/>
      <c r="I411" s="36"/>
      <c r="J411" s="36"/>
      <c r="K411" s="36"/>
    </row>
    <row r="412" spans="3:11" x14ac:dyDescent="0.2">
      <c r="C412" s="85"/>
      <c r="D412" s="35"/>
      <c r="E412" s="5"/>
      <c r="F412" s="5"/>
      <c r="G412" s="36"/>
      <c r="H412" s="36"/>
      <c r="I412" s="36"/>
      <c r="J412" s="36"/>
      <c r="K412" s="36"/>
    </row>
    <row r="413" spans="3:11" x14ac:dyDescent="0.2">
      <c r="C413" s="85"/>
      <c r="D413" s="35"/>
      <c r="E413" s="5"/>
      <c r="F413" s="5"/>
      <c r="G413" s="36"/>
      <c r="H413" s="36"/>
      <c r="I413" s="36"/>
      <c r="J413" s="36"/>
      <c r="K413" s="36"/>
    </row>
    <row r="414" spans="3:11" x14ac:dyDescent="0.2">
      <c r="C414" s="85"/>
      <c r="D414" s="35"/>
      <c r="E414" s="5"/>
      <c r="F414" s="5"/>
      <c r="G414" s="36"/>
      <c r="H414" s="36"/>
      <c r="I414" s="36"/>
      <c r="J414" s="36"/>
      <c r="K414" s="36"/>
    </row>
    <row r="415" spans="3:11" x14ac:dyDescent="0.2">
      <c r="C415" s="85"/>
      <c r="D415" s="35"/>
      <c r="E415" s="5"/>
      <c r="F415" s="5"/>
      <c r="G415" s="36"/>
      <c r="H415" s="36"/>
      <c r="I415" s="36"/>
      <c r="J415" s="36"/>
      <c r="K415" s="36"/>
    </row>
    <row r="416" spans="3:11" x14ac:dyDescent="0.2">
      <c r="C416" s="85"/>
      <c r="D416" s="35"/>
      <c r="E416" s="5"/>
      <c r="F416" s="5"/>
      <c r="G416" s="36"/>
      <c r="H416" s="36"/>
      <c r="I416" s="36"/>
      <c r="J416" s="36"/>
      <c r="K416" s="36"/>
    </row>
    <row r="417" spans="3:11" x14ac:dyDescent="0.2">
      <c r="C417" s="85"/>
      <c r="D417" s="35"/>
      <c r="E417" s="5"/>
      <c r="F417" s="5"/>
      <c r="G417" s="36"/>
      <c r="H417" s="36"/>
      <c r="I417" s="36"/>
      <c r="J417" s="36"/>
      <c r="K417" s="36"/>
    </row>
    <row r="418" spans="3:11" x14ac:dyDescent="0.2">
      <c r="C418" s="85"/>
      <c r="D418" s="35"/>
      <c r="E418" s="5"/>
      <c r="F418" s="5"/>
      <c r="G418" s="36"/>
      <c r="H418" s="36"/>
      <c r="I418" s="36"/>
      <c r="J418" s="36"/>
      <c r="K418" s="36"/>
    </row>
    <row r="419" spans="3:11" x14ac:dyDescent="0.2">
      <c r="C419" s="85"/>
      <c r="D419" s="35"/>
      <c r="E419" s="5"/>
      <c r="F419" s="5"/>
      <c r="G419" s="36"/>
      <c r="H419" s="36"/>
      <c r="I419" s="36"/>
      <c r="J419" s="36"/>
      <c r="K419" s="36"/>
    </row>
    <row r="420" spans="3:11" x14ac:dyDescent="0.2">
      <c r="C420" s="85"/>
      <c r="D420" s="35"/>
      <c r="E420" s="5"/>
      <c r="F420" s="5"/>
      <c r="G420" s="36"/>
      <c r="H420" s="36"/>
      <c r="I420" s="36"/>
      <c r="J420" s="36"/>
      <c r="K420" s="36"/>
    </row>
    <row r="421" spans="3:11" x14ac:dyDescent="0.2">
      <c r="C421" s="85"/>
      <c r="D421" s="35"/>
      <c r="E421" s="5"/>
      <c r="F421" s="5"/>
      <c r="G421" s="36"/>
      <c r="H421" s="36"/>
      <c r="I421" s="36"/>
      <c r="J421" s="36"/>
      <c r="K421" s="36"/>
    </row>
    <row r="422" spans="3:11" x14ac:dyDescent="0.2">
      <c r="C422" s="85"/>
      <c r="D422" s="35"/>
      <c r="E422" s="5"/>
      <c r="F422" s="5"/>
      <c r="G422" s="36"/>
      <c r="H422" s="36"/>
      <c r="I422" s="36"/>
      <c r="J422" s="36"/>
      <c r="K422" s="36"/>
    </row>
    <row r="423" spans="3:11" x14ac:dyDescent="0.2">
      <c r="C423" s="85"/>
      <c r="D423" s="35"/>
      <c r="E423" s="5"/>
      <c r="F423" s="5"/>
      <c r="G423" s="36"/>
      <c r="H423" s="36"/>
      <c r="I423" s="36"/>
      <c r="J423" s="36"/>
      <c r="K423" s="36"/>
    </row>
    <row r="424" spans="3:11" x14ac:dyDescent="0.2">
      <c r="C424" s="85"/>
      <c r="D424" s="35"/>
      <c r="E424" s="5"/>
      <c r="F424" s="5"/>
      <c r="G424" s="36"/>
      <c r="H424" s="36"/>
      <c r="I424" s="36"/>
      <c r="J424" s="36"/>
      <c r="K424" s="36"/>
    </row>
    <row r="425" spans="3:11" x14ac:dyDescent="0.2">
      <c r="C425" s="85"/>
      <c r="D425" s="35"/>
      <c r="E425" s="5"/>
      <c r="F425" s="5"/>
      <c r="G425" s="36"/>
      <c r="H425" s="36"/>
      <c r="I425" s="36"/>
      <c r="J425" s="36"/>
      <c r="K425" s="36"/>
    </row>
    <row r="426" spans="3:11" x14ac:dyDescent="0.2">
      <c r="C426" s="85"/>
      <c r="D426" s="35"/>
      <c r="E426" s="5"/>
      <c r="F426" s="5"/>
      <c r="G426" s="36"/>
      <c r="H426" s="36"/>
      <c r="I426" s="36"/>
      <c r="J426" s="36"/>
      <c r="K426" s="36"/>
    </row>
    <row r="427" spans="3:11" x14ac:dyDescent="0.2">
      <c r="C427" s="85"/>
      <c r="D427" s="35"/>
      <c r="E427" s="5"/>
      <c r="F427" s="5"/>
      <c r="G427" s="36"/>
      <c r="H427" s="36"/>
      <c r="I427" s="36"/>
      <c r="J427" s="36"/>
      <c r="K427" s="36"/>
    </row>
    <row r="428" spans="3:11" x14ac:dyDescent="0.2">
      <c r="C428" s="85"/>
      <c r="D428" s="35"/>
      <c r="E428" s="5"/>
      <c r="F428" s="5"/>
      <c r="G428" s="36"/>
      <c r="H428" s="36"/>
      <c r="I428" s="36"/>
      <c r="J428" s="36"/>
      <c r="K428" s="36"/>
    </row>
    <row r="429" spans="3:11" x14ac:dyDescent="0.2">
      <c r="C429" s="85"/>
      <c r="D429" s="35"/>
      <c r="E429" s="5"/>
      <c r="F429" s="5"/>
      <c r="G429" s="36"/>
      <c r="H429" s="36"/>
      <c r="I429" s="36"/>
      <c r="J429" s="36"/>
      <c r="K429" s="36"/>
    </row>
    <row r="430" spans="3:11" x14ac:dyDescent="0.2">
      <c r="C430" s="85"/>
      <c r="D430" s="35"/>
      <c r="E430" s="5"/>
      <c r="F430" s="5"/>
      <c r="G430" s="36"/>
      <c r="H430" s="36"/>
      <c r="I430" s="36"/>
      <c r="J430" s="36"/>
      <c r="K430" s="36"/>
    </row>
    <row r="431" spans="3:11" x14ac:dyDescent="0.2">
      <c r="C431" s="85"/>
      <c r="D431" s="35"/>
      <c r="E431" s="5"/>
      <c r="F431" s="5"/>
      <c r="G431" s="36"/>
      <c r="H431" s="36"/>
      <c r="I431" s="36"/>
      <c r="J431" s="36"/>
      <c r="K431" s="36"/>
    </row>
    <row r="432" spans="3:11" x14ac:dyDescent="0.2">
      <c r="C432" s="85"/>
      <c r="D432" s="35"/>
      <c r="E432" s="5"/>
      <c r="F432" s="5"/>
      <c r="G432" s="36"/>
      <c r="H432" s="36"/>
      <c r="I432" s="36"/>
      <c r="J432" s="36"/>
      <c r="K432" s="36"/>
    </row>
    <row r="433" spans="3:11" x14ac:dyDescent="0.2">
      <c r="C433" s="85"/>
      <c r="D433" s="35"/>
      <c r="E433" s="5"/>
      <c r="F433" s="5"/>
      <c r="G433" s="36"/>
      <c r="H433" s="36"/>
      <c r="I433" s="36"/>
      <c r="J433" s="36"/>
      <c r="K433" s="36"/>
    </row>
    <row r="434" spans="3:11" x14ac:dyDescent="0.2">
      <c r="C434" s="85"/>
      <c r="D434" s="35"/>
      <c r="E434" s="5"/>
      <c r="F434" s="5"/>
      <c r="G434" s="36"/>
      <c r="H434" s="36"/>
      <c r="I434" s="36"/>
      <c r="J434" s="36"/>
      <c r="K434" s="36"/>
    </row>
    <row r="435" spans="3:11" x14ac:dyDescent="0.2">
      <c r="C435" s="85"/>
      <c r="D435" s="35"/>
      <c r="E435" s="5"/>
      <c r="F435" s="5"/>
      <c r="G435" s="36"/>
      <c r="H435" s="36"/>
      <c r="I435" s="36"/>
      <c r="J435" s="36"/>
      <c r="K435" s="36"/>
    </row>
    <row r="436" spans="3:11" x14ac:dyDescent="0.2">
      <c r="C436" s="85"/>
      <c r="D436" s="35"/>
      <c r="E436" s="5"/>
      <c r="F436" s="5"/>
      <c r="G436" s="36"/>
      <c r="H436" s="36"/>
      <c r="I436" s="36"/>
      <c r="J436" s="36"/>
      <c r="K436" s="36"/>
    </row>
    <row r="437" spans="3:11" x14ac:dyDescent="0.2">
      <c r="C437" s="85"/>
      <c r="D437" s="35"/>
      <c r="E437" s="5"/>
      <c r="F437" s="5"/>
      <c r="G437" s="36"/>
      <c r="H437" s="36"/>
      <c r="I437" s="36"/>
      <c r="J437" s="36"/>
      <c r="K437" s="36"/>
    </row>
    <row r="438" spans="3:11" x14ac:dyDescent="0.2">
      <c r="C438" s="85"/>
      <c r="D438" s="35"/>
      <c r="E438" s="5"/>
      <c r="F438" s="5"/>
      <c r="G438" s="36"/>
      <c r="H438" s="36"/>
      <c r="I438" s="36"/>
      <c r="J438" s="36"/>
      <c r="K438" s="36"/>
    </row>
    <row r="439" spans="3:11" x14ac:dyDescent="0.2">
      <c r="C439" s="85"/>
      <c r="D439" s="35"/>
      <c r="E439" s="5"/>
      <c r="F439" s="5"/>
      <c r="G439" s="36"/>
      <c r="H439" s="36"/>
      <c r="I439" s="36"/>
      <c r="J439" s="36"/>
      <c r="K439" s="36"/>
    </row>
    <row r="440" spans="3:11" x14ac:dyDescent="0.2">
      <c r="C440" s="85"/>
      <c r="D440" s="35"/>
      <c r="E440" s="5"/>
      <c r="F440" s="5"/>
      <c r="G440" s="36"/>
      <c r="H440" s="36"/>
      <c r="I440" s="36"/>
      <c r="J440" s="36"/>
      <c r="K440" s="36"/>
    </row>
    <row r="441" spans="3:11" x14ac:dyDescent="0.2">
      <c r="C441" s="85"/>
      <c r="D441" s="35"/>
      <c r="E441" s="5"/>
      <c r="F441" s="5"/>
      <c r="G441" s="36"/>
      <c r="H441" s="36"/>
      <c r="I441" s="36"/>
      <c r="J441" s="36"/>
      <c r="K441" s="36"/>
    </row>
    <row r="442" spans="3:11" x14ac:dyDescent="0.2">
      <c r="C442" s="85"/>
      <c r="D442" s="35"/>
      <c r="E442" s="5"/>
      <c r="F442" s="5"/>
      <c r="G442" s="36"/>
      <c r="H442" s="36"/>
      <c r="I442" s="36"/>
      <c r="J442" s="36"/>
      <c r="K442" s="36"/>
    </row>
    <row r="443" spans="3:11" x14ac:dyDescent="0.2">
      <c r="C443" s="85"/>
      <c r="D443" s="35"/>
      <c r="E443" s="5"/>
      <c r="F443" s="5"/>
      <c r="G443" s="36"/>
      <c r="H443" s="36"/>
      <c r="I443" s="36"/>
      <c r="J443" s="36"/>
      <c r="K443" s="36"/>
    </row>
  </sheetData>
  <mergeCells count="135">
    <mergeCell ref="C65:C66"/>
    <mergeCell ref="E72:E74"/>
    <mergeCell ref="F81:F82"/>
    <mergeCell ref="D72:D73"/>
    <mergeCell ref="C81:C82"/>
    <mergeCell ref="D81:D82"/>
    <mergeCell ref="C83:C85"/>
    <mergeCell ref="D83:D85"/>
    <mergeCell ref="A283:A287"/>
    <mergeCell ref="B283:B287"/>
    <mergeCell ref="A63:A71"/>
    <mergeCell ref="B63:B71"/>
    <mergeCell ref="A288:A294"/>
    <mergeCell ref="B288:B294"/>
    <mergeCell ref="C72:C73"/>
    <mergeCell ref="C113:C114"/>
    <mergeCell ref="A210:A232"/>
    <mergeCell ref="B210:B232"/>
    <mergeCell ref="A233:A251"/>
    <mergeCell ref="B233:B251"/>
    <mergeCell ref="A252:A282"/>
    <mergeCell ref="B252:B282"/>
    <mergeCell ref="A134:A155"/>
    <mergeCell ref="B134:B155"/>
    <mergeCell ref="A156:A196"/>
    <mergeCell ref="B156:B196"/>
    <mergeCell ref="A197:A208"/>
    <mergeCell ref="B197:B208"/>
    <mergeCell ref="A72:A96"/>
    <mergeCell ref="B73:B96"/>
    <mergeCell ref="A97:A133"/>
    <mergeCell ref="B97:B133"/>
    <mergeCell ref="G22:G23"/>
    <mergeCell ref="C29:C30"/>
    <mergeCell ref="D29:D30"/>
    <mergeCell ref="E29:E30"/>
    <mergeCell ref="F29:F30"/>
    <mergeCell ref="G29:G30"/>
    <mergeCell ref="C44:C45"/>
    <mergeCell ref="D44:D45"/>
    <mergeCell ref="E44:E45"/>
    <mergeCell ref="F44:F45"/>
    <mergeCell ref="I283:I287"/>
    <mergeCell ref="I288:I294"/>
    <mergeCell ref="M9:M10"/>
    <mergeCell ref="I156:I196"/>
    <mergeCell ref="I197:I208"/>
    <mergeCell ref="I210:I232"/>
    <mergeCell ref="I233:I251"/>
    <mergeCell ref="I252:I282"/>
    <mergeCell ref="L83:L85"/>
    <mergeCell ref="L72:L74"/>
    <mergeCell ref="L64:L65"/>
    <mergeCell ref="H253:H256"/>
    <mergeCell ref="H268:H269"/>
    <mergeCell ref="H270:H271"/>
    <mergeCell ref="H275:H278"/>
    <mergeCell ref="H257:H259"/>
    <mergeCell ref="H266:H267"/>
    <mergeCell ref="H86:H87"/>
    <mergeCell ref="K86:K87"/>
    <mergeCell ref="H113:H114"/>
    <mergeCell ref="K113:K114"/>
    <mergeCell ref="H143:H144"/>
    <mergeCell ref="K143:K144"/>
    <mergeCell ref="I72:I96"/>
    <mergeCell ref="I97:I133"/>
    <mergeCell ref="I134:I155"/>
    <mergeCell ref="K72:K74"/>
    <mergeCell ref="H83:H85"/>
    <mergeCell ref="K83:K85"/>
    <mergeCell ref="H240:H244"/>
    <mergeCell ref="H227:H228"/>
    <mergeCell ref="H210:H212"/>
    <mergeCell ref="H200:H201"/>
    <mergeCell ref="K200:K201"/>
    <mergeCell ref="T9:T10"/>
    <mergeCell ref="K9:K10"/>
    <mergeCell ref="U9:U10"/>
    <mergeCell ref="V9:V10"/>
    <mergeCell ref="H44:H45"/>
    <mergeCell ref="H64:H66"/>
    <mergeCell ref="K64:K66"/>
    <mergeCell ref="H81:H82"/>
    <mergeCell ref="K81:K82"/>
    <mergeCell ref="H72:H74"/>
    <mergeCell ref="I63:I71"/>
    <mergeCell ref="A2:X2"/>
    <mergeCell ref="A3:X3"/>
    <mergeCell ref="B1:X1"/>
    <mergeCell ref="B4:X4"/>
    <mergeCell ref="B7:X7"/>
    <mergeCell ref="T8:X8"/>
    <mergeCell ref="L8:R8"/>
    <mergeCell ref="A9:A10"/>
    <mergeCell ref="B9:B10"/>
    <mergeCell ref="A8:K8"/>
    <mergeCell ref="S9:S10"/>
    <mergeCell ref="L9:L10"/>
    <mergeCell ref="N9:N10"/>
    <mergeCell ref="Q9:Q10"/>
    <mergeCell ref="R9:R10"/>
    <mergeCell ref="O9:O10"/>
    <mergeCell ref="W9:W10"/>
    <mergeCell ref="F9:F10"/>
    <mergeCell ref="G9:G10"/>
    <mergeCell ref="I9:I10"/>
    <mergeCell ref="H9:H10"/>
    <mergeCell ref="J9:J10"/>
    <mergeCell ref="X9:X10"/>
    <mergeCell ref="P9:P10"/>
    <mergeCell ref="A11:A62"/>
    <mergeCell ref="C9:C10"/>
    <mergeCell ref="D9:D10"/>
    <mergeCell ref="E9:E10"/>
    <mergeCell ref="H147:H148"/>
    <mergeCell ref="H169:H172"/>
    <mergeCell ref="H185:H186"/>
    <mergeCell ref="K185:K186"/>
    <mergeCell ref="K147:K148"/>
    <mergeCell ref="H153:H154"/>
    <mergeCell ref="K153:K154"/>
    <mergeCell ref="H161:H163"/>
    <mergeCell ref="H159:H160"/>
    <mergeCell ref="I11:I62"/>
    <mergeCell ref="C11:C12"/>
    <mergeCell ref="D11:D12"/>
    <mergeCell ref="C22:C23"/>
    <mergeCell ref="D22:D23"/>
    <mergeCell ref="B11:B62"/>
    <mergeCell ref="E11:E12"/>
    <mergeCell ref="F11:F12"/>
    <mergeCell ref="G11:G12"/>
    <mergeCell ref="E22:E23"/>
    <mergeCell ref="F22:F23"/>
  </mergeCells>
  <dataValidations count="1">
    <dataValidation allowBlank="1" showInputMessage="1" showErrorMessage="1" errorTitle="Aviso!" error="Por favor ingrese valores comprendidos entre 0% a 100%" sqref="U11:U13" xr:uid="{00000000-0002-0000-0200-000000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1000000}">
          <x14:formula1>
            <xm:f>D!$I$2:$I$9</xm:f>
          </x14:formula1>
          <xm:sqref>C11 C24:C29 C13:C22 C74:C81 C83 C31:C44 C67:C72 C254:D256 D260:D265 C257:C443 C86:C113 C46:C65 C115:C253</xm:sqref>
        </x14:dataValidation>
        <x14:dataValidation type="list" allowBlank="1" showInputMessage="1" showErrorMessage="1" xr:uid="{00000000-0002-0000-0200-000002000000}">
          <x14:formula1>
            <xm:f>IF(C11=D!$G$2,D!$H$2:$H$4,IF(C11=D!$G$5,D!$H$5,IF(C11=D!$G$6,D!$H$6,IF(C11=D!$G$7,D!$H$7,IF(C11=D!$G$8,D!$H$8:$H$12,IF(C11=D!$G$13,D!$H$13,IF(C11=D!$G$14,D!$H$14:$H$21,IF(C11=D!$G$22,D!$H$22:$H$23,"N/A"))))))))</xm:f>
          </x14:formula1>
          <xm:sqref>D11 D24:D29 D13:D22 D74:D81 D83 D31:D44 D46:D72 D257:D259 D266:D443 D86:D253</xm:sqref>
        </x14:dataValidation>
        <x14:dataValidation type="list" allowBlank="1" showInputMessage="1" showErrorMessage="1" xr:uid="{00000000-0002-0000-0200-000003000000}">
          <x14:formula1>
            <xm:f>INDIRECT(D!O363)</xm:f>
          </x14:formula1>
          <xm:sqref>G443</xm:sqref>
        </x14:dataValidation>
        <x14:dataValidation type="list" allowBlank="1" showInputMessage="1" showErrorMessage="1" xr:uid="{00000000-0002-0000-0200-000004000000}">
          <x14:formula1>
            <xm:f>INDIRECT(D!T363)</xm:f>
          </x14:formula1>
          <xm:sqref>F443</xm:sqref>
        </x14:dataValidation>
        <x14:dataValidation type="list" allowBlank="1" showInputMessage="1" showErrorMessage="1" xr:uid="{00000000-0002-0000-0200-000005000000}">
          <x14:formula1>
            <xm:f>INDIRECT(D!P363)</xm:f>
          </x14:formula1>
          <xm:sqref>E443</xm:sqref>
        </x14:dataValidation>
        <x14:dataValidation type="list" allowBlank="1" showInputMessage="1" showErrorMessage="1" xr:uid="{00000000-0002-0000-0200-000006000000}">
          <x14:formula1>
            <xm:f>INDIRECT(D!O226)</xm:f>
          </x14:formula1>
          <xm:sqref>G295:G442</xm:sqref>
        </x14:dataValidation>
        <x14:dataValidation type="list" allowBlank="1" showInputMessage="1" showErrorMessage="1" xr:uid="{00000000-0002-0000-0200-000007000000}">
          <x14:formula1>
            <xm:f>INDIRECT(D!T226)</xm:f>
          </x14:formula1>
          <xm:sqref>F295:F442</xm:sqref>
        </x14:dataValidation>
        <x14:dataValidation type="list" allowBlank="1" showInputMessage="1" showErrorMessage="1" xr:uid="{00000000-0002-0000-0200-000008000000}">
          <x14:formula1>
            <xm:f>INDIRECT(D!P226)</xm:f>
          </x14:formula1>
          <xm:sqref>E295:E442</xm:sqref>
        </x14:dataValidation>
        <x14:dataValidation type="list" allowBlank="1" showInputMessage="1" showErrorMessage="1" xr:uid="{00000000-0002-0000-0200-000009000000}">
          <x14:formula1>
            <xm:f>INDIRECT(D!O2)</xm:f>
          </x14:formula1>
          <xm:sqref>G11 G13:G22 G24:G29 G31:G294</xm:sqref>
        </x14:dataValidation>
        <x14:dataValidation type="list" allowBlank="1" showInputMessage="1" showErrorMessage="1" xr:uid="{00000000-0002-0000-0200-00000D000000}">
          <x14:formula1>
            <xm:f>INDIRECT(D!T2)</xm:f>
          </x14:formula1>
          <xm:sqref>F11 F13:F22 F46:F81 F24:F29 F31:F44 F83:F294</xm:sqref>
        </x14:dataValidation>
        <x14:dataValidation type="list" allowBlank="1" showInputMessage="1" showErrorMessage="1" xr:uid="{00000000-0002-0000-0200-000013000000}">
          <x14:formula1>
            <xm:f>INDIRECT(D!P2)</xm:f>
          </x14:formula1>
          <xm:sqref>E11 E13:E22 E46:E72 E24:E29 E31:E44 E75:E294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dimension ref="A1:D156"/>
  <sheetViews>
    <sheetView workbookViewId="0">
      <selection sqref="A1:D49"/>
    </sheetView>
  </sheetViews>
  <sheetFormatPr baseColWidth="10" defaultRowHeight="15" x14ac:dyDescent="0.25"/>
  <sheetData>
    <row r="1" spans="1:4" x14ac:dyDescent="0.25">
      <c r="A1" t="s">
        <v>73</v>
      </c>
      <c r="B1" t="s">
        <v>75</v>
      </c>
      <c r="C1" t="s">
        <v>175</v>
      </c>
      <c r="D1" t="s">
        <v>176</v>
      </c>
    </row>
    <row r="2" spans="1:4" x14ac:dyDescent="0.25">
      <c r="A2" t="s">
        <v>73</v>
      </c>
      <c r="B2" t="s">
        <v>75</v>
      </c>
      <c r="C2" t="s">
        <v>175</v>
      </c>
      <c r="D2" t="s">
        <v>176</v>
      </c>
    </row>
    <row r="3" spans="1:4" x14ac:dyDescent="0.25">
      <c r="A3" t="s">
        <v>73</v>
      </c>
      <c r="B3" t="s">
        <v>75</v>
      </c>
      <c r="C3" t="s">
        <v>181</v>
      </c>
      <c r="D3" t="s">
        <v>182</v>
      </c>
    </row>
    <row r="4" spans="1:4" x14ac:dyDescent="0.25">
      <c r="A4" t="s">
        <v>73</v>
      </c>
      <c r="B4" t="s">
        <v>75</v>
      </c>
      <c r="C4" t="s">
        <v>185</v>
      </c>
      <c r="D4" t="s">
        <v>186</v>
      </c>
    </row>
    <row r="5" spans="1:4" x14ac:dyDescent="0.25">
      <c r="A5" t="s">
        <v>80</v>
      </c>
      <c r="B5" t="s">
        <v>81</v>
      </c>
      <c r="C5" t="s">
        <v>269</v>
      </c>
      <c r="D5" t="s">
        <v>270</v>
      </c>
    </row>
    <row r="6" spans="1:4" x14ac:dyDescent="0.25">
      <c r="A6" t="s">
        <v>89</v>
      </c>
      <c r="B6" t="s">
        <v>90</v>
      </c>
      <c r="C6" t="s">
        <v>451</v>
      </c>
      <c r="D6" t="s">
        <v>404</v>
      </c>
    </row>
    <row r="7" spans="1:4" x14ac:dyDescent="0.25">
      <c r="A7" t="s">
        <v>67</v>
      </c>
      <c r="B7" t="s">
        <v>69</v>
      </c>
      <c r="C7" t="s">
        <v>422</v>
      </c>
      <c r="D7" t="s">
        <v>38</v>
      </c>
    </row>
    <row r="8" spans="1:4" x14ac:dyDescent="0.25">
      <c r="A8" t="s">
        <v>72</v>
      </c>
      <c r="B8" t="s">
        <v>417</v>
      </c>
      <c r="C8" t="s">
        <v>144</v>
      </c>
      <c r="D8" t="s">
        <v>150</v>
      </c>
    </row>
    <row r="9" spans="1:4" x14ac:dyDescent="0.25">
      <c r="A9" t="s">
        <v>73</v>
      </c>
      <c r="B9" t="s">
        <v>80</v>
      </c>
      <c r="C9" t="s">
        <v>234</v>
      </c>
      <c r="D9" t="s">
        <v>237</v>
      </c>
    </row>
    <row r="10" spans="1:4" x14ac:dyDescent="0.25">
      <c r="A10" t="s">
        <v>73</v>
      </c>
      <c r="B10" t="s">
        <v>80</v>
      </c>
      <c r="C10" t="s">
        <v>234</v>
      </c>
      <c r="D10" t="s">
        <v>244</v>
      </c>
    </row>
    <row r="11" spans="1:4" x14ac:dyDescent="0.25">
      <c r="A11" t="s">
        <v>73</v>
      </c>
      <c r="B11" t="s">
        <v>80</v>
      </c>
      <c r="C11" t="s">
        <v>234</v>
      </c>
      <c r="D11" t="s">
        <v>244</v>
      </c>
    </row>
    <row r="12" spans="1:4" x14ac:dyDescent="0.25">
      <c r="A12" t="s">
        <v>73</v>
      </c>
      <c r="B12" t="s">
        <v>76</v>
      </c>
      <c r="C12" t="s">
        <v>196</v>
      </c>
      <c r="D12" t="s">
        <v>197</v>
      </c>
    </row>
    <row r="13" spans="1:4" x14ac:dyDescent="0.25">
      <c r="A13" t="s">
        <v>80</v>
      </c>
      <c r="B13" t="s">
        <v>84</v>
      </c>
      <c r="C13" t="s">
        <v>448</v>
      </c>
      <c r="D13" t="s">
        <v>326</v>
      </c>
    </row>
    <row r="14" spans="1:4" x14ac:dyDescent="0.25">
      <c r="A14" t="s">
        <v>80</v>
      </c>
      <c r="B14" t="s">
        <v>84</v>
      </c>
      <c r="C14" t="s">
        <v>448</v>
      </c>
      <c r="D14" t="s">
        <v>329</v>
      </c>
    </row>
    <row r="15" spans="1:4" x14ac:dyDescent="0.25">
      <c r="A15" t="s">
        <v>73</v>
      </c>
      <c r="B15" t="s">
        <v>80</v>
      </c>
      <c r="C15" t="s">
        <v>445</v>
      </c>
      <c r="D15" t="s">
        <v>438</v>
      </c>
    </row>
    <row r="16" spans="1:4" x14ac:dyDescent="0.25">
      <c r="A16" t="s">
        <v>73</v>
      </c>
      <c r="B16" t="s">
        <v>80</v>
      </c>
      <c r="C16" t="s">
        <v>234</v>
      </c>
      <c r="D16" t="s">
        <v>439</v>
      </c>
    </row>
    <row r="17" spans="1:4" x14ac:dyDescent="0.25">
      <c r="A17" t="s">
        <v>73</v>
      </c>
      <c r="B17" t="s">
        <v>80</v>
      </c>
      <c r="C17" t="s">
        <v>234</v>
      </c>
      <c r="D17" t="s">
        <v>237</v>
      </c>
    </row>
    <row r="18" spans="1:4" x14ac:dyDescent="0.25">
      <c r="A18" t="s">
        <v>73</v>
      </c>
      <c r="B18" t="s">
        <v>80</v>
      </c>
      <c r="C18" t="s">
        <v>234</v>
      </c>
      <c r="D18" t="s">
        <v>237</v>
      </c>
    </row>
    <row r="19" spans="1:4" x14ac:dyDescent="0.25">
      <c r="A19" t="s">
        <v>73</v>
      </c>
      <c r="B19" t="s">
        <v>80</v>
      </c>
      <c r="C19" t="s">
        <v>234</v>
      </c>
      <c r="D19" t="s">
        <v>237</v>
      </c>
    </row>
    <row r="20" spans="1:4" x14ac:dyDescent="0.25">
      <c r="A20" t="s">
        <v>73</v>
      </c>
      <c r="B20" t="s">
        <v>80</v>
      </c>
      <c r="C20" t="s">
        <v>247</v>
      </c>
      <c r="D20" t="s">
        <v>248</v>
      </c>
    </row>
    <row r="21" spans="1:4" x14ac:dyDescent="0.25">
      <c r="A21" t="s">
        <v>79</v>
      </c>
      <c r="B21" t="s">
        <v>420</v>
      </c>
      <c r="C21" t="s">
        <v>250</v>
      </c>
      <c r="D21" t="s">
        <v>428</v>
      </c>
    </row>
    <row r="22" spans="1:4" x14ac:dyDescent="0.25">
      <c r="A22" t="s">
        <v>79</v>
      </c>
      <c r="B22" t="s">
        <v>420</v>
      </c>
      <c r="C22" t="s">
        <v>250</v>
      </c>
      <c r="D22" t="s">
        <v>428</v>
      </c>
    </row>
    <row r="23" spans="1:4" x14ac:dyDescent="0.25">
      <c r="A23" t="s">
        <v>79</v>
      </c>
      <c r="B23" t="s">
        <v>420</v>
      </c>
      <c r="C23" t="s">
        <v>427</v>
      </c>
      <c r="D23" t="s">
        <v>261</v>
      </c>
    </row>
    <row r="24" spans="1:4" x14ac:dyDescent="0.25">
      <c r="A24" t="s">
        <v>80</v>
      </c>
      <c r="B24" t="s">
        <v>84</v>
      </c>
      <c r="C24" t="s">
        <v>333</v>
      </c>
      <c r="D24" t="s">
        <v>339</v>
      </c>
    </row>
    <row r="25" spans="1:4" ht="76.5" customHeight="1" x14ac:dyDescent="0.25">
      <c r="A25" t="s">
        <v>79</v>
      </c>
      <c r="B25" t="s">
        <v>420</v>
      </c>
      <c r="C25" t="s">
        <v>427</v>
      </c>
      <c r="D25" t="s">
        <v>261</v>
      </c>
    </row>
    <row r="26" spans="1:4" x14ac:dyDescent="0.25">
      <c r="A26" t="s">
        <v>80</v>
      </c>
      <c r="B26" t="s">
        <v>84</v>
      </c>
      <c r="C26" t="s">
        <v>333</v>
      </c>
      <c r="D26" t="s">
        <v>334</v>
      </c>
    </row>
    <row r="27" spans="1:4" x14ac:dyDescent="0.25">
      <c r="A27" t="s">
        <v>79</v>
      </c>
      <c r="B27" t="s">
        <v>420</v>
      </c>
      <c r="C27" t="s">
        <v>264</v>
      </c>
      <c r="D27" t="s">
        <v>265</v>
      </c>
    </row>
    <row r="28" spans="1:4" x14ac:dyDescent="0.25">
      <c r="A28" t="s">
        <v>79</v>
      </c>
      <c r="B28" t="s">
        <v>420</v>
      </c>
      <c r="C28" t="s">
        <v>264</v>
      </c>
      <c r="D28" t="s">
        <v>265</v>
      </c>
    </row>
    <row r="29" spans="1:4" ht="153" customHeight="1" x14ac:dyDescent="0.25">
      <c r="A29" t="s">
        <v>80</v>
      </c>
      <c r="B29" t="s">
        <v>83</v>
      </c>
      <c r="C29" t="s">
        <v>317</v>
      </c>
      <c r="D29" t="s">
        <v>318</v>
      </c>
    </row>
    <row r="30" spans="1:4" x14ac:dyDescent="0.25">
      <c r="A30" t="s">
        <v>80</v>
      </c>
      <c r="B30" t="s">
        <v>84</v>
      </c>
      <c r="C30" t="s">
        <v>448</v>
      </c>
      <c r="D30" t="s">
        <v>326</v>
      </c>
    </row>
    <row r="31" spans="1:4" x14ac:dyDescent="0.25">
      <c r="A31" t="s">
        <v>80</v>
      </c>
      <c r="B31" t="s">
        <v>84</v>
      </c>
      <c r="C31" t="s">
        <v>448</v>
      </c>
      <c r="D31" t="s">
        <v>329</v>
      </c>
    </row>
    <row r="32" spans="1:4" x14ac:dyDescent="0.25">
      <c r="A32" t="s">
        <v>80</v>
      </c>
      <c r="B32" t="s">
        <v>84</v>
      </c>
      <c r="C32" t="s">
        <v>448</v>
      </c>
      <c r="D32" t="s">
        <v>329</v>
      </c>
    </row>
    <row r="33" spans="1:4" x14ac:dyDescent="0.25">
      <c r="A33" t="s">
        <v>80</v>
      </c>
      <c r="B33" t="s">
        <v>84</v>
      </c>
      <c r="C33" t="s">
        <v>333</v>
      </c>
      <c r="D33" t="s">
        <v>339</v>
      </c>
    </row>
    <row r="34" spans="1:4" x14ac:dyDescent="0.25">
      <c r="A34" t="s">
        <v>80</v>
      </c>
      <c r="B34" t="s">
        <v>84</v>
      </c>
      <c r="C34" t="s">
        <v>333</v>
      </c>
      <c r="D34" t="s">
        <v>334</v>
      </c>
    </row>
    <row r="35" spans="1:4" ht="127.5" customHeight="1" x14ac:dyDescent="0.25">
      <c r="A35" t="s">
        <v>80</v>
      </c>
      <c r="B35" t="s">
        <v>84</v>
      </c>
      <c r="C35" t="s">
        <v>333</v>
      </c>
      <c r="D35" t="s">
        <v>334</v>
      </c>
    </row>
    <row r="36" spans="1:4" x14ac:dyDescent="0.25">
      <c r="A36" t="s">
        <v>80</v>
      </c>
      <c r="B36" t="s">
        <v>84</v>
      </c>
      <c r="C36" t="s">
        <v>333</v>
      </c>
      <c r="D36" t="s">
        <v>334</v>
      </c>
    </row>
    <row r="37" spans="1:4" x14ac:dyDescent="0.25">
      <c r="A37" t="s">
        <v>89</v>
      </c>
      <c r="B37" t="s">
        <v>90</v>
      </c>
      <c r="C37" t="s">
        <v>451</v>
      </c>
      <c r="D37" t="s">
        <v>404</v>
      </c>
    </row>
    <row r="38" spans="1:4" x14ac:dyDescent="0.25">
      <c r="A38" t="s">
        <v>80</v>
      </c>
      <c r="B38" t="s">
        <v>87</v>
      </c>
      <c r="C38" t="s">
        <v>374</v>
      </c>
      <c r="D38" t="s">
        <v>375</v>
      </c>
    </row>
    <row r="39" spans="1:4" x14ac:dyDescent="0.25">
      <c r="A39" t="s">
        <v>80</v>
      </c>
      <c r="B39" t="s">
        <v>87</v>
      </c>
      <c r="C39" t="s">
        <v>374</v>
      </c>
      <c r="D39" t="s">
        <v>375</v>
      </c>
    </row>
    <row r="40" spans="1:4" x14ac:dyDescent="0.25">
      <c r="A40" t="s">
        <v>80</v>
      </c>
      <c r="B40" t="s">
        <v>87</v>
      </c>
      <c r="C40" t="s">
        <v>374</v>
      </c>
      <c r="D40" t="s">
        <v>375</v>
      </c>
    </row>
    <row r="41" spans="1:4" ht="140.25" customHeight="1" x14ac:dyDescent="0.25">
      <c r="A41" t="s">
        <v>89</v>
      </c>
      <c r="B41" t="s">
        <v>90</v>
      </c>
      <c r="C41" t="s">
        <v>451</v>
      </c>
      <c r="D41" t="s">
        <v>441</v>
      </c>
    </row>
    <row r="42" spans="1:4" x14ac:dyDescent="0.25">
      <c r="A42" t="s">
        <v>89</v>
      </c>
      <c r="B42" t="s">
        <v>90</v>
      </c>
      <c r="C42" t="s">
        <v>451</v>
      </c>
      <c r="D42" t="s">
        <v>404</v>
      </c>
    </row>
    <row r="43" spans="1:4" ht="76.5" customHeight="1" x14ac:dyDescent="0.25">
      <c r="A43" t="s">
        <v>67</v>
      </c>
      <c r="B43" t="s">
        <v>18</v>
      </c>
      <c r="C43" t="s">
        <v>421</v>
      </c>
      <c r="D43" t="s">
        <v>96</v>
      </c>
    </row>
    <row r="44" spans="1:4" x14ac:dyDescent="0.25">
      <c r="A44" t="s">
        <v>80</v>
      </c>
      <c r="B44" t="s">
        <v>81</v>
      </c>
      <c r="C44" t="s">
        <v>269</v>
      </c>
      <c r="D44" t="s">
        <v>270</v>
      </c>
    </row>
    <row r="45" spans="1:4" x14ac:dyDescent="0.25">
      <c r="A45" t="s">
        <v>80</v>
      </c>
      <c r="B45" t="s">
        <v>81</v>
      </c>
      <c r="C45" t="s">
        <v>269</v>
      </c>
      <c r="D45" t="s">
        <v>270</v>
      </c>
    </row>
    <row r="46" spans="1:4" x14ac:dyDescent="0.25">
      <c r="A46" t="s">
        <v>89</v>
      </c>
      <c r="B46" t="s">
        <v>90</v>
      </c>
      <c r="C46" t="s">
        <v>451</v>
      </c>
      <c r="D46" t="s">
        <v>404</v>
      </c>
    </row>
    <row r="47" spans="1:4" x14ac:dyDescent="0.25">
      <c r="A47" t="s">
        <v>89</v>
      </c>
      <c r="B47" t="s">
        <v>90</v>
      </c>
      <c r="C47" t="s">
        <v>451</v>
      </c>
      <c r="D47" t="s">
        <v>404</v>
      </c>
    </row>
    <row r="48" spans="1:4" x14ac:dyDescent="0.25">
      <c r="A48" t="s">
        <v>89</v>
      </c>
      <c r="B48" t="s">
        <v>90</v>
      </c>
      <c r="C48" t="s">
        <v>451</v>
      </c>
      <c r="D48" t="s">
        <v>441</v>
      </c>
    </row>
    <row r="49" spans="1:4" x14ac:dyDescent="0.25">
      <c r="A49" t="s">
        <v>89</v>
      </c>
      <c r="B49" t="s">
        <v>91</v>
      </c>
      <c r="C49" t="s">
        <v>410</v>
      </c>
      <c r="D49" t="s">
        <v>359</v>
      </c>
    </row>
    <row r="51" spans="1:4" ht="102" customHeight="1" x14ac:dyDescent="0.25"/>
    <row r="53" spans="1:4" ht="114.75" customHeight="1" x14ac:dyDescent="0.25"/>
    <row r="67" ht="89.25" customHeight="1" x14ac:dyDescent="0.25"/>
    <row r="82" ht="165.75" customHeight="1" x14ac:dyDescent="0.25"/>
    <row r="122" ht="178.5" customHeight="1" x14ac:dyDescent="0.25"/>
    <row r="134" ht="127.5" customHeight="1" x14ac:dyDescent="0.25"/>
    <row r="135" ht="76.5" customHeight="1" x14ac:dyDescent="0.25"/>
    <row r="151" ht="127.5" customHeight="1" x14ac:dyDescent="0.25"/>
    <row r="156" ht="89.25" customHeight="1"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X683"/>
  <sheetViews>
    <sheetView topLeftCell="I1" zoomScaleNormal="100" workbookViewId="0">
      <selection activeCell="T2" sqref="T2:T683"/>
    </sheetView>
  </sheetViews>
  <sheetFormatPr baseColWidth="10" defaultRowHeight="15" x14ac:dyDescent="0.25"/>
  <cols>
    <col min="3" max="3" width="11.42578125" customWidth="1"/>
    <col min="4" max="4" width="19.140625" customWidth="1"/>
    <col min="8" max="8" width="31.42578125" customWidth="1"/>
    <col min="9" max="9" width="30.5703125" customWidth="1"/>
    <col min="10" max="10" width="25.28515625" customWidth="1"/>
    <col min="20" max="20" width="11.42578125" style="34"/>
  </cols>
  <sheetData>
    <row r="1" spans="1:24" x14ac:dyDescent="0.25">
      <c r="A1" t="s">
        <v>8</v>
      </c>
      <c r="B1" t="s">
        <v>28</v>
      </c>
      <c r="C1" t="s">
        <v>56</v>
      </c>
      <c r="D1" t="s">
        <v>58</v>
      </c>
      <c r="E1" t="s">
        <v>60</v>
      </c>
      <c r="F1" t="s">
        <v>62</v>
      </c>
      <c r="G1" t="s">
        <v>65</v>
      </c>
      <c r="H1" t="s">
        <v>66</v>
      </c>
      <c r="T1"/>
    </row>
    <row r="2" spans="1:24" x14ac:dyDescent="0.25">
      <c r="A2" t="s">
        <v>15</v>
      </c>
      <c r="B2" t="s">
        <v>29</v>
      </c>
      <c r="C2" s="12" t="s">
        <v>57</v>
      </c>
      <c r="D2" s="12" t="s">
        <v>59</v>
      </c>
      <c r="E2" s="12" t="s">
        <v>61</v>
      </c>
      <c r="F2" s="12" t="s">
        <v>63</v>
      </c>
      <c r="G2" s="12" t="s">
        <v>67</v>
      </c>
      <c r="H2" s="12" t="s">
        <v>18</v>
      </c>
      <c r="I2" t="str">
        <f>G2</f>
        <v>Calidad Académica</v>
      </c>
      <c r="J2" s="13" t="s">
        <v>18</v>
      </c>
      <c r="K2" s="13" t="s">
        <v>421</v>
      </c>
      <c r="L2" t="s">
        <v>92</v>
      </c>
      <c r="M2" t="s">
        <v>93</v>
      </c>
      <c r="N2" t="str">
        <f>IF(Gestión!F11=D!$L$2,"Forta",IF(Gestión!F11=$L$4,"Inclu",IF(Gestión!F11=$L$5,"Cult",IF(Gestión!F11=$L$7,"Actua",IF(Gestión!F11=$L$11,"Cuali",IF(Gestión!F11=$L$15,"Forta1",IF(Gestión!F11=$L$18,"Actua1",IF(Gestión!F11=$L$20,"Forta2",IF(Gestión!F11=$L$24,"Plan",IF(Gestión!F11=$L$28,"Confor",IF(Gestión!F11=$L$31,"Crea",IF(Gestión!F11=$L$33,"Incor",IF(Gestión!F11=$L$35,"Incre",IF(Gestión!F11=$L$36,"Prog",IF(Gestión!F11=$L$37,"Forta3",IF(Gestión!F11=$L$38,"Redi",IF(Gestión!F11=$L$40,"Confor1",IF(Gestión!F11=$L$44,"Apoyo",IF(Gestión!F11=$L$46,"Crea1",IF(Gestión!F11=$L$48,"Forta4",IF(Gestión!F11=$L$50,"Actua2",IF(Gestión!F11=$L$51,"Invest",IF(Gestión!F11=$L$52,"Conserv",IF(Gestión!F11=$L$55,"Incre1",IF(Gestión!F11=$L$60,"Actua3",IF(Gestión!F11=$L$64,"Actua4",IF(Gestión!F11=$L$66,"Asist",IF(Gestión!F11=$L$68,"Invest2",IF(Gestión!F11=$L$69,"Pract",IF(Gestión!F11=$L$72,"Forta5",IF(Gestión!F11=$L$79,"Opera",IF(Gestión!F11=$L$80,"Opera2",IF(Gestión!F11=$L$81,"Impul",IF(Gestión!F11=$L$86,"Estudio",IF(Gestión!F11=$L$89,"Invest3",IF(Gestión!F11=$L$90,"Diseño",IF(Gestión!F11=$L$91,"Invest4",IF(Gestión!F11=$L$93,"Vincula",IF(Gestión!F11=$L$94,"Crea2",IF(Gestión!F11=$L$95,"Diseño1",IF(Gestión!F11=$L$96,"Opera3",IF(Gestión!F11=$L$100,"Promo",IF(Gestión!F11=$L$101,"Estudio1",IF(Gestión!F11=$L$103,"Desarrolla",IF(Gestión!F11=$L$104,"Propen",IF(Gestión!F11=$L$108,"Aument",IF(Gestión!F11=$L$112,"Aument2",IF(Gestión!F11=$L$113,"Incre2",IF(Gestión!F11=$L$115,"Diver",IF(Gestión!F11=$L$118,"Estable",IF(Gestión!F11=$L$128,"Realiza",IF(Gestión!F11=$L$131,"Realiza1",IF(Gestión!F11=$L$135,"Diseño2",IF(Gestión!F11=$L$137,"Estudio2",IF(Gestión!F11=$L$138,"Invest5",IF(Gestión!F11=$L$141,"Actua5",IF(Gestión!F11=$L$144,"Estable1",IF(Gestión!F11=$L$151,"Defin","N/A"))))))))))))))))))))))))))))))))))))))))))))))))))))))))))</f>
        <v>Forta</v>
      </c>
      <c r="O2" t="str">
        <f>IF(N2="N/A",IF(Gestión!F11=$L$152,"Estable2",IF(Gestión!F11=$L$159,"Diseño3",IF(Gestión!F11=$L$161,"Diseño4",IF(Gestión!F11=$L$164,"Forta6",IF(Gestión!F11=$L$168,"Prog1",IF(Gestión!F11=$L$171,"Robus",IF(Gestión!F11=$L$172,"Diseño5",IF(Gestión!F11=$L$173,"Diseño6",IF(Gestión!F11=$L$174,"Estruc",IF(Gestión!F11=$L$175,"Diseño7",IF(Gestión!F11=$L$178,"Diseño8",IF(Gestión!F11=$L$179,"Diseño9",IF(Gestión!F11=$L$180,"Diseño10",IF(Gestión!F11=$L$181,"Diseño11",IF(Gestión!F11=$L$182,"Diseño12",IF(Gestión!F11=$L$183,"Capacit",IF(Gestión!F11=$L$186,"Redi1",IF(Gestión!F11=$L$187,"Defin1",IF(Gestión!F11=$L$190,"Cumplir",IF(Gestión!F11=$L$193,"Sistem",IF(Gestión!F11=$L$195,"Montaje",IF(Gestión!F11=$L$198,"Implementa",IF(Gestión!F11=$L$201,"Sistem1",IF(Gestión!F11=$L$203,"Asegura",IF(Gestión!F11=$L$204,"Estable3",IF(Gestión!F11=$L$206,"Constru",IF(Gestión!F11=$L$210,"Defin2",IF(Gestión!F11=$L$212,"Cult1",IF(Gestión!F11=$L$214,"Diseño13",IF(Gestión!F11=$L$215,"Defin3",IF(Gestión!F11=$L$217,"Segui",""))))))))))))))))))))))))))))))),N2)</f>
        <v>Forta</v>
      </c>
      <c r="P2" t="str">
        <f>IF(Gestión!D11=$Q$2,"Acre",IF(Gestión!D11=$Q$3,"Valor",IF(Gestión!D11=$Q$4,"Calidad",IF(Gestión!D11=$Q$5,"NAI",IF(Gestión!D11=$Q$6,"NAP",IF(Gestión!D11=$Q$7,"NAE",IF(Gestión!D11=$Q$8,"Articulación",IF(Gestión!D11=$Q$9,"Extensión",IF(Gestión!D11=$Q$10,"Regionalización",IF(Gestión!D11=$Q$11,"Interna",IF(Gestión!D11=$Q$12,"Seguimiento",IF(Gestión!D11=$Q$13,"NAA",IF(Gestión!D11=$Q$14,"Gerencia",IF(Gestión!D11=$Q$15,"TH",IF(Gestión!D11=$Q$16,"Finan",IF(Gestión!D11=$Q$17,"Bienestar",IF(Gestión!D11=$Q$18,"Comuni",IF(Gestión!D11=$Q$19,"Sistema",IF(Gestión!D11=$Q$20,"GestionD",IF(Gestión!D11=$Q$21,"Mejoramiento",IF(Gestión!D11=$Q$22,"Modelo",IF(Gestión!D11=$Q$23,"Control",""))))))))))))))))))))))</f>
        <v>Acre</v>
      </c>
      <c r="Q2" s="13" t="s">
        <v>18</v>
      </c>
      <c r="R2" s="13" t="s">
        <v>421</v>
      </c>
      <c r="S2" s="13" t="s">
        <v>92</v>
      </c>
      <c r="T2" t="str">
        <f>IF(Gestión!E11=D!$K$2,"Acredi",IF(Gestión!E11=D!$K$7,"Increm",IF(Gestión!E11=D!$K$11,"Forma",IF(Gestión!E11=D!$K$15,"Vincu",IF(Gestión!E11=D!$K$31,"Estructuraci",IF(Gestión!E11=D!$K$33,"Tecnica",IF(Gestión!E11=D!$K$35,"Conso",IF(Gestión!E11=D!$K$37,"Fortale",IF(Gestión!E11=D!$K$38,"Program",IF(Gestión!E11=D!$K$40,"Estruct",IF(Gestión!E11=D!$K$48,"Artic",IF(Gestión!E11=D!$K$55,"Fortale1",IF(Gestión!E11=D!$K$60,"Biling",IF(Gestión!E11=D!$K$64,"Forma1",IF(Gestión!E11=D!$K$66,"Gest",IF(Gestión!E11=D!$K$68,"Redefini",IF(Gestión!E11=D!$K$69,"Fortale2",IF(Gestión!E11=D!$K$72,"Edu",IF(Gestión!E11=D!$K$79,"Implement",IF(Gestión!E11=D!$K$81,"Potencia",IF(Gestión!E11=D!$K$86,"Fortale3",IF(Gestión!E11=D!$K$89,"Vincu1",IF(Gestión!E11=D!$K$91,"Incur",IF(Gestión!E11=D!$K$93,"Proyec",IF(Gestión!E11=D!$K$94,"Estrateg",IF(Gestión!E11=D!$K$95,"Desa",IF(Gestión!E11=D!$K$103,"Seguim",IF(Gestión!E11=D!$K$104,"Acces",IF(Gestión!E11=D!$K$113,"Program1",IF(Gestión!E11=D!$K$115,"En",IF(Gestión!E11=D!$K$118,"Geren",IF(Gestión!E11=D!$K$128,"Proyec1",IF(Gestión!E11=D!$K$131,"Proyec2",IF(Gestión!E11=D!$K$135,"Forma2",IF(Gestión!E11=D!$K$137,"Talent",IF(Gestión!E11=D!$K$151,"Conso1",IF(Gestión!E11=D!$K$152,"Conso2",IF(Gestión!E11=D!$K$159,"Serv",IF(Gestión!E11=D!$K$164,"Rete",IF(Gestión!E11=D!$K$171,"Fortale4",IF(Gestión!E11=D!$K$172,"Fortale5",IF(Gestión!E11=D!$K$174,"Defini",IF(Gestión!E11=D!$K$175,"Coord",IF(Gestión!E11=D!$K$178,"Redef",IF(Gestión!E11=D!$K$181,"Compro",IF(Gestión!E11=D!$K$182,"Desa1",IF(Gestión!E11=D!$K$183,"Fortale6",IF(Gestión!E11=D!$K$187,"Esta",IF(Gestión!E11=D!$K$190,"Facil",IF(Gestión!E11=D!$K$193,"Soporte",IF(Gestión!E11=D!$K$198,"Implement1",IF(Gestión!E11=D!$K$201,"La",IF(Gestión!E11=D!$K$203,"Fortale7",IF(Gestión!E11=D!$K$206,"Remo",IF(Gestión!E11=D!$K$210,"Fortale8",IF(Gestión!E11=D!$K$214,"Mejoram",IF(Gestión!E11=D!$K$215,"Fortale9",IF(Gestión!E11=D!$K$217,"Fortale10",""))))))))))))))))))))))))))))))))))))))))))))))))))))))))))</f>
        <v>Acredi</v>
      </c>
      <c r="X2" s="15" t="e">
        <f ca="1">_xlfn.IFS(Gestión!F14=D!$L$2,"Forta",Gestión!F14=$L$4,"Inclu",Gestión!F14=$L$5,"Cult",Gestión!F14=$L$7,"Actua",Gestión!F14=$L$11,"Cuali",Gestión!F14=$L$15,"Forta1",Gestión!F14=$L$18,"Actua1",Gestión!F14=$L$20,"Forta2",Gestión!F14=$L$24,"Plan",Gestión!F14=$L$28,"Confor",Gestión!F14=$L$31,"Crea",Gestión!F14=$L$33,"Incor",Gestión!F14=$L$35,"Incre",Gestión!F14=$L$36,"Prog",Gestión!F14=$L$37,"Forta3",Gestión!F14=$L$38,"Redi",Gestión!F14=$L$40,"Confor1",Gestión!F14=$L$44,"Apoyo",Gestión!F14=$L$46,"Crea1",Gestión!F14=$L$48,"Forta4",Gestión!F14=$L$50,"Actua2",Gestión!F14=$L$51,"Invest",Gestión!F14=$L$52,"Conserv",Gestión!F14=$L$55,"Incre1",Gestión!F14=$L$60,"Actua3",Gestión!F14=$L$64,"Actua4",Gestión!F14=$L$66,"Asist",Gestión!F14=$L$68,"Invest2",Gestión!F14=$L$69,"Pract",Gestión!F14=$L$72,"Forta5",Gestión!F14=$L$79,"Opera",Gestión!F14=$L$80,"Opera2",Gestión!F14=$L$81,"Impul",Gestión!F14=$L$86,"Estudio",Gestión!F14=$L$89,"Invest3",Gestión!F14=$L$90,"Diseño",Gestión!F14=$L$91,"Invest4",Gestión!F14=$L$93,"Vincula",Gestión!F14=$L$94,"Crea2",Gestión!F14=$L$95,"Diseño1",Gestión!F14=$L$96,"Opera3",Gestión!F14=$L$100,"Promo",Gestión!F14=$L$101,"Estudio1",Gestión!F14=$L$103,"Desarrolla",Gestión!F14=$L$104,"Propen",Gestión!F14=$L$113,"Incre2",Gestión!F14=$L$115,"Diver",Gestión!F14=$L$118,"Estable",Gestión!F14=$L$128,"Realiza",Gestión!F14=$L$131,"Realiza1",Gestión!F14=$L$135,"Diseño2",Gestión!F14=$L$137,"Estudio2",Gestión!F14=$L$138,"Invest5",Gestión!F14=$L$141,"Actua5",Gestión!F14=$L$144,"Estable1",Gestión!F14=$L$151,"Defin",Gestión!F14=$L$152,"Estable2",Gestión!F14=$L$159,"Diseño3",Gestión!F14=$L$161,"Diseño4",Gestión!F14=$L$164,"Forta6",Gestión!F14=$L$168,"Prog1",Gestión!F14=$L$171,"Robus",Gestión!F14=$L$172,"Diseño5",Gestión!F14=$L$173,"Diseño6",Gestión!F14=$L$174,"Estruc",Gestión!F14=$L$175,"Diseño7",Gestión!F14=$L$178,"Diseño8",Gestión!F14=$L$179,"Diseño9",Gestión!F14=$L$180,"Diseño10",Gestión!F14=$L$181,"Diseño11",Gestión!F14=$L$182,"Diseño12",Gestión!F14=$L$183,"Capacit",Gestión!F14=$L$186,"Redi1",Gestión!F14=$L$187,"Defin1",Gestión!F14=$L$190,"Cumplir",Gestión!F14=$L$193,"Sistema",Gestión!F14=$L$195,"Montaje",Gestión!F14=$L$198,"Implementa",Gestión!F14=$L$201,"Sistema1",Gestión!F14=$L$203,"Asegura",Gestión!F14=$L$204,"Estable3",Gestión!F14=$L$206,"Constru",Gestión!F14=$L$210,"Defin2",Gestión!F14=$L$212,"Cult1",Gestión!F14=$L$214,"Diseño13",Gestión!F14=$L$215,"Defin3",Gestión!F14=$L$217,"Segui")</f>
        <v>#NAME?</v>
      </c>
    </row>
    <row r="3" spans="1:24" x14ac:dyDescent="0.25">
      <c r="A3" t="s">
        <v>50</v>
      </c>
      <c r="B3" t="s">
        <v>30</v>
      </c>
      <c r="G3" s="12"/>
      <c r="H3" t="s">
        <v>69</v>
      </c>
      <c r="I3" t="str">
        <f>G5</f>
        <v>Proyección de la Investigación</v>
      </c>
      <c r="M3" t="s">
        <v>94</v>
      </c>
      <c r="N3" t="str">
        <f>IF(Gestión!F12=D!$L$2,"Forta",IF(Gestión!F12=$L$4,"Inclu",IF(Gestión!F12=$L$5,"Cult",IF(Gestión!F12=$L$7,"Actua",IF(Gestión!F12=$L$11,"Cuali",IF(Gestión!F12=$L$15,"Forta1",IF(Gestión!F12=$L$18,"Actua1",IF(Gestión!F12=$L$20,"Forta2",IF(Gestión!F12=$L$24,"Plan",IF(Gestión!F12=$L$28,"Confor",IF(Gestión!F12=$L$31,"Crea",IF(Gestión!F12=$L$33,"Incor",IF(Gestión!F12=$L$35,"Incre",IF(Gestión!F12=$L$36,"Prog",IF(Gestión!F12=$L$37,"Forta3",IF(Gestión!F12=$L$38,"Redi",IF(Gestión!F12=$L$40,"Confor1",IF(Gestión!F12=$L$44,"Apoyo",IF(Gestión!F12=$L$46,"Crea1",IF(Gestión!F12=$L$48,"Forta4",IF(Gestión!F12=$L$50,"Actua2",IF(Gestión!F12=$L$51,"Invest",IF(Gestión!F12=$L$52,"Conserv",IF(Gestión!F12=$L$55,"Incre1",IF(Gestión!F12=$L$60,"Actua3",IF(Gestión!F12=$L$64,"Actua4",IF(Gestión!F12=$L$66,"Asist",IF(Gestión!F12=$L$68,"Invest2",IF(Gestión!F12=$L$69,"Pract",IF(Gestión!F12=$L$72,"Forta5",IF(Gestión!F12=$L$79,"Opera",IF(Gestión!F12=$L$80,"Opera2",IF(Gestión!F12=$L$81,"Impul",IF(Gestión!F12=$L$86,"Estudio",IF(Gestión!F12=$L$89,"Invest3",IF(Gestión!F12=$L$90,"Diseño",IF(Gestión!F12=$L$91,"Invest4",IF(Gestión!F12=$L$93,"Vincula",IF(Gestión!F12=$L$94,"Crea2",IF(Gestión!F12=$L$95,"Diseño1",IF(Gestión!F12=$L$96,"Opera3",IF(Gestión!F12=$L$100,"Promo",IF(Gestión!F12=$L$101,"Estudio1",IF(Gestión!F12=$L$103,"Desarrolla",IF(Gestión!F12=$L$104,"Propen",IF(Gestión!F12=$L$108,"Aument",IF(Gestión!F12=$L$112,"Aument2",IF(Gestión!F12=$L$113,"Incre2",IF(Gestión!F12=$L$115,"Diver",IF(Gestión!F12=$L$118,"Estable",IF(Gestión!F12=$L$128,"Realiza",IF(Gestión!F12=$L$131,"Realiza1",IF(Gestión!F12=$L$135,"Diseño2",IF(Gestión!F12=$L$137,"Estudio2",IF(Gestión!F12=$L$138,"Invest5",IF(Gestión!F12=$L$141,"Actua5",IF(Gestión!F12=$L$144,"Estable1",IF(Gestión!F12=$L$151,"Defin","N/A"))))))))))))))))))))))))))))))))))))))))))))))))))))))))))</f>
        <v>N/A</v>
      </c>
      <c r="O3" t="str">
        <f>IF(N3="N/A",IF(Gestión!F12=$L$152,"Estable2",IF(Gestión!F12=$L$159,"Diseño3",IF(Gestión!F12=$L$161,"Diseño4",IF(Gestión!F12=$L$164,"Forta6",IF(Gestión!F12=$L$168,"Prog1",IF(Gestión!F12=$L$171,"Robus",IF(Gestión!F12=$L$172,"Diseño5",IF(Gestión!F12=$L$173,"Diseño6",IF(Gestión!F12=$L$174,"Estruc",IF(Gestión!F12=$L$175,"Diseño7",IF(Gestión!F12=$L$178,"Diseño8",IF(Gestión!F12=$L$179,"Diseño9",IF(Gestión!F12=$L$180,"Diseño10",IF(Gestión!F12=$L$181,"Diseño11",IF(Gestión!F12=$L$182,"Diseño12",IF(Gestión!F12=$L$183,"Capacit",IF(Gestión!F12=$L$186,"Redi1",IF(Gestión!F12=$L$187,"Defin1",IF(Gestión!F12=$L$190,"Cumplir",IF(Gestión!F12=$L$193,"Sistem",IF(Gestión!F12=$L$195,"Montaje",IF(Gestión!F12=$L$198,"Implementa",IF(Gestión!F12=$L$201,"Sistem1",IF(Gestión!F12=$L$203,"Asegura",IF(Gestión!F12=$L$204,"Estable3",IF(Gestión!F12=$L$206,"Constru",IF(Gestión!F12=$L$210,"Defin2",IF(Gestión!F12=$L$212,"Cult1",IF(Gestión!F12=$L$214,"Diseño13",IF(Gestión!F12=$L$215,"Defin3",IF(Gestión!F12=$L$217,"Segui",""))))))))))))))))))))))))))))))),N3)</f>
        <v/>
      </c>
      <c r="P3" t="str">
        <f>IF(Gestión!D12=$Q$2,"Acre",IF(Gestión!D12=$Q$3,"Valor",IF(Gestión!D12=$Q$4,"Calidad",IF(Gestión!D12=$Q$5,"NAI",IF(Gestión!D12=$Q$6,"NAP",IF(Gestión!D12=$Q$7,"NAE",IF(Gestión!D12=$Q$8,"Articulación",IF(Gestión!D12=$Q$9,"Extensión",IF(Gestión!D12=$Q$10,"Regionalización",IF(Gestión!D12=$Q$11,"Interna",IF(Gestión!D12=$Q$12,"Seguimiento",IF(Gestión!D12=$Q$13,"NAA",IF(Gestión!D12=$Q$14,"Gerencia",IF(Gestión!D12=$Q$15,"TH",IF(Gestión!D12=$Q$16,"Finan",IF(Gestión!D12=$Q$17,"Bienestar",IF(Gestión!D12=$Q$18,"Comuni",IF(Gestión!D12=$Q$19,"Sistema",IF(Gestión!D12=$Q$20,"GestionD",IF(Gestión!D12=$Q$21,"Mejoramiento",IF(Gestión!D12=$Q$22,"Modelo",IF(Gestión!D12=$Q$23,"Control",""))))))))))))))))))))))</f>
        <v/>
      </c>
      <c r="Q3" s="14" t="s">
        <v>69</v>
      </c>
      <c r="R3" s="13" t="s">
        <v>422</v>
      </c>
      <c r="S3" s="13" t="s">
        <v>432</v>
      </c>
      <c r="T3" t="str">
        <f>IF(Gestión!E12=D!$K$2,"Acredi",IF(Gestión!E12=D!$K$7,"Increm",IF(Gestión!E12=D!$K$11,"Forma",IF(Gestión!E12=D!$K$15,"Vincu",IF(Gestión!E12=D!$K$31,"Estructuraci",IF(Gestión!E12=D!$K$33,"Tecnica",IF(Gestión!E12=D!$K$35,"Conso",IF(Gestión!E12=D!$K$37,"Fortale",IF(Gestión!E12=D!$K$38,"Program",IF(Gestión!E12=D!$K$40,"Estruct",IF(Gestión!E12=D!$K$48,"Artic",IF(Gestión!E12=D!$K$55,"Fortale1",IF(Gestión!E12=D!$K$60,"Biling",IF(Gestión!E12=D!$K$64,"Forma1",IF(Gestión!E12=D!$K$66,"Gest",IF(Gestión!E12=D!$K$68,"Redefini",IF(Gestión!E12=D!$K$69,"Fortale2",IF(Gestión!E12=D!$K$72,"Edu",IF(Gestión!E12=D!$K$79,"Implement",IF(Gestión!E12=D!$K$81,"Potencia",IF(Gestión!E12=D!$K$86,"Fortale3",IF(Gestión!E12=D!$K$89,"Vincu1",IF(Gestión!E12=D!$K$91,"Incur",IF(Gestión!E12=D!$K$93,"Proyec",IF(Gestión!E12=D!$K$94,"Estrateg",IF(Gestión!E12=D!$K$95,"Desa",IF(Gestión!E12=D!$K$103,"Seguim",IF(Gestión!E12=D!$K$104,"Acces",IF(Gestión!E12=D!$K$113,"Program1",IF(Gestión!E12=D!$K$115,"En",IF(Gestión!E12=D!$K$118,"Geren",IF(Gestión!E12=D!$K$128,"Proyec1",IF(Gestión!E12=D!$K$131,"Proyec2",IF(Gestión!E12=D!$K$135,"Forma2",IF(Gestión!E12=D!$K$137,"Talent",IF(Gestión!E12=D!$K$151,"Conso1",IF(Gestión!E12=D!$K$152,"Conso2",IF(Gestión!E12=D!$K$159,"Serv",IF(Gestión!E12=D!$K$164,"Rete",IF(Gestión!E12=D!$K$171,"Fortale4",IF(Gestión!E12=D!$K$172,"Fortale5",IF(Gestión!E12=D!$K$174,"Defini",IF(Gestión!E12=D!$K$175,"Coord",IF(Gestión!E12=D!$K$178,"Redef",IF(Gestión!E12=D!$K$181,"Compro",IF(Gestión!E12=D!$K$182,"Desa1",IF(Gestión!E12=D!$K$183,"Fortale6",IF(Gestión!E12=D!$K$187,"Esta",IF(Gestión!E12=D!$K$190,"Facil",IF(Gestión!E12=D!$K$193,"Soporte",IF(Gestión!E12=D!$K$198,"Implement1",IF(Gestión!E12=D!$K$201,"La",IF(Gestión!E12=D!$K$203,"Fortale7",IF(Gestión!E12=D!$K$206,"Remo",IF(Gestión!E12=D!$K$210,"Fortale8",IF(Gestión!E12=D!$K$214,"Mejoram",IF(Gestión!E12=D!$K$215,"Fortale9",IF(Gestión!E12=D!$K$217,"Fortale10",""))))))))))))))))))))))))))))))))))))))))))))))))))))))))))</f>
        <v/>
      </c>
    </row>
    <row r="4" spans="1:24" x14ac:dyDescent="0.25">
      <c r="A4" t="s">
        <v>51</v>
      </c>
      <c r="B4" t="s">
        <v>424</v>
      </c>
      <c r="G4" s="12"/>
      <c r="H4" t="s">
        <v>70</v>
      </c>
      <c r="I4" t="s">
        <v>418</v>
      </c>
      <c r="L4" t="s">
        <v>432</v>
      </c>
      <c r="M4" t="s">
        <v>95</v>
      </c>
      <c r="N4" t="str">
        <f>IF(Gestión!F13=D!$L$2,"Forta",IF(Gestión!F13=$L$4,"Inclu",IF(Gestión!F13=$L$5,"Cult",IF(Gestión!F13=$L$7,"Actua",IF(Gestión!F13=$L$11,"Cuali",IF(Gestión!F13=$L$15,"Forta1",IF(Gestión!F13=$L$18,"Actua1",IF(Gestión!F13=$L$20,"Forta2",IF(Gestión!F13=$L$24,"Plan",IF(Gestión!F13=$L$28,"Confor",IF(Gestión!F13=$L$31,"Crea",IF(Gestión!F13=$L$33,"Incor",IF(Gestión!F13=$L$35,"Incre",IF(Gestión!F13=$L$36,"Prog",IF(Gestión!F13=$L$37,"Forta3",IF(Gestión!F13=$L$38,"Redi",IF(Gestión!F13=$L$40,"Confor1",IF(Gestión!F13=$L$44,"Apoyo",IF(Gestión!F13=$L$46,"Crea1",IF(Gestión!F13=$L$48,"Forta4",IF(Gestión!F13=$L$50,"Actua2",IF(Gestión!F13=$L$51,"Invest",IF(Gestión!F13=$L$52,"Conserv",IF(Gestión!F13=$L$55,"Incre1",IF(Gestión!F13=$L$60,"Actua3",IF(Gestión!F13=$L$64,"Actua4",IF(Gestión!F13=$L$66,"Asist",IF(Gestión!F13=$L$68,"Invest2",IF(Gestión!F13=$L$69,"Pract",IF(Gestión!F13=$L$72,"Forta5",IF(Gestión!F13=$L$79,"Opera",IF(Gestión!F13=$L$80,"Opera2",IF(Gestión!F13=$L$81,"Impul",IF(Gestión!F13=$L$86,"Estudio",IF(Gestión!F13=$L$89,"Invest3",IF(Gestión!F13=$L$90,"Diseño",IF(Gestión!F13=$L$91,"Invest4",IF(Gestión!F13=$L$93,"Vincula",IF(Gestión!F13=$L$94,"Crea2",IF(Gestión!F13=$L$95,"Diseño1",IF(Gestión!F13=$L$96,"Opera3",IF(Gestión!F13=$L$100,"Promo",IF(Gestión!F13=$L$101,"Estudio1",IF(Gestión!F13=$L$103,"Desarrolla",IF(Gestión!F13=$L$104,"Propen",IF(Gestión!F13=$L$108,"Aument",IF(Gestión!F13=$L$112,"Aument2",IF(Gestión!F13=$L$113,"Incre2",IF(Gestión!F13=$L$115,"Diver",IF(Gestión!F13=$L$118,"Estable",IF(Gestión!F13=$L$128,"Realiza",IF(Gestión!F13=$L$131,"Realiza1",IF(Gestión!F13=$L$135,"Diseño2",IF(Gestión!F13=$L$137,"Estudio2",IF(Gestión!F13=$L$138,"Invest5",IF(Gestión!F13=$L$141,"Actua5",IF(Gestión!F13=$L$144,"Estable1",IF(Gestión!F13=$L$151,"Defin","N/A"))))))))))))))))))))))))))))))))))))))))))))))))))))))))))</f>
        <v>Forta</v>
      </c>
      <c r="O4" t="str">
        <f>IF(N4="N/A",IF(Gestión!F13=$L$152,"Estable2",IF(Gestión!F13=$L$159,"Diseño3",IF(Gestión!F13=$L$161,"Diseño4",IF(Gestión!F13=$L$164,"Forta6",IF(Gestión!F13=$L$168,"Prog1",IF(Gestión!F13=$L$171,"Robus",IF(Gestión!F13=$L$172,"Diseño5",IF(Gestión!F13=$L$173,"Diseño6",IF(Gestión!F13=$L$174,"Estruc",IF(Gestión!F13=$L$175,"Diseño7",IF(Gestión!F13=$L$178,"Diseño8",IF(Gestión!F13=$L$179,"Diseño9",IF(Gestión!F13=$L$180,"Diseño10",IF(Gestión!F13=$L$181,"Diseño11",IF(Gestión!F13=$L$182,"Diseño12",IF(Gestión!F13=$L$183,"Capacit",IF(Gestión!F13=$L$186,"Redi1",IF(Gestión!F13=$L$187,"Defin1",IF(Gestión!F13=$L$190,"Cumplir",IF(Gestión!F13=$L$193,"Sistem",IF(Gestión!F13=$L$195,"Montaje",IF(Gestión!F13=$L$198,"Implementa",IF(Gestión!F13=$L$201,"Sistem1",IF(Gestión!F13=$L$203,"Asegura",IF(Gestión!F13=$L$204,"Estable3",IF(Gestión!F13=$L$206,"Constru",IF(Gestión!F13=$L$210,"Defin2",IF(Gestión!F13=$L$212,"Cult1",IF(Gestión!F13=$L$214,"Diseño13",IF(Gestión!F13=$L$215,"Defin3",IF(Gestión!F13=$L$217,"Segui",""))))))))))))))))))))))))))))))),N4)</f>
        <v>Forta</v>
      </c>
      <c r="P4" t="str">
        <f>IF(Gestión!D13=$Q$2,"Acre",IF(Gestión!D13=$Q$3,"Valor",IF(Gestión!D13=$Q$4,"Calidad",IF(Gestión!D13=$Q$5,"NAI",IF(Gestión!D13=$Q$6,"NAP",IF(Gestión!D13=$Q$7,"NAE",IF(Gestión!D13=$Q$8,"Articulación",IF(Gestión!D13=$Q$9,"Extensión",IF(Gestión!D13=$Q$10,"Regionalización",IF(Gestión!D13=$Q$11,"Interna",IF(Gestión!D13=$Q$12,"Seguimiento",IF(Gestión!D13=$Q$13,"NAA",IF(Gestión!D13=$Q$14,"Gerencia",IF(Gestión!D13=$Q$15,"TH",IF(Gestión!D13=$Q$16,"Finan",IF(Gestión!D13=$Q$17,"Bienestar",IF(Gestión!D13=$Q$18,"Comuni",IF(Gestión!D13=$Q$19,"Sistema",IF(Gestión!D13=$Q$20,"GestionD",IF(Gestión!D13=$Q$21,"Mejoramiento",IF(Gestión!D13=$Q$22,"Modelo",IF(Gestión!D13=$Q$23,"Control",""))))))))))))))))))))))</f>
        <v>Acre</v>
      </c>
      <c r="Q4" s="14" t="s">
        <v>70</v>
      </c>
      <c r="R4" s="13" t="s">
        <v>423</v>
      </c>
      <c r="S4" s="13" t="s">
        <v>96</v>
      </c>
      <c r="T4" t="str">
        <f>IF(Gestión!E13=D!$K$2,"Acredi",IF(Gestión!E13=D!$K$7,"Increm",IF(Gestión!E13=D!$K$11,"Forma",IF(Gestión!E13=D!$K$15,"Vincu",IF(Gestión!E13=D!$K$31,"Estructuraci",IF(Gestión!E13=D!$K$33,"Tecnica",IF(Gestión!E13=D!$K$35,"Conso",IF(Gestión!E13=D!$K$37,"Fortale",IF(Gestión!E13=D!$K$38,"Program",IF(Gestión!E13=D!$K$40,"Estruct",IF(Gestión!E13=D!$K$48,"Artic",IF(Gestión!E13=D!$K$55,"Fortale1",IF(Gestión!E13=D!$K$60,"Biling",IF(Gestión!E13=D!$K$64,"Forma1",IF(Gestión!E13=D!$K$66,"Gest",IF(Gestión!E13=D!$K$68,"Redefini",IF(Gestión!E13=D!$K$69,"Fortale2",IF(Gestión!E13=D!$K$72,"Edu",IF(Gestión!E13=D!$K$79,"Implement",IF(Gestión!E13=D!$K$81,"Potencia",IF(Gestión!E13=D!$K$86,"Fortale3",IF(Gestión!E13=D!$K$89,"Vincu1",IF(Gestión!E13=D!$K$91,"Incur",IF(Gestión!E13=D!$K$93,"Proyec",IF(Gestión!E13=D!$K$94,"Estrateg",IF(Gestión!E13=D!$K$95,"Desa",IF(Gestión!E13=D!$K$103,"Seguim",IF(Gestión!E13=D!$K$104,"Acces",IF(Gestión!E13=D!$K$113,"Program1",IF(Gestión!E13=D!$K$115,"En",IF(Gestión!E13=D!$K$118,"Geren",IF(Gestión!E13=D!$K$128,"Proyec1",IF(Gestión!E13=D!$K$131,"Proyec2",IF(Gestión!E13=D!$K$135,"Forma2",IF(Gestión!E13=D!$K$137,"Talent",IF(Gestión!E13=D!$K$151,"Conso1",IF(Gestión!E13=D!$K$152,"Conso2",IF(Gestión!E13=D!$K$159,"Serv",IF(Gestión!E13=D!$K$164,"Rete",IF(Gestión!E13=D!$K$171,"Fortale4",IF(Gestión!E13=D!$K$172,"Fortale5",IF(Gestión!E13=D!$K$174,"Defini",IF(Gestión!E13=D!$K$175,"Coord",IF(Gestión!E13=D!$K$178,"Redef",IF(Gestión!E13=D!$K$181,"Compro",IF(Gestión!E13=D!$K$182,"Desa1",IF(Gestión!E13=D!$K$183,"Fortale6",IF(Gestión!E13=D!$K$187,"Esta",IF(Gestión!E13=D!$K$190,"Facil",IF(Gestión!E13=D!$K$193,"Soporte",IF(Gestión!E13=D!$K$198,"Implement1",IF(Gestión!E13=D!$K$201,"La",IF(Gestión!E13=D!$K$203,"Fortale7",IF(Gestión!E13=D!$K$206,"Remo",IF(Gestión!E13=D!$K$210,"Fortale8",IF(Gestión!E13=D!$K$214,"Mejoram",IF(Gestión!E13=D!$K$215,"Fortale9",IF(Gestión!E13=D!$K$217,"Fortale10",""))))))))))))))))))))))))))))))))))))))))))))))))))))))))))</f>
        <v>Acredi</v>
      </c>
    </row>
    <row r="5" spans="1:24" x14ac:dyDescent="0.25">
      <c r="A5" t="s">
        <v>49</v>
      </c>
      <c r="B5" t="s">
        <v>31</v>
      </c>
      <c r="G5" t="s">
        <v>71</v>
      </c>
      <c r="H5" t="s">
        <v>416</v>
      </c>
      <c r="I5" t="str">
        <f>G7</f>
        <v>Fomento al Emprendimiento</v>
      </c>
      <c r="L5" t="s">
        <v>96</v>
      </c>
      <c r="M5" t="s">
        <v>97</v>
      </c>
      <c r="N5" t="str">
        <f>IF(Gestión!F14=D!$L$2,"Forta",IF(Gestión!F14=$L$4,"Inclu",IF(Gestión!F14=$L$5,"Cult",IF(Gestión!F14=$L$7,"Actua",IF(Gestión!F14=$L$11,"Cuali",IF(Gestión!F14=$L$15,"Forta1",IF(Gestión!F14=$L$18,"Actua1",IF(Gestión!F14=$L$20,"Forta2",IF(Gestión!F14=$L$24,"Plan",IF(Gestión!F14=$L$28,"Confor",IF(Gestión!F14=$L$31,"Crea",IF(Gestión!F14=$L$33,"Incor",IF(Gestión!F14=$L$35,"Incre",IF(Gestión!F14=$L$36,"Prog",IF(Gestión!F14=$L$37,"Forta3",IF(Gestión!F14=$L$38,"Redi",IF(Gestión!F14=$L$40,"Confor1",IF(Gestión!F14=$L$44,"Apoyo",IF(Gestión!F14=$L$46,"Crea1",IF(Gestión!F14=$L$48,"Forta4",IF(Gestión!F14=$L$50,"Actua2",IF(Gestión!F14=$L$51,"Invest",IF(Gestión!F14=$L$52,"Conserv",IF(Gestión!F14=$L$55,"Incre1",IF(Gestión!F14=$L$60,"Actua3",IF(Gestión!F14=$L$64,"Actua4",IF(Gestión!F14=$L$66,"Asist",IF(Gestión!F14=$L$68,"Invest2",IF(Gestión!F14=$L$69,"Pract",IF(Gestión!F14=$L$72,"Forta5",IF(Gestión!F14=$L$79,"Opera",IF(Gestión!F14=$L$80,"Opera2",IF(Gestión!F14=$L$81,"Impul",IF(Gestión!F14=$L$86,"Estudio",IF(Gestión!F14=$L$89,"Invest3",IF(Gestión!F14=$L$90,"Diseño",IF(Gestión!F14=$L$91,"Invest4",IF(Gestión!F14=$L$93,"Vincula",IF(Gestión!F14=$L$94,"Crea2",IF(Gestión!F14=$L$95,"Diseño1",IF(Gestión!F14=$L$96,"Opera3",IF(Gestión!F14=$L$100,"Promo",IF(Gestión!F14=$L$101,"Estudio1",IF(Gestión!F14=$L$103,"Desarrolla",IF(Gestión!F14=$L$104,"Propen",IF(Gestión!F14=$L$108,"Aument",IF(Gestión!F14=$L$112,"Aument2",IF(Gestión!F14=$L$113,"Incre2",IF(Gestión!F14=$L$115,"Diver",IF(Gestión!F14=$L$118,"Estable",IF(Gestión!F14=$L$128,"Realiza",IF(Gestión!F14=$L$131,"Realiza1",IF(Gestión!F14=$L$135,"Diseño2",IF(Gestión!F14=$L$137,"Estudio2",IF(Gestión!F14=$L$138,"Invest5",IF(Gestión!F14=$L$141,"Actua5",IF(Gestión!F14=$L$144,"Estable1",IF(Gestión!F14=$L$151,"Defin","N/A"))))))))))))))))))))))))))))))))))))))))))))))))))))))))))</f>
        <v>Inclu</v>
      </c>
      <c r="O5" t="str">
        <f>IF(N5="N/A",IF(Gestión!F14=$L$152,"Estable2",IF(Gestión!F14=$L$159,"Diseño3",IF(Gestión!F14=$L$161,"Diseño4",IF(Gestión!F14=$L$164,"Forta6",IF(Gestión!F14=$L$168,"Prog1",IF(Gestión!F14=$L$171,"Robus",IF(Gestión!F14=$L$172,"Diseño5",IF(Gestión!F14=$L$173,"Diseño6",IF(Gestión!F14=$L$174,"Estruc",IF(Gestión!F14=$L$175,"Diseño7",IF(Gestión!F14=$L$178,"Diseño8",IF(Gestión!F14=$L$179,"Diseño9",IF(Gestión!F14=$L$180,"Diseño10",IF(Gestión!F14=$L$181,"Diseño11",IF(Gestión!F14=$L$182,"Diseño12",IF(Gestión!F14=$L$183,"Capacit",IF(Gestión!F14=$L$186,"Redi1",IF(Gestión!F14=$L$187,"Defin1",IF(Gestión!F14=$L$190,"Cumplir",IF(Gestión!F14=$L$193,"Sistem",IF(Gestión!F14=$L$195,"Montaje",IF(Gestión!F14=$L$198,"Implementa",IF(Gestión!F14=$L$201,"Sistem1",IF(Gestión!F14=$L$203,"Asegura",IF(Gestión!F14=$L$204,"Estable3",IF(Gestión!F14=$L$206,"Constru",IF(Gestión!F14=$L$210,"Defin2",IF(Gestión!F14=$L$212,"Cult1",IF(Gestión!F14=$L$214,"Diseño13",IF(Gestión!F14=$L$215,"Defin3",IF(Gestión!F14=$L$217,"Segui",""))))))))))))))))))))))))))))))),N5)</f>
        <v>Inclu</v>
      </c>
      <c r="P5" t="str">
        <f>IF(Gestión!D14=$Q$2,"Acre",IF(Gestión!D14=$Q$3,"Valor",IF(Gestión!D14=$Q$4,"Calidad",IF(Gestión!D14=$Q$5,"NAI",IF(Gestión!D14=$Q$6,"NAP",IF(Gestión!D14=$Q$7,"NAE",IF(Gestión!D14=$Q$8,"Articulación",IF(Gestión!D14=$Q$9,"Extensión",IF(Gestión!D14=$Q$10,"Regionalización",IF(Gestión!D14=$Q$11,"Interna",IF(Gestión!D14=$Q$12,"Seguimiento",IF(Gestión!D14=$Q$13,"NAA",IF(Gestión!D14=$Q$14,"Gerencia",IF(Gestión!D14=$Q$15,"TH",IF(Gestión!D14=$Q$16,"Finan",IF(Gestión!D14=$Q$17,"Bienestar",IF(Gestión!D14=$Q$18,"Comuni",IF(Gestión!D14=$Q$19,"Sistema",IF(Gestión!D14=$Q$20,"GestionD",IF(Gestión!D14=$Q$21,"Mejoramiento",IF(Gestión!D14=$Q$22,"Modelo",IF(Gestión!D14=$Q$23,"Control",""))))))))))))))))))))))</f>
        <v>Acre</v>
      </c>
      <c r="Q5" s="15" t="s">
        <v>416</v>
      </c>
      <c r="R5" s="15" t="s">
        <v>442</v>
      </c>
      <c r="S5" s="13" t="s">
        <v>38</v>
      </c>
      <c r="T5" t="str">
        <f>IF(Gestión!E14=D!$K$2,"Acredi",IF(Gestión!E14=D!$K$7,"Increm",IF(Gestión!E14=D!$K$11,"Forma",IF(Gestión!E14=D!$K$15,"Vincu",IF(Gestión!E14=D!$K$31,"Estructuraci",IF(Gestión!E14=D!$K$33,"Tecnica",IF(Gestión!E14=D!$K$35,"Conso",IF(Gestión!E14=D!$K$37,"Fortale",IF(Gestión!E14=D!$K$38,"Program",IF(Gestión!E14=D!$K$40,"Estruct",IF(Gestión!E14=D!$K$48,"Artic",IF(Gestión!E14=D!$K$55,"Fortale1",IF(Gestión!E14=D!$K$60,"Biling",IF(Gestión!E14=D!$K$64,"Forma1",IF(Gestión!E14=D!$K$66,"Gest",IF(Gestión!E14=D!$K$68,"Redefini",IF(Gestión!E14=D!$K$69,"Fortale2",IF(Gestión!E14=D!$K$72,"Edu",IF(Gestión!E14=D!$K$79,"Implement",IF(Gestión!E14=D!$K$81,"Potencia",IF(Gestión!E14=D!$K$86,"Fortale3",IF(Gestión!E14=D!$K$89,"Vincu1",IF(Gestión!E14=D!$K$91,"Incur",IF(Gestión!E14=D!$K$93,"Proyec",IF(Gestión!E14=D!$K$94,"Estrateg",IF(Gestión!E14=D!$K$95,"Desa",IF(Gestión!E14=D!$K$103,"Seguim",IF(Gestión!E14=D!$K$104,"Acces",IF(Gestión!E14=D!$K$113,"Program1",IF(Gestión!E14=D!$K$115,"En",IF(Gestión!E14=D!$K$118,"Geren",IF(Gestión!E14=D!$K$128,"Proyec1",IF(Gestión!E14=D!$K$131,"Proyec2",IF(Gestión!E14=D!$K$135,"Forma2",IF(Gestión!E14=D!$K$137,"Talent",IF(Gestión!E14=D!$K$151,"Conso1",IF(Gestión!E14=D!$K$152,"Conso2",IF(Gestión!E14=D!$K$159,"Serv",IF(Gestión!E14=D!$K$164,"Rete",IF(Gestión!E14=D!$K$171,"Fortale4",IF(Gestión!E14=D!$K$172,"Fortale5",IF(Gestión!E14=D!$K$174,"Defini",IF(Gestión!E14=D!$K$175,"Coord",IF(Gestión!E14=D!$K$178,"Redef",IF(Gestión!E14=D!$K$181,"Compro",IF(Gestión!E14=D!$K$182,"Desa1",IF(Gestión!E14=D!$K$183,"Fortale6",IF(Gestión!E14=D!$K$187,"Esta",IF(Gestión!E14=D!$K$190,"Facil",IF(Gestión!E14=D!$K$193,"Soporte",IF(Gestión!E14=D!$K$198,"Implement1",IF(Gestión!E14=D!$K$201,"La",IF(Gestión!E14=D!$K$203,"Fortale7",IF(Gestión!E14=D!$K$206,"Remo",IF(Gestión!E14=D!$K$210,"Fortale8",IF(Gestión!E14=D!$K$214,"Mejoram",IF(Gestión!E14=D!$K$215,"Fortale9",IF(Gestión!E14=D!$K$217,"Fortale10",""))))))))))))))))))))))))))))))))))))))))))))))))))))))))))</f>
        <v>Acredi</v>
      </c>
    </row>
    <row r="6" spans="1:24" x14ac:dyDescent="0.25">
      <c r="B6" t="s">
        <v>52</v>
      </c>
      <c r="G6" s="12" t="s">
        <v>418</v>
      </c>
      <c r="H6" t="s">
        <v>419</v>
      </c>
      <c r="I6" t="str">
        <f>G8</f>
        <v>Pertinencia Regional, Nacional e Internacional</v>
      </c>
      <c r="M6" t="s">
        <v>98</v>
      </c>
      <c r="N6" t="str">
        <f>IF(Gestión!F15=D!$L$2,"Forta",IF(Gestión!F15=$L$4,"Inclu",IF(Gestión!F15=$L$5,"Cult",IF(Gestión!F15=$L$7,"Actua",IF(Gestión!F15=$L$11,"Cuali",IF(Gestión!F15=$L$15,"Forta1",IF(Gestión!F15=$L$18,"Actua1",IF(Gestión!F15=$L$20,"Forta2",IF(Gestión!F15=$L$24,"Plan",IF(Gestión!F15=$L$28,"Confor",IF(Gestión!F15=$L$31,"Crea",IF(Gestión!F15=$L$33,"Incor",IF(Gestión!F15=$L$35,"Incre",IF(Gestión!F15=$L$36,"Prog",IF(Gestión!F15=$L$37,"Forta3",IF(Gestión!F15=$L$38,"Redi",IF(Gestión!F15=$L$40,"Confor1",IF(Gestión!F15=$L$44,"Apoyo",IF(Gestión!F15=$L$46,"Crea1",IF(Gestión!F15=$L$48,"Forta4",IF(Gestión!F15=$L$50,"Actua2",IF(Gestión!F15=$L$51,"Invest",IF(Gestión!F15=$L$52,"Conserv",IF(Gestión!F15=$L$55,"Incre1",IF(Gestión!F15=$L$60,"Actua3",IF(Gestión!F15=$L$64,"Actua4",IF(Gestión!F15=$L$66,"Asist",IF(Gestión!F15=$L$68,"Invest2",IF(Gestión!F15=$L$69,"Pract",IF(Gestión!F15=$L$72,"Forta5",IF(Gestión!F15=$L$79,"Opera",IF(Gestión!F15=$L$80,"Opera2",IF(Gestión!F15=$L$81,"Impul",IF(Gestión!F15=$L$86,"Estudio",IF(Gestión!F15=$L$89,"Invest3",IF(Gestión!F15=$L$90,"Diseño",IF(Gestión!F15=$L$91,"Invest4",IF(Gestión!F15=$L$93,"Vincula",IF(Gestión!F15=$L$94,"Crea2",IF(Gestión!F15=$L$95,"Diseño1",IF(Gestión!F15=$L$96,"Opera3",IF(Gestión!F15=$L$100,"Promo",IF(Gestión!F15=$L$101,"Estudio1",IF(Gestión!F15=$L$103,"Desarrolla",IF(Gestión!F15=$L$104,"Propen",IF(Gestión!F15=$L$108,"Aument",IF(Gestión!F15=$L$112,"Aument2",IF(Gestión!F15=$L$113,"Incre2",IF(Gestión!F15=$L$115,"Diver",IF(Gestión!F15=$L$118,"Estable",IF(Gestión!F15=$L$128,"Realiza",IF(Gestión!F15=$L$131,"Realiza1",IF(Gestión!F15=$L$135,"Diseño2",IF(Gestión!F15=$L$137,"Estudio2",IF(Gestión!F15=$L$138,"Invest5",IF(Gestión!F15=$L$141,"Actua5",IF(Gestión!F15=$L$144,"Estable1",IF(Gestión!F15=$L$151,"Defin","N/A"))))))))))))))))))))))))))))))))))))))))))))))))))))))))))</f>
        <v>Cult</v>
      </c>
      <c r="O6" t="str">
        <f>IF(N6="N/A",IF(Gestión!F15=$L$152,"Estable2",IF(Gestión!F15=$L$159,"Diseño3",IF(Gestión!F15=$L$161,"Diseño4",IF(Gestión!F15=$L$164,"Forta6",IF(Gestión!F15=$L$168,"Prog1",IF(Gestión!F15=$L$171,"Robus",IF(Gestión!F15=$L$172,"Diseño5",IF(Gestión!F15=$L$173,"Diseño6",IF(Gestión!F15=$L$174,"Estruc",IF(Gestión!F15=$L$175,"Diseño7",IF(Gestión!F15=$L$178,"Diseño8",IF(Gestión!F15=$L$179,"Diseño9",IF(Gestión!F15=$L$180,"Diseño10",IF(Gestión!F15=$L$181,"Diseño11",IF(Gestión!F15=$L$182,"Diseño12",IF(Gestión!F15=$L$183,"Capacit",IF(Gestión!F15=$L$186,"Redi1",IF(Gestión!F15=$L$187,"Defin1",IF(Gestión!F15=$L$190,"Cumplir",IF(Gestión!F15=$L$193,"Sistem",IF(Gestión!F15=$L$195,"Montaje",IF(Gestión!F15=$L$198,"Implementa",IF(Gestión!F15=$L$201,"Sistem1",IF(Gestión!F15=$L$203,"Asegura",IF(Gestión!F15=$L$204,"Estable3",IF(Gestión!F15=$L$206,"Constru",IF(Gestión!F15=$L$210,"Defin2",IF(Gestión!F15=$L$212,"Cult1",IF(Gestión!F15=$L$214,"Diseño13",IF(Gestión!F15=$L$215,"Defin3",IF(Gestión!F15=$L$217,"Segui",""))))))))))))))))))))))))))))))),N6)</f>
        <v>Cult</v>
      </c>
      <c r="P6" t="str">
        <f>IF(Gestión!D15=$Q$2,"Acre",IF(Gestión!D15=$Q$3,"Valor",IF(Gestión!D15=$Q$4,"Calidad",IF(Gestión!D15=$Q$5,"NAI",IF(Gestión!D15=$Q$6,"NAP",IF(Gestión!D15=$Q$7,"NAE",IF(Gestión!D15=$Q$8,"Articulación",IF(Gestión!D15=$Q$9,"Extensión",IF(Gestión!D15=$Q$10,"Regionalización",IF(Gestión!D15=$Q$11,"Interna",IF(Gestión!D15=$Q$12,"Seguimiento",IF(Gestión!D15=$Q$13,"NAA",IF(Gestión!D15=$Q$14,"Gerencia",IF(Gestión!D15=$Q$15,"TH",IF(Gestión!D15=$Q$16,"Finan",IF(Gestión!D15=$Q$17,"Bienestar",IF(Gestión!D15=$Q$18,"Comuni",IF(Gestión!D15=$Q$19,"Sistema",IF(Gestión!D15=$Q$20,"GestionD",IF(Gestión!D15=$Q$21,"Mejoramiento",IF(Gestión!D15=$Q$22,"Modelo",IF(Gestión!D15=$Q$23,"Control",""))))))))))))))))))))))</f>
        <v>Acre</v>
      </c>
      <c r="Q6" s="16" t="s">
        <v>419</v>
      </c>
      <c r="R6" s="15" t="s">
        <v>425</v>
      </c>
      <c r="S6" s="13" t="s">
        <v>104</v>
      </c>
      <c r="T6" t="str">
        <f>IF(Gestión!E15=D!$K$2,"Acredi",IF(Gestión!E15=D!$K$7,"Increm",IF(Gestión!E15=D!$K$11,"Forma",IF(Gestión!E15=D!$K$15,"Vincu",IF(Gestión!E15=D!$K$31,"Estructuraci",IF(Gestión!E15=D!$K$33,"Tecnica",IF(Gestión!E15=D!$K$35,"Conso",IF(Gestión!E15=D!$K$37,"Fortale",IF(Gestión!E15=D!$K$38,"Program",IF(Gestión!E15=D!$K$40,"Estruct",IF(Gestión!E15=D!$K$48,"Artic",IF(Gestión!E15=D!$K$55,"Fortale1",IF(Gestión!E15=D!$K$60,"Biling",IF(Gestión!E15=D!$K$64,"Forma1",IF(Gestión!E15=D!$K$66,"Gest",IF(Gestión!E15=D!$K$68,"Redefini",IF(Gestión!E15=D!$K$69,"Fortale2",IF(Gestión!E15=D!$K$72,"Edu",IF(Gestión!E15=D!$K$79,"Implement",IF(Gestión!E15=D!$K$81,"Potencia",IF(Gestión!E15=D!$K$86,"Fortale3",IF(Gestión!E15=D!$K$89,"Vincu1",IF(Gestión!E15=D!$K$91,"Incur",IF(Gestión!E15=D!$K$93,"Proyec",IF(Gestión!E15=D!$K$94,"Estrateg",IF(Gestión!E15=D!$K$95,"Desa",IF(Gestión!E15=D!$K$103,"Seguim",IF(Gestión!E15=D!$K$104,"Acces",IF(Gestión!E15=D!$K$113,"Program1",IF(Gestión!E15=D!$K$115,"En",IF(Gestión!E15=D!$K$118,"Geren",IF(Gestión!E15=D!$K$128,"Proyec1",IF(Gestión!E15=D!$K$131,"Proyec2",IF(Gestión!E15=D!$K$135,"Forma2",IF(Gestión!E15=D!$K$137,"Talent",IF(Gestión!E15=D!$K$151,"Conso1",IF(Gestión!E15=D!$K$152,"Conso2",IF(Gestión!E15=D!$K$159,"Serv",IF(Gestión!E15=D!$K$164,"Rete",IF(Gestión!E15=D!$K$171,"Fortale4",IF(Gestión!E15=D!$K$172,"Fortale5",IF(Gestión!E15=D!$K$174,"Defini",IF(Gestión!E15=D!$K$175,"Coord",IF(Gestión!E15=D!$K$178,"Redef",IF(Gestión!E15=D!$K$181,"Compro",IF(Gestión!E15=D!$K$182,"Desa1",IF(Gestión!E15=D!$K$183,"Fortale6",IF(Gestión!E15=D!$K$187,"Esta",IF(Gestión!E15=D!$K$190,"Facil",IF(Gestión!E15=D!$K$193,"Soporte",IF(Gestión!E15=D!$K$198,"Implement1",IF(Gestión!E15=D!$K$201,"La",IF(Gestión!E15=D!$K$203,"Fortale7",IF(Gestión!E15=D!$K$206,"Remo",IF(Gestión!E15=D!$K$210,"Fortale8",IF(Gestión!E15=D!$K$214,"Mejoram",IF(Gestión!E15=D!$K$215,"Fortale9",IF(Gestión!E15=D!$K$217,"Fortale10",""))))))))))))))))))))))))))))))))))))))))))))))))))))))))))</f>
        <v>Acredi</v>
      </c>
    </row>
    <row r="7" spans="1:24" x14ac:dyDescent="0.25">
      <c r="B7" t="s">
        <v>35</v>
      </c>
      <c r="G7" t="s">
        <v>72</v>
      </c>
      <c r="H7" t="s">
        <v>417</v>
      </c>
      <c r="I7" t="str">
        <f>G13</f>
        <v>Aumento en la Cobertura de Educación Superior:  Acceso, Permanencia y Graduación</v>
      </c>
      <c r="J7" s="14" t="s">
        <v>69</v>
      </c>
      <c r="K7" s="13" t="s">
        <v>422</v>
      </c>
      <c r="L7" t="s">
        <v>38</v>
      </c>
      <c r="M7" t="s">
        <v>100</v>
      </c>
      <c r="N7" t="str">
        <f>IF(Gestión!F16=D!$L$2,"Forta",IF(Gestión!F16=$L$4,"Inclu",IF(Gestión!F16=$L$5,"Cult",IF(Gestión!F16=$L$7,"Actua",IF(Gestión!F16=$L$11,"Cuali",IF(Gestión!F16=$L$15,"Forta1",IF(Gestión!F16=$L$18,"Actua1",IF(Gestión!F16=$L$20,"Forta2",IF(Gestión!F16=$L$24,"Plan",IF(Gestión!F16=$L$28,"Confor",IF(Gestión!F16=$L$31,"Crea",IF(Gestión!F16=$L$33,"Incor",IF(Gestión!F16=$L$35,"Incre",IF(Gestión!F16=$L$36,"Prog",IF(Gestión!F16=$L$37,"Forta3",IF(Gestión!F16=$L$38,"Redi",IF(Gestión!F16=$L$40,"Confor1",IF(Gestión!F16=$L$44,"Apoyo",IF(Gestión!F16=$L$46,"Crea1",IF(Gestión!F16=$L$48,"Forta4",IF(Gestión!F16=$L$50,"Actua2",IF(Gestión!F16=$L$51,"Invest",IF(Gestión!F16=$L$52,"Conserv",IF(Gestión!F16=$L$55,"Incre1",IF(Gestión!F16=$L$60,"Actua3",IF(Gestión!F16=$L$64,"Actua4",IF(Gestión!F16=$L$66,"Asist",IF(Gestión!F16=$L$68,"Invest2",IF(Gestión!F16=$L$69,"Pract",IF(Gestión!F16=$L$72,"Forta5",IF(Gestión!F16=$L$79,"Opera",IF(Gestión!F16=$L$80,"Opera2",IF(Gestión!F16=$L$81,"Impul",IF(Gestión!F16=$L$86,"Estudio",IF(Gestión!F16=$L$89,"Invest3",IF(Gestión!F16=$L$90,"Diseño",IF(Gestión!F16=$L$91,"Invest4",IF(Gestión!F16=$L$93,"Vincula",IF(Gestión!F16=$L$94,"Crea2",IF(Gestión!F16=$L$95,"Diseño1",IF(Gestión!F16=$L$96,"Opera3",IF(Gestión!F16=$L$100,"Promo",IF(Gestión!F16=$L$101,"Estudio1",IF(Gestión!F16=$L$103,"Desarrolla",IF(Gestión!F16=$L$104,"Propen",IF(Gestión!F16=$L$108,"Aument",IF(Gestión!F16=$L$112,"Aument2",IF(Gestión!F16=$L$113,"Incre2",IF(Gestión!F16=$L$115,"Diver",IF(Gestión!F16=$L$118,"Estable",IF(Gestión!F16=$L$128,"Realiza",IF(Gestión!F16=$L$131,"Realiza1",IF(Gestión!F16=$L$135,"Diseño2",IF(Gestión!F16=$L$137,"Estudio2",IF(Gestión!F16=$L$138,"Invest5",IF(Gestión!F16=$L$141,"Actua5",IF(Gestión!F16=$L$144,"Estable1",IF(Gestión!F16=$L$151,"Defin","N/A"))))))))))))))))))))))))))))))))))))))))))))))))))))))))))</f>
        <v>Cult</v>
      </c>
      <c r="O7" t="str">
        <f>IF(N7="N/A",IF(Gestión!F16=$L$152,"Estable2",IF(Gestión!F16=$L$159,"Diseño3",IF(Gestión!F16=$L$161,"Diseño4",IF(Gestión!F16=$L$164,"Forta6",IF(Gestión!F16=$L$168,"Prog1",IF(Gestión!F16=$L$171,"Robus",IF(Gestión!F16=$L$172,"Diseño5",IF(Gestión!F16=$L$173,"Diseño6",IF(Gestión!F16=$L$174,"Estruc",IF(Gestión!F16=$L$175,"Diseño7",IF(Gestión!F16=$L$178,"Diseño8",IF(Gestión!F16=$L$179,"Diseño9",IF(Gestión!F16=$L$180,"Diseño10",IF(Gestión!F16=$L$181,"Diseño11",IF(Gestión!F16=$L$182,"Diseño12",IF(Gestión!F16=$L$183,"Capacit",IF(Gestión!F16=$L$186,"Redi1",IF(Gestión!F16=$L$187,"Defin1",IF(Gestión!F16=$L$190,"Cumplir",IF(Gestión!F16=$L$193,"Sistem",IF(Gestión!F16=$L$195,"Montaje",IF(Gestión!F16=$L$198,"Implementa",IF(Gestión!F16=$L$201,"Sistem1",IF(Gestión!F16=$L$203,"Asegura",IF(Gestión!F16=$L$204,"Estable3",IF(Gestión!F16=$L$206,"Constru",IF(Gestión!F16=$L$210,"Defin2",IF(Gestión!F16=$L$212,"Cult1",IF(Gestión!F16=$L$214,"Diseño13",IF(Gestión!F16=$L$215,"Defin3",IF(Gestión!F16=$L$217,"Segui",""))))))))))))))))))))))))))))))),N7)</f>
        <v>Cult</v>
      </c>
      <c r="P7" t="str">
        <f>IF(Gestión!D16=$Q$2,"Acre",IF(Gestión!D16=$Q$3,"Valor",IF(Gestión!D16=$Q$4,"Calidad",IF(Gestión!D16=$Q$5,"NAI",IF(Gestión!D16=$Q$6,"NAP",IF(Gestión!D16=$Q$7,"NAE",IF(Gestión!D16=$Q$8,"Articulación",IF(Gestión!D16=$Q$9,"Extensión",IF(Gestión!D16=$Q$10,"Regionalización",IF(Gestión!D16=$Q$11,"Interna",IF(Gestión!D16=$Q$12,"Seguimiento",IF(Gestión!D16=$Q$13,"NAA",IF(Gestión!D16=$Q$14,"Gerencia",IF(Gestión!D16=$Q$15,"TH",IF(Gestión!D16=$Q$16,"Finan",IF(Gestión!D16=$Q$17,"Bienestar",IF(Gestión!D16=$Q$18,"Comuni",IF(Gestión!D16=$Q$19,"Sistema",IF(Gestión!D16=$Q$20,"GestionD",IF(Gestión!D16=$Q$21,"Mejoramiento",IF(Gestión!D16=$Q$22,"Modelo",IF(Gestión!D16=$Q$23,"Control",""))))))))))))))))))))))</f>
        <v>Acre</v>
      </c>
      <c r="Q7" s="17" t="s">
        <v>417</v>
      </c>
      <c r="R7" s="16" t="s">
        <v>132</v>
      </c>
      <c r="S7" s="15" t="s">
        <v>108</v>
      </c>
      <c r="T7" t="str">
        <f>IF(Gestión!E16=D!$K$2,"Acredi",IF(Gestión!E16=D!$K$7,"Increm",IF(Gestión!E16=D!$K$11,"Forma",IF(Gestión!E16=D!$K$15,"Vincu",IF(Gestión!E16=D!$K$31,"Estructuraci",IF(Gestión!E16=D!$K$33,"Tecnica",IF(Gestión!E16=D!$K$35,"Conso",IF(Gestión!E16=D!$K$37,"Fortale",IF(Gestión!E16=D!$K$38,"Program",IF(Gestión!E16=D!$K$40,"Estruct",IF(Gestión!E16=D!$K$48,"Artic",IF(Gestión!E16=D!$K$55,"Fortale1",IF(Gestión!E16=D!$K$60,"Biling",IF(Gestión!E16=D!$K$64,"Forma1",IF(Gestión!E16=D!$K$66,"Gest",IF(Gestión!E16=D!$K$68,"Redefini",IF(Gestión!E16=D!$K$69,"Fortale2",IF(Gestión!E16=D!$K$72,"Edu",IF(Gestión!E16=D!$K$79,"Implement",IF(Gestión!E16=D!$K$81,"Potencia",IF(Gestión!E16=D!$K$86,"Fortale3",IF(Gestión!E16=D!$K$89,"Vincu1",IF(Gestión!E16=D!$K$91,"Incur",IF(Gestión!E16=D!$K$93,"Proyec",IF(Gestión!E16=D!$K$94,"Estrateg",IF(Gestión!E16=D!$K$95,"Desa",IF(Gestión!E16=D!$K$103,"Seguim",IF(Gestión!E16=D!$K$104,"Acces",IF(Gestión!E16=D!$K$113,"Program1",IF(Gestión!E16=D!$K$115,"En",IF(Gestión!E16=D!$K$118,"Geren",IF(Gestión!E16=D!$K$128,"Proyec1",IF(Gestión!E16=D!$K$131,"Proyec2",IF(Gestión!E16=D!$K$135,"Forma2",IF(Gestión!E16=D!$K$137,"Talent",IF(Gestión!E16=D!$K$151,"Conso1",IF(Gestión!E16=D!$K$152,"Conso2",IF(Gestión!E16=D!$K$159,"Serv",IF(Gestión!E16=D!$K$164,"Rete",IF(Gestión!E16=D!$K$171,"Fortale4",IF(Gestión!E16=D!$K$172,"Fortale5",IF(Gestión!E16=D!$K$174,"Defini",IF(Gestión!E16=D!$K$175,"Coord",IF(Gestión!E16=D!$K$178,"Redef",IF(Gestión!E16=D!$K$181,"Compro",IF(Gestión!E16=D!$K$182,"Desa1",IF(Gestión!E16=D!$K$183,"Fortale6",IF(Gestión!E16=D!$K$187,"Esta",IF(Gestión!E16=D!$K$190,"Facil",IF(Gestión!E16=D!$K$193,"Soporte",IF(Gestión!E16=D!$K$198,"Implement1",IF(Gestión!E16=D!$K$201,"La",IF(Gestión!E16=D!$K$203,"Fortale7",IF(Gestión!E16=D!$K$206,"Remo",IF(Gestión!E16=D!$K$210,"Fortale8",IF(Gestión!E16=D!$K$214,"Mejoram",IF(Gestión!E16=D!$K$215,"Fortale9",IF(Gestión!E16=D!$K$217,"Fortale10",""))))))))))))))))))))))))))))))))))))))))))))))))))))))))))</f>
        <v>Acredi</v>
      </c>
    </row>
    <row r="8" spans="1:24" x14ac:dyDescent="0.25">
      <c r="B8" s="9" t="s">
        <v>32</v>
      </c>
      <c r="D8" s="10"/>
      <c r="G8" s="12" t="s">
        <v>73</v>
      </c>
      <c r="H8" t="s">
        <v>74</v>
      </c>
      <c r="I8" t="str">
        <f>G14</f>
        <v>Desarrollo Administrativo</v>
      </c>
      <c r="M8" t="s">
        <v>101</v>
      </c>
      <c r="N8" t="str">
        <f>IF(Gestión!F17=D!$L$2,"Forta",IF(Gestión!F17=$L$4,"Inclu",IF(Gestión!F17=$L$5,"Cult",IF(Gestión!F17=$L$7,"Actua",IF(Gestión!F17=$L$11,"Cuali",IF(Gestión!F17=$L$15,"Forta1",IF(Gestión!F17=$L$18,"Actua1",IF(Gestión!F17=$L$20,"Forta2",IF(Gestión!F17=$L$24,"Plan",IF(Gestión!F17=$L$28,"Confor",IF(Gestión!F17=$L$31,"Crea",IF(Gestión!F17=$L$33,"Incor",IF(Gestión!F17=$L$35,"Incre",IF(Gestión!F17=$L$36,"Prog",IF(Gestión!F17=$L$37,"Forta3",IF(Gestión!F17=$L$38,"Redi",IF(Gestión!F17=$L$40,"Confor1",IF(Gestión!F17=$L$44,"Apoyo",IF(Gestión!F17=$L$46,"Crea1",IF(Gestión!F17=$L$48,"Forta4",IF(Gestión!F17=$L$50,"Actua2",IF(Gestión!F17=$L$51,"Invest",IF(Gestión!F17=$L$52,"Conserv",IF(Gestión!F17=$L$55,"Incre1",IF(Gestión!F17=$L$60,"Actua3",IF(Gestión!F17=$L$64,"Actua4",IF(Gestión!F17=$L$66,"Asist",IF(Gestión!F17=$L$68,"Invest2",IF(Gestión!F17=$L$69,"Pract",IF(Gestión!F17=$L$72,"Forta5",IF(Gestión!F17=$L$79,"Opera",IF(Gestión!F17=$L$80,"Opera2",IF(Gestión!F17=$L$81,"Impul",IF(Gestión!F17=$L$86,"Estudio",IF(Gestión!F17=$L$89,"Invest3",IF(Gestión!F17=$L$90,"Diseño",IF(Gestión!F17=$L$91,"Invest4",IF(Gestión!F17=$L$93,"Vincula",IF(Gestión!F17=$L$94,"Crea2",IF(Gestión!F17=$L$95,"Diseño1",IF(Gestión!F17=$L$96,"Opera3",IF(Gestión!F17=$L$100,"Promo",IF(Gestión!F17=$L$101,"Estudio1",IF(Gestión!F17=$L$103,"Desarrolla",IF(Gestión!F17=$L$104,"Propen",IF(Gestión!F17=$L$108,"Aument",IF(Gestión!F17=$L$112,"Aument2",IF(Gestión!F17=$L$113,"Incre2",IF(Gestión!F17=$L$115,"Diver",IF(Gestión!F17=$L$118,"Estable",IF(Gestión!F17=$L$128,"Realiza",IF(Gestión!F17=$L$131,"Realiza1",IF(Gestión!F17=$L$135,"Diseño2",IF(Gestión!F17=$L$137,"Estudio2",IF(Gestión!F17=$L$138,"Invest5",IF(Gestión!F17=$L$141,"Actua5",IF(Gestión!F17=$L$144,"Estable1",IF(Gestión!F17=$L$151,"Defin","N/A"))))))))))))))))))))))))))))))))))))))))))))))))))))))))))</f>
        <v>Cuali</v>
      </c>
      <c r="O8" t="str">
        <f>IF(N8="N/A",IF(Gestión!F17=$L$152,"Estable2",IF(Gestión!F17=$L$159,"Diseño3",IF(Gestión!F17=$L$161,"Diseño4",IF(Gestión!F17=$L$164,"Forta6",IF(Gestión!F17=$L$168,"Prog1",IF(Gestión!F17=$L$171,"Robus",IF(Gestión!F17=$L$172,"Diseño5",IF(Gestión!F17=$L$173,"Diseño6",IF(Gestión!F17=$L$174,"Estruc",IF(Gestión!F17=$L$175,"Diseño7",IF(Gestión!F17=$L$178,"Diseño8",IF(Gestión!F17=$L$179,"Diseño9",IF(Gestión!F17=$L$180,"Diseño10",IF(Gestión!F17=$L$181,"Diseño11",IF(Gestión!F17=$L$182,"Diseño12",IF(Gestión!F17=$L$183,"Capacit",IF(Gestión!F17=$L$186,"Redi1",IF(Gestión!F17=$L$187,"Defin1",IF(Gestión!F17=$L$190,"Cumplir",IF(Gestión!F17=$L$193,"Sistem",IF(Gestión!F17=$L$195,"Montaje",IF(Gestión!F17=$L$198,"Implementa",IF(Gestión!F17=$L$201,"Sistem1",IF(Gestión!F17=$L$203,"Asegura",IF(Gestión!F17=$L$204,"Estable3",IF(Gestión!F17=$L$206,"Constru",IF(Gestión!F17=$L$210,"Defin2",IF(Gestión!F17=$L$212,"Cult1",IF(Gestión!F17=$L$214,"Diseño13",IF(Gestión!F17=$L$215,"Defin3",IF(Gestión!F17=$L$217,"Segui",""))))))))))))))))))))))))))))))),N8)</f>
        <v>Cuali</v>
      </c>
      <c r="P8" t="str">
        <f>IF(Gestión!D17=$Q$2,"Acre",IF(Gestión!D17=$Q$3,"Valor",IF(Gestión!D17=$Q$4,"Calidad",IF(Gestión!D17=$Q$5,"NAI",IF(Gestión!D17=$Q$6,"NAP",IF(Gestión!D17=$Q$7,"NAE",IF(Gestión!D17=$Q$8,"Articulación",IF(Gestión!D17=$Q$9,"Extensión",IF(Gestión!D17=$Q$10,"Regionalización",IF(Gestión!D17=$Q$11,"Interna",IF(Gestión!D17=$Q$12,"Seguimiento",IF(Gestión!D17=$Q$13,"NAA",IF(Gestión!D17=$Q$14,"Gerencia",IF(Gestión!D17=$Q$15,"TH",IF(Gestión!D17=$Q$16,"Finan",IF(Gestión!D17=$Q$17,"Bienestar",IF(Gestión!D17=$Q$18,"Comuni",IF(Gestión!D17=$Q$19,"Sistema",IF(Gestión!D17=$Q$20,"GestionD",IF(Gestión!D17=$Q$21,"Mejoramiento",IF(Gestión!D17=$Q$22,"Modelo",IF(Gestión!D17=$Q$23,"Control",""))))))))))))))))))))))</f>
        <v>Calidad</v>
      </c>
      <c r="Q8" s="18" t="s">
        <v>74</v>
      </c>
      <c r="R8" s="16" t="s">
        <v>136</v>
      </c>
      <c r="S8" s="15" t="s">
        <v>112</v>
      </c>
      <c r="T8" t="str">
        <f>IF(Gestión!E17=D!$K$2,"Acredi",IF(Gestión!E17=D!$K$7,"Increm",IF(Gestión!E17=D!$K$11,"Forma",IF(Gestión!E17=D!$K$15,"Vincu",IF(Gestión!E17=D!$K$31,"Estructuraci",IF(Gestión!E17=D!$K$33,"Tecnica",IF(Gestión!E17=D!$K$35,"Conso",IF(Gestión!E17=D!$K$37,"Fortale",IF(Gestión!E17=D!$K$38,"Program",IF(Gestión!E17=D!$K$40,"Estruct",IF(Gestión!E17=D!$K$48,"Artic",IF(Gestión!E17=D!$K$55,"Fortale1",IF(Gestión!E17=D!$K$60,"Biling",IF(Gestión!E17=D!$K$64,"Forma1",IF(Gestión!E17=D!$K$66,"Gest",IF(Gestión!E17=D!$K$68,"Redefini",IF(Gestión!E17=D!$K$69,"Fortale2",IF(Gestión!E17=D!$K$72,"Edu",IF(Gestión!E17=D!$K$79,"Implement",IF(Gestión!E17=D!$K$81,"Potencia",IF(Gestión!E17=D!$K$86,"Fortale3",IF(Gestión!E17=D!$K$89,"Vincu1",IF(Gestión!E17=D!$K$91,"Incur",IF(Gestión!E17=D!$K$93,"Proyec",IF(Gestión!E17=D!$K$94,"Estrateg",IF(Gestión!E17=D!$K$95,"Desa",IF(Gestión!E17=D!$K$103,"Seguim",IF(Gestión!E17=D!$K$104,"Acces",IF(Gestión!E17=D!$K$113,"Program1",IF(Gestión!E17=D!$K$115,"En",IF(Gestión!E17=D!$K$118,"Geren",IF(Gestión!E17=D!$K$128,"Proyec1",IF(Gestión!E17=D!$K$131,"Proyec2",IF(Gestión!E17=D!$K$135,"Forma2",IF(Gestión!E17=D!$K$137,"Talent",IF(Gestión!E17=D!$K$151,"Conso1",IF(Gestión!E17=D!$K$152,"Conso2",IF(Gestión!E17=D!$K$159,"Serv",IF(Gestión!E17=D!$K$164,"Rete",IF(Gestión!E17=D!$K$171,"Fortale4",IF(Gestión!E17=D!$K$172,"Fortale5",IF(Gestión!E17=D!$K$174,"Defini",IF(Gestión!E17=D!$K$175,"Coord",IF(Gestión!E17=D!$K$178,"Redef",IF(Gestión!E17=D!$K$181,"Compro",IF(Gestión!E17=D!$K$182,"Desa1",IF(Gestión!E17=D!$K$183,"Fortale6",IF(Gestión!E17=D!$K$187,"Esta",IF(Gestión!E17=D!$K$190,"Facil",IF(Gestión!E17=D!$K$193,"Soporte",IF(Gestión!E17=D!$K$198,"Implement1",IF(Gestión!E17=D!$K$201,"La",IF(Gestión!E17=D!$K$203,"Fortale7",IF(Gestión!E17=D!$K$206,"Remo",IF(Gestión!E17=D!$K$210,"Fortale8",IF(Gestión!E17=D!$K$214,"Mejoram",IF(Gestión!E17=D!$K$215,"Fortale9",IF(Gestión!E17=D!$K$217,"Fortale10",""))))))))))))))))))))))))))))))))))))))))))))))))))))))))))</f>
        <v>Forma</v>
      </c>
    </row>
    <row r="9" spans="1:24" x14ac:dyDescent="0.25">
      <c r="B9" s="9" t="s">
        <v>53</v>
      </c>
      <c r="G9" s="12"/>
      <c r="H9" t="s">
        <v>75</v>
      </c>
      <c r="I9" t="str">
        <f>G22</f>
        <v>Rendición De Cuentas Y Buen Gobierno</v>
      </c>
      <c r="M9" t="s">
        <v>102</v>
      </c>
      <c r="N9" t="str">
        <f>IF(Gestión!F18=D!$L$2,"Forta",IF(Gestión!F18=$L$4,"Inclu",IF(Gestión!F18=$L$5,"Cult",IF(Gestión!F18=$L$7,"Actua",IF(Gestión!F18=$L$11,"Cuali",IF(Gestión!F18=$L$15,"Forta1",IF(Gestión!F18=$L$18,"Actua1",IF(Gestión!F18=$L$20,"Forta2",IF(Gestión!F18=$L$24,"Plan",IF(Gestión!F18=$L$28,"Confor",IF(Gestión!F18=$L$31,"Crea",IF(Gestión!F18=$L$33,"Incor",IF(Gestión!F18=$L$35,"Incre",IF(Gestión!F18=$L$36,"Prog",IF(Gestión!F18=$L$37,"Forta3",IF(Gestión!F18=$L$38,"Redi",IF(Gestión!F18=$L$40,"Confor1",IF(Gestión!F18=$L$44,"Apoyo",IF(Gestión!F18=$L$46,"Crea1",IF(Gestión!F18=$L$48,"Forta4",IF(Gestión!F18=$L$50,"Actua2",IF(Gestión!F18=$L$51,"Invest",IF(Gestión!F18=$L$52,"Conserv",IF(Gestión!F18=$L$55,"Incre1",IF(Gestión!F18=$L$60,"Actua3",IF(Gestión!F18=$L$64,"Actua4",IF(Gestión!F18=$L$66,"Asist",IF(Gestión!F18=$L$68,"Invest2",IF(Gestión!F18=$L$69,"Pract",IF(Gestión!F18=$L$72,"Forta5",IF(Gestión!F18=$L$79,"Opera",IF(Gestión!F18=$L$80,"Opera2",IF(Gestión!F18=$L$81,"Impul",IF(Gestión!F18=$L$86,"Estudio",IF(Gestión!F18=$L$89,"Invest3",IF(Gestión!F18=$L$90,"Diseño",IF(Gestión!F18=$L$91,"Invest4",IF(Gestión!F18=$L$93,"Vincula",IF(Gestión!F18=$L$94,"Crea2",IF(Gestión!F18=$L$95,"Diseño1",IF(Gestión!F18=$L$96,"Opera3",IF(Gestión!F18=$L$100,"Promo",IF(Gestión!F18=$L$101,"Estudio1",IF(Gestión!F18=$L$103,"Desarrolla",IF(Gestión!F18=$L$104,"Propen",IF(Gestión!F18=$L$108,"Aument",IF(Gestión!F18=$L$112,"Aument2",IF(Gestión!F18=$L$113,"Incre2",IF(Gestión!F18=$L$115,"Diver",IF(Gestión!F18=$L$118,"Estable",IF(Gestión!F18=$L$128,"Realiza",IF(Gestión!F18=$L$131,"Realiza1",IF(Gestión!F18=$L$135,"Diseño2",IF(Gestión!F18=$L$137,"Estudio2",IF(Gestión!F18=$L$138,"Invest5",IF(Gestión!F18=$L$141,"Actua5",IF(Gestión!F18=$L$144,"Estable1",IF(Gestión!F18=$L$151,"Defin","N/A"))))))))))))))))))))))))))))))))))))))))))))))))))))))))))</f>
        <v>Forta1</v>
      </c>
      <c r="O9" t="str">
        <f>IF(N9="N/A",IF(Gestión!F18=$L$152,"Estable2",IF(Gestión!F18=$L$159,"Diseño3",IF(Gestión!F18=$L$161,"Diseño4",IF(Gestión!F18=$L$164,"Forta6",IF(Gestión!F18=$L$168,"Prog1",IF(Gestión!F18=$L$171,"Robus",IF(Gestión!F18=$L$172,"Diseño5",IF(Gestión!F18=$L$173,"Diseño6",IF(Gestión!F18=$L$174,"Estruc",IF(Gestión!F18=$L$175,"Diseño7",IF(Gestión!F18=$L$178,"Diseño8",IF(Gestión!F18=$L$179,"Diseño9",IF(Gestión!F18=$L$180,"Diseño10",IF(Gestión!F18=$L$181,"Diseño11",IF(Gestión!F18=$L$182,"Diseño12",IF(Gestión!F18=$L$183,"Capacit",IF(Gestión!F18=$L$186,"Redi1",IF(Gestión!F18=$L$187,"Defin1",IF(Gestión!F18=$L$190,"Cumplir",IF(Gestión!F18=$L$193,"Sistem",IF(Gestión!F18=$L$195,"Montaje",IF(Gestión!F18=$L$198,"Implementa",IF(Gestión!F18=$L$201,"Sistem1",IF(Gestión!F18=$L$203,"Asegura",IF(Gestión!F18=$L$204,"Estable3",IF(Gestión!F18=$L$206,"Constru",IF(Gestión!F18=$L$210,"Defin2",IF(Gestión!F18=$L$212,"Cult1",IF(Gestión!F18=$L$214,"Diseño13",IF(Gestión!F18=$L$215,"Defin3",IF(Gestión!F18=$L$217,"Segui",""))))))))))))))))))))))))))))))),N9)</f>
        <v>Forta1</v>
      </c>
      <c r="P9" t="str">
        <f>IF(Gestión!D18=$Q$2,"Acre",IF(Gestión!D18=$Q$3,"Valor",IF(Gestión!D18=$Q$4,"Calidad",IF(Gestión!D18=$Q$5,"NAI",IF(Gestión!D18=$Q$6,"NAP",IF(Gestión!D18=$Q$7,"NAE",IF(Gestión!D18=$Q$8,"Articulación",IF(Gestión!D18=$Q$9,"Extensión",IF(Gestión!D18=$Q$10,"Regionalización",IF(Gestión!D18=$Q$11,"Interna",IF(Gestión!D18=$Q$12,"Seguimiento",IF(Gestión!D18=$Q$13,"NAA",IF(Gestión!D18=$Q$14,"Gerencia",IF(Gestión!D18=$Q$15,"TH",IF(Gestión!D18=$Q$16,"Finan",IF(Gestión!D18=$Q$17,"Bienestar",IF(Gestión!D18=$Q$18,"Comuni",IF(Gestión!D18=$Q$19,"Sistema",IF(Gestión!D18=$Q$20,"GestionD",IF(Gestión!D18=$Q$21,"Mejoramiento",IF(Gestión!D18=$Q$22,"Modelo",IF(Gestión!D18=$Q$23,"Control",""))))))))))))))))))))))</f>
        <v>NAI</v>
      </c>
      <c r="Q9" s="19" t="s">
        <v>75</v>
      </c>
      <c r="R9" s="16" t="s">
        <v>443</v>
      </c>
      <c r="S9" s="15" t="s">
        <v>115</v>
      </c>
      <c r="T9" t="str">
        <f>IF(Gestión!E18=D!$K$2,"Acredi",IF(Gestión!E18=D!$K$7,"Increm",IF(Gestión!E18=D!$K$11,"Forma",IF(Gestión!E18=D!$K$15,"Vincu",IF(Gestión!E18=D!$K$31,"Estructuraci",IF(Gestión!E18=D!$K$33,"Tecnica",IF(Gestión!E18=D!$K$35,"Conso",IF(Gestión!E18=D!$K$37,"Fortale",IF(Gestión!E18=D!$K$38,"Program",IF(Gestión!E18=D!$K$40,"Estruct",IF(Gestión!E18=D!$K$48,"Artic",IF(Gestión!E18=D!$K$55,"Fortale1",IF(Gestión!E18=D!$K$60,"Biling",IF(Gestión!E18=D!$K$64,"Forma1",IF(Gestión!E18=D!$K$66,"Gest",IF(Gestión!E18=D!$K$68,"Redefini",IF(Gestión!E18=D!$K$69,"Fortale2",IF(Gestión!E18=D!$K$72,"Edu",IF(Gestión!E18=D!$K$79,"Implement",IF(Gestión!E18=D!$K$81,"Potencia",IF(Gestión!E18=D!$K$86,"Fortale3",IF(Gestión!E18=D!$K$89,"Vincu1",IF(Gestión!E18=D!$K$91,"Incur",IF(Gestión!E18=D!$K$93,"Proyec",IF(Gestión!E18=D!$K$94,"Estrateg",IF(Gestión!E18=D!$K$95,"Desa",IF(Gestión!E18=D!$K$103,"Seguim",IF(Gestión!E18=D!$K$104,"Acces",IF(Gestión!E18=D!$K$113,"Program1",IF(Gestión!E18=D!$K$115,"En",IF(Gestión!E18=D!$K$118,"Geren",IF(Gestión!E18=D!$K$128,"Proyec1",IF(Gestión!E18=D!$K$131,"Proyec2",IF(Gestión!E18=D!$K$135,"Forma2",IF(Gestión!E18=D!$K$137,"Talent",IF(Gestión!E18=D!$K$151,"Conso1",IF(Gestión!E18=D!$K$152,"Conso2",IF(Gestión!E18=D!$K$159,"Serv",IF(Gestión!E18=D!$K$164,"Rete",IF(Gestión!E18=D!$K$171,"Fortale4",IF(Gestión!E18=D!$K$172,"Fortale5",IF(Gestión!E18=D!$K$174,"Defini",IF(Gestión!E18=D!$K$175,"Coord",IF(Gestión!E18=D!$K$178,"Redef",IF(Gestión!E18=D!$K$181,"Compro",IF(Gestión!E18=D!$K$182,"Desa1",IF(Gestión!E18=D!$K$183,"Fortale6",IF(Gestión!E18=D!$K$187,"Esta",IF(Gestión!E18=D!$K$190,"Facil",IF(Gestión!E18=D!$K$193,"Soporte",IF(Gestión!E18=D!$K$198,"Implement1",IF(Gestión!E18=D!$K$201,"La",IF(Gestión!E18=D!$K$203,"Fortale7",IF(Gestión!E18=D!$K$206,"Remo",IF(Gestión!E18=D!$K$210,"Fortale8",IF(Gestión!E18=D!$K$214,"Mejoram",IF(Gestión!E18=D!$K$215,"Fortale9",IF(Gestión!E18=D!$K$217,"Fortale10",""))))))))))))))))))))))))))))))))))))))))))))))))))))))))))</f>
        <v>Vincu</v>
      </c>
    </row>
    <row r="10" spans="1:24" x14ac:dyDescent="0.25">
      <c r="B10" s="9" t="s">
        <v>33</v>
      </c>
      <c r="G10" s="12"/>
      <c r="H10" t="s">
        <v>76</v>
      </c>
      <c r="M10" t="s">
        <v>103</v>
      </c>
      <c r="N10" t="str">
        <f>IF(Gestión!F19=D!$L$2,"Forta",IF(Gestión!F19=$L$4,"Inclu",IF(Gestión!F19=$L$5,"Cult",IF(Gestión!F19=$L$7,"Actua",IF(Gestión!F19=$L$11,"Cuali",IF(Gestión!F19=$L$15,"Forta1",IF(Gestión!F19=$L$18,"Actua1",IF(Gestión!F19=$L$20,"Forta2",IF(Gestión!F19=$L$24,"Plan",IF(Gestión!F19=$L$28,"Confor",IF(Gestión!F19=$L$31,"Crea",IF(Gestión!F19=$L$33,"Incor",IF(Gestión!F19=$L$35,"Incre",IF(Gestión!F19=$L$36,"Prog",IF(Gestión!F19=$L$37,"Forta3",IF(Gestión!F19=$L$38,"Redi",IF(Gestión!F19=$L$40,"Confor1",IF(Gestión!F19=$L$44,"Apoyo",IF(Gestión!F19=$L$46,"Crea1",IF(Gestión!F19=$L$48,"Forta4",IF(Gestión!F19=$L$50,"Actua2",IF(Gestión!F19=$L$51,"Invest",IF(Gestión!F19=$L$52,"Conserv",IF(Gestión!F19=$L$55,"Incre1",IF(Gestión!F19=$L$60,"Actua3",IF(Gestión!F19=$L$64,"Actua4",IF(Gestión!F19=$L$66,"Asist",IF(Gestión!F19=$L$68,"Invest2",IF(Gestión!F19=$L$69,"Pract",IF(Gestión!F19=$L$72,"Forta5",IF(Gestión!F19=$L$79,"Opera",IF(Gestión!F19=$L$80,"Opera2",IF(Gestión!F19=$L$81,"Impul",IF(Gestión!F19=$L$86,"Estudio",IF(Gestión!F19=$L$89,"Invest3",IF(Gestión!F19=$L$90,"Diseño",IF(Gestión!F19=$L$91,"Invest4",IF(Gestión!F19=$L$93,"Vincula",IF(Gestión!F19=$L$94,"Crea2",IF(Gestión!F19=$L$95,"Diseño1",IF(Gestión!F19=$L$96,"Opera3",IF(Gestión!F19=$L$100,"Promo",IF(Gestión!F19=$L$101,"Estudio1",IF(Gestión!F19=$L$103,"Desarrolla",IF(Gestión!F19=$L$104,"Propen",IF(Gestión!F19=$L$108,"Aument",IF(Gestión!F19=$L$112,"Aument2",IF(Gestión!F19=$L$113,"Incre2",IF(Gestión!F19=$L$115,"Diver",IF(Gestión!F19=$L$118,"Estable",IF(Gestión!F19=$L$128,"Realiza",IF(Gestión!F19=$L$131,"Realiza1",IF(Gestión!F19=$L$135,"Diseño2",IF(Gestión!F19=$L$137,"Estudio2",IF(Gestión!F19=$L$138,"Invest5",IF(Gestión!F19=$L$141,"Actua5",IF(Gestión!F19=$L$144,"Estable1",IF(Gestión!F19=$L$151,"Defin","N/A"))))))))))))))))))))))))))))))))))))))))))))))))))))))))))</f>
        <v>Incre</v>
      </c>
      <c r="O10" t="str">
        <f>IF(N10="N/A",IF(Gestión!F19=$L$152,"Estable2",IF(Gestión!F19=$L$159,"Diseño3",IF(Gestión!F19=$L$161,"Diseño4",IF(Gestión!F19=$L$164,"Forta6",IF(Gestión!F19=$L$168,"Prog1",IF(Gestión!F19=$L$171,"Robus",IF(Gestión!F19=$L$172,"Diseño5",IF(Gestión!F19=$L$173,"Diseño6",IF(Gestión!F19=$L$174,"Estruc",IF(Gestión!F19=$L$175,"Diseño7",IF(Gestión!F19=$L$178,"Diseño8",IF(Gestión!F19=$L$179,"Diseño9",IF(Gestión!F19=$L$180,"Diseño10",IF(Gestión!F19=$L$181,"Diseño11",IF(Gestión!F19=$L$182,"Diseño12",IF(Gestión!F19=$L$183,"Capacit",IF(Gestión!F19=$L$186,"Redi1",IF(Gestión!F19=$L$187,"Defin1",IF(Gestión!F19=$L$190,"Cumplir",IF(Gestión!F19=$L$193,"Sistem",IF(Gestión!F19=$L$195,"Montaje",IF(Gestión!F19=$L$198,"Implementa",IF(Gestión!F19=$L$201,"Sistem1",IF(Gestión!F19=$L$203,"Asegura",IF(Gestión!F19=$L$204,"Estable3",IF(Gestión!F19=$L$206,"Constru",IF(Gestión!F19=$L$210,"Defin2",IF(Gestión!F19=$L$212,"Cult1",IF(Gestión!F19=$L$214,"Diseño13",IF(Gestión!F19=$L$215,"Defin3",IF(Gestión!F19=$L$217,"Segui",""))))))))))))))))))))))))))))))),N10)</f>
        <v>Incre</v>
      </c>
      <c r="P10" t="str">
        <f>IF(Gestión!D19=$Q$2,"Acre",IF(Gestión!D19=$Q$3,"Valor",IF(Gestión!D19=$Q$4,"Calidad",IF(Gestión!D19=$Q$5,"NAI",IF(Gestión!D19=$Q$6,"NAP",IF(Gestión!D19=$Q$7,"NAE",IF(Gestión!D19=$Q$8,"Articulación",IF(Gestión!D19=$Q$9,"Extensión",IF(Gestión!D19=$Q$10,"Regionalización",IF(Gestión!D19=$Q$11,"Interna",IF(Gestión!D19=$Q$12,"Seguimiento",IF(Gestión!D19=$Q$13,"NAA",IF(Gestión!D19=$Q$14,"Gerencia",IF(Gestión!D19=$Q$15,"TH",IF(Gestión!D19=$Q$16,"Finan",IF(Gestión!D19=$Q$17,"Bienestar",IF(Gestión!D19=$Q$18,"Comuni",IF(Gestión!D19=$Q$19,"Sistema",IF(Gestión!D19=$Q$20,"GestionD",IF(Gestión!D19=$Q$21,"Mejoramiento",IF(Gestión!D19=$Q$22,"Modelo",IF(Gestión!D19=$Q$23,"Control",""))))))))))))))))))))))</f>
        <v>NAP</v>
      </c>
      <c r="Q10" s="20" t="s">
        <v>76</v>
      </c>
      <c r="R10" s="16" t="s">
        <v>139</v>
      </c>
      <c r="S10" s="15" t="s">
        <v>433</v>
      </c>
      <c r="T10" t="str">
        <f>IF(Gestión!E19=D!$K$2,"Acredi",IF(Gestión!E19=D!$K$7,"Increm",IF(Gestión!E19=D!$K$11,"Forma",IF(Gestión!E19=D!$K$15,"Vincu",IF(Gestión!E19=D!$K$31,"Estructuraci",IF(Gestión!E19=D!$K$33,"Tecnica",IF(Gestión!E19=D!$K$35,"Conso",IF(Gestión!E19=D!$K$37,"Fortale",IF(Gestión!E19=D!$K$38,"Program",IF(Gestión!E19=D!$K$40,"Estruct",IF(Gestión!E19=D!$K$48,"Artic",IF(Gestión!E19=D!$K$55,"Fortale1",IF(Gestión!E19=D!$K$60,"Biling",IF(Gestión!E19=D!$K$64,"Forma1",IF(Gestión!E19=D!$K$66,"Gest",IF(Gestión!E19=D!$K$68,"Redefini",IF(Gestión!E19=D!$K$69,"Fortale2",IF(Gestión!E19=D!$K$72,"Edu",IF(Gestión!E19=D!$K$79,"Implement",IF(Gestión!E19=D!$K$81,"Potencia",IF(Gestión!E19=D!$K$86,"Fortale3",IF(Gestión!E19=D!$K$89,"Vincu1",IF(Gestión!E19=D!$K$91,"Incur",IF(Gestión!E19=D!$K$93,"Proyec",IF(Gestión!E19=D!$K$94,"Estrateg",IF(Gestión!E19=D!$K$95,"Desa",IF(Gestión!E19=D!$K$103,"Seguim",IF(Gestión!E19=D!$K$104,"Acces",IF(Gestión!E19=D!$K$113,"Program1",IF(Gestión!E19=D!$K$115,"En",IF(Gestión!E19=D!$K$118,"Geren",IF(Gestión!E19=D!$K$128,"Proyec1",IF(Gestión!E19=D!$K$131,"Proyec2",IF(Gestión!E19=D!$K$135,"Forma2",IF(Gestión!E19=D!$K$137,"Talent",IF(Gestión!E19=D!$K$151,"Conso1",IF(Gestión!E19=D!$K$152,"Conso2",IF(Gestión!E19=D!$K$159,"Serv",IF(Gestión!E19=D!$K$164,"Rete",IF(Gestión!E19=D!$K$171,"Fortale4",IF(Gestión!E19=D!$K$172,"Fortale5",IF(Gestión!E19=D!$K$174,"Defini",IF(Gestión!E19=D!$K$175,"Coord",IF(Gestión!E19=D!$K$178,"Redef",IF(Gestión!E19=D!$K$181,"Compro",IF(Gestión!E19=D!$K$182,"Desa1",IF(Gestión!E19=D!$K$183,"Fortale6",IF(Gestión!E19=D!$K$187,"Esta",IF(Gestión!E19=D!$K$190,"Facil",IF(Gestión!E19=D!$K$193,"Soporte",IF(Gestión!E19=D!$K$198,"Implement1",IF(Gestión!E19=D!$K$201,"La",IF(Gestión!E19=D!$K$203,"Fortale7",IF(Gestión!E19=D!$K$206,"Remo",IF(Gestión!E19=D!$K$210,"Fortale8",IF(Gestión!E19=D!$K$214,"Mejoram",IF(Gestión!E19=D!$K$215,"Fortale9",IF(Gestión!E19=D!$K$217,"Fortale10",""))))))))))))))))))))))))))))))))))))))))))))))))))))))))))</f>
        <v>Conso</v>
      </c>
    </row>
    <row r="11" spans="1:24" x14ac:dyDescent="0.25">
      <c r="B11" s="9" t="s">
        <v>54</v>
      </c>
      <c r="G11" s="12"/>
      <c r="H11" t="s">
        <v>77</v>
      </c>
      <c r="J11" s="14" t="s">
        <v>70</v>
      </c>
      <c r="K11" s="13" t="s">
        <v>423</v>
      </c>
      <c r="L11" t="s">
        <v>104</v>
      </c>
      <c r="M11" t="s">
        <v>44</v>
      </c>
      <c r="N11" t="str">
        <f>IF(Gestión!F20=D!$L$2,"Forta",IF(Gestión!F20=$L$4,"Inclu",IF(Gestión!F20=$L$5,"Cult",IF(Gestión!F20=$L$7,"Actua",IF(Gestión!F20=$L$11,"Cuali",IF(Gestión!F20=$L$15,"Forta1",IF(Gestión!F20=$L$18,"Actua1",IF(Gestión!F20=$L$20,"Forta2",IF(Gestión!F20=$L$24,"Plan",IF(Gestión!F20=$L$28,"Confor",IF(Gestión!F20=$L$31,"Crea",IF(Gestión!F20=$L$33,"Incor",IF(Gestión!F20=$L$35,"Incre",IF(Gestión!F20=$L$36,"Prog",IF(Gestión!F20=$L$37,"Forta3",IF(Gestión!F20=$L$38,"Redi",IF(Gestión!F20=$L$40,"Confor1",IF(Gestión!F20=$L$44,"Apoyo",IF(Gestión!F20=$L$46,"Crea1",IF(Gestión!F20=$L$48,"Forta4",IF(Gestión!F20=$L$50,"Actua2",IF(Gestión!F20=$L$51,"Invest",IF(Gestión!F20=$L$52,"Conserv",IF(Gestión!F20=$L$55,"Incre1",IF(Gestión!F20=$L$60,"Actua3",IF(Gestión!F20=$L$64,"Actua4",IF(Gestión!F20=$L$66,"Asist",IF(Gestión!F20=$L$68,"Invest2",IF(Gestión!F20=$L$69,"Pract",IF(Gestión!F20=$L$72,"Forta5",IF(Gestión!F20=$L$79,"Opera",IF(Gestión!F20=$L$80,"Opera2",IF(Gestión!F20=$L$81,"Impul",IF(Gestión!F20=$L$86,"Estudio",IF(Gestión!F20=$L$89,"Invest3",IF(Gestión!F20=$L$90,"Diseño",IF(Gestión!F20=$L$91,"Invest4",IF(Gestión!F20=$L$93,"Vincula",IF(Gestión!F20=$L$94,"Crea2",IF(Gestión!F20=$L$95,"Diseño1",IF(Gestión!F20=$L$96,"Opera3",IF(Gestión!F20=$L$100,"Promo",IF(Gestión!F20=$L$101,"Estudio1",IF(Gestión!F20=$L$103,"Desarrolla",IF(Gestión!F20=$L$104,"Propen",IF(Gestión!F20=$L$108,"Aument",IF(Gestión!F20=$L$112,"Aument2",IF(Gestión!F20=$L$113,"Incre2",IF(Gestión!F20=$L$115,"Diver",IF(Gestión!F20=$L$118,"Estable",IF(Gestión!F20=$L$128,"Realiza",IF(Gestión!F20=$L$131,"Realiza1",IF(Gestión!F20=$L$135,"Diseño2",IF(Gestión!F20=$L$137,"Estudio2",IF(Gestión!F20=$L$138,"Invest5",IF(Gestión!F20=$L$141,"Actua5",IF(Gestión!F20=$L$144,"Estable1",IF(Gestión!F20=$L$151,"Defin","N/A"))))))))))))))))))))))))))))))))))))))))))))))))))))))))))</f>
        <v>Confor1</v>
      </c>
      <c r="O11" t="str">
        <f>IF(N11="N/A",IF(Gestión!F20=$L$152,"Estable2",IF(Gestión!F20=$L$159,"Diseño3",IF(Gestión!F20=$L$161,"Diseño4",IF(Gestión!F20=$L$164,"Forta6",IF(Gestión!F20=$L$168,"Prog1",IF(Gestión!F20=$L$171,"Robus",IF(Gestión!F20=$L$172,"Diseño5",IF(Gestión!F20=$L$173,"Diseño6",IF(Gestión!F20=$L$174,"Estruc",IF(Gestión!F20=$L$175,"Diseño7",IF(Gestión!F20=$L$178,"Diseño8",IF(Gestión!F20=$L$179,"Diseño9",IF(Gestión!F20=$L$180,"Diseño10",IF(Gestión!F20=$L$181,"Diseño11",IF(Gestión!F20=$L$182,"Diseño12",IF(Gestión!F20=$L$183,"Capacit",IF(Gestión!F20=$L$186,"Redi1",IF(Gestión!F20=$L$187,"Defin1",IF(Gestión!F20=$L$190,"Cumplir",IF(Gestión!F20=$L$193,"Sistem",IF(Gestión!F20=$L$195,"Montaje",IF(Gestión!F20=$L$198,"Implementa",IF(Gestión!F20=$L$201,"Sistem1",IF(Gestión!F20=$L$203,"Asegura",IF(Gestión!F20=$L$204,"Estable3",IF(Gestión!F20=$L$206,"Constru",IF(Gestión!F20=$L$210,"Defin2",IF(Gestión!F20=$L$212,"Cult1",IF(Gestión!F20=$L$214,"Diseño13",IF(Gestión!F20=$L$215,"Defin3",IF(Gestión!F20=$L$217,"Segui",""))))))))))))))))))))))))))))))),N11)</f>
        <v>Confor1</v>
      </c>
      <c r="P11" t="str">
        <f>IF(Gestión!D20=$Q$2,"Acre",IF(Gestión!D20=$Q$3,"Valor",IF(Gestión!D20=$Q$4,"Calidad",IF(Gestión!D20=$Q$5,"NAI",IF(Gestión!D20=$Q$6,"NAP",IF(Gestión!D20=$Q$7,"NAE",IF(Gestión!D20=$Q$8,"Articulación",IF(Gestión!D20=$Q$9,"Extensión",IF(Gestión!D20=$Q$10,"Regionalización",IF(Gestión!D20=$Q$11,"Interna",IF(Gestión!D20=$Q$12,"Seguimiento",IF(Gestión!D20=$Q$13,"NAA",IF(Gestión!D20=$Q$14,"Gerencia",IF(Gestión!D20=$Q$15,"TH",IF(Gestión!D20=$Q$16,"Finan",IF(Gestión!D20=$Q$17,"Bienestar",IF(Gestión!D20=$Q$18,"Comuni",IF(Gestión!D20=$Q$19,"Sistema",IF(Gestión!D20=$Q$20,"GestionD",IF(Gestión!D20=$Q$21,"Mejoramiento",IF(Gestión!D20=$Q$22,"Modelo",IF(Gestión!D20=$Q$23,"Control",""))))))))))))))))))))))</f>
        <v>NAE</v>
      </c>
      <c r="Q11" s="21" t="s">
        <v>77</v>
      </c>
      <c r="R11" s="17" t="s">
        <v>144</v>
      </c>
      <c r="S11" s="15" t="s">
        <v>125</v>
      </c>
      <c r="T11" t="str">
        <f>IF(Gestión!E20=D!$K$2,"Acredi",IF(Gestión!E20=D!$K$7,"Increm",IF(Gestión!E20=D!$K$11,"Forma",IF(Gestión!E20=D!$K$15,"Vincu",IF(Gestión!E20=D!$K$31,"Estructuraci",IF(Gestión!E20=D!$K$33,"Tecnica",IF(Gestión!E20=D!$K$35,"Conso",IF(Gestión!E20=D!$K$37,"Fortale",IF(Gestión!E20=D!$K$38,"Program",IF(Gestión!E20=D!$K$40,"Estruct",IF(Gestión!E20=D!$K$48,"Artic",IF(Gestión!E20=D!$K$55,"Fortale1",IF(Gestión!E20=D!$K$60,"Biling",IF(Gestión!E20=D!$K$64,"Forma1",IF(Gestión!E20=D!$K$66,"Gest",IF(Gestión!E20=D!$K$68,"Redefini",IF(Gestión!E20=D!$K$69,"Fortale2",IF(Gestión!E20=D!$K$72,"Edu",IF(Gestión!E20=D!$K$79,"Implement",IF(Gestión!E20=D!$K$81,"Potencia",IF(Gestión!E20=D!$K$86,"Fortale3",IF(Gestión!E20=D!$K$89,"Vincu1",IF(Gestión!E20=D!$K$91,"Incur",IF(Gestión!E20=D!$K$93,"Proyec",IF(Gestión!E20=D!$K$94,"Estrateg",IF(Gestión!E20=D!$K$95,"Desa",IF(Gestión!E20=D!$K$103,"Seguim",IF(Gestión!E20=D!$K$104,"Acces",IF(Gestión!E20=D!$K$113,"Program1",IF(Gestión!E20=D!$K$115,"En",IF(Gestión!E20=D!$K$118,"Geren",IF(Gestión!E20=D!$K$128,"Proyec1",IF(Gestión!E20=D!$K$131,"Proyec2",IF(Gestión!E20=D!$K$135,"Forma2",IF(Gestión!E20=D!$K$137,"Talent",IF(Gestión!E20=D!$K$151,"Conso1",IF(Gestión!E20=D!$K$152,"Conso2",IF(Gestión!E20=D!$K$159,"Serv",IF(Gestión!E20=D!$K$164,"Rete",IF(Gestión!E20=D!$K$171,"Fortale4",IF(Gestión!E20=D!$K$172,"Fortale5",IF(Gestión!E20=D!$K$174,"Defini",IF(Gestión!E20=D!$K$175,"Coord",IF(Gestión!E20=D!$K$178,"Redef",IF(Gestión!E20=D!$K$181,"Compro",IF(Gestión!E20=D!$K$182,"Desa1",IF(Gestión!E20=D!$K$183,"Fortale6",IF(Gestión!E20=D!$K$187,"Esta",IF(Gestión!E20=D!$K$190,"Facil",IF(Gestión!E20=D!$K$193,"Soporte",IF(Gestión!E20=D!$K$198,"Implement1",IF(Gestión!E20=D!$K$201,"La",IF(Gestión!E20=D!$K$203,"Fortale7",IF(Gestión!E20=D!$K$206,"Remo",IF(Gestión!E20=D!$K$210,"Fortale8",IF(Gestión!E20=D!$K$214,"Mejoram",IF(Gestión!E20=D!$K$215,"Fortale9",IF(Gestión!E20=D!$K$217,"Fortale10",""))))))))))))))))))))))))))))))))))))))))))))))))))))))))))</f>
        <v>Estruct</v>
      </c>
    </row>
    <row r="12" spans="1:24" x14ac:dyDescent="0.25">
      <c r="B12" s="9" t="s">
        <v>36</v>
      </c>
      <c r="G12" s="12"/>
      <c r="H12" t="s">
        <v>78</v>
      </c>
      <c r="M12" t="s">
        <v>105</v>
      </c>
      <c r="N12" t="str">
        <f>IF(Gestión!F21=D!$L$2,"Forta",IF(Gestión!F21=$L$4,"Inclu",IF(Gestión!F21=$L$5,"Cult",IF(Gestión!F21=$L$7,"Actua",IF(Gestión!F21=$L$11,"Cuali",IF(Gestión!F21=$L$15,"Forta1",IF(Gestión!F21=$L$18,"Actua1",IF(Gestión!F21=$L$20,"Forta2",IF(Gestión!F21=$L$24,"Plan",IF(Gestión!F21=$L$28,"Confor",IF(Gestión!F21=$L$31,"Crea",IF(Gestión!F21=$L$33,"Incor",IF(Gestión!F21=$L$35,"Incre",IF(Gestión!F21=$L$36,"Prog",IF(Gestión!F21=$L$37,"Forta3",IF(Gestión!F21=$L$38,"Redi",IF(Gestión!F21=$L$40,"Confor1",IF(Gestión!F21=$L$44,"Apoyo",IF(Gestión!F21=$L$46,"Crea1",IF(Gestión!F21=$L$48,"Forta4",IF(Gestión!F21=$L$50,"Actua2",IF(Gestión!F21=$L$51,"Invest",IF(Gestión!F21=$L$52,"Conserv",IF(Gestión!F21=$L$55,"Incre1",IF(Gestión!F21=$L$60,"Actua3",IF(Gestión!F21=$L$64,"Actua4",IF(Gestión!F21=$L$66,"Asist",IF(Gestión!F21=$L$68,"Invest2",IF(Gestión!F21=$L$69,"Pract",IF(Gestión!F21=$L$72,"Forta5",IF(Gestión!F21=$L$79,"Opera",IF(Gestión!F21=$L$80,"Opera2",IF(Gestión!F21=$L$81,"Impul",IF(Gestión!F21=$L$86,"Estudio",IF(Gestión!F21=$L$89,"Invest3",IF(Gestión!F21=$L$90,"Diseño",IF(Gestión!F21=$L$91,"Invest4",IF(Gestión!F21=$L$93,"Vincula",IF(Gestión!F21=$L$94,"Crea2",IF(Gestión!F21=$L$95,"Diseño1",IF(Gestión!F21=$L$96,"Opera3",IF(Gestión!F21=$L$100,"Promo",IF(Gestión!F21=$L$101,"Estudio1",IF(Gestión!F21=$L$103,"Desarrolla",IF(Gestión!F21=$L$104,"Propen",IF(Gestión!F21=$L$108,"Aument",IF(Gestión!F21=$L$112,"Aument2",IF(Gestión!F21=$L$113,"Incre2",IF(Gestión!F21=$L$115,"Diver",IF(Gestión!F21=$L$118,"Estable",IF(Gestión!F21=$L$128,"Realiza",IF(Gestión!F21=$L$131,"Realiza1",IF(Gestión!F21=$L$135,"Diseño2",IF(Gestión!F21=$L$137,"Estudio2",IF(Gestión!F21=$L$138,"Invest5",IF(Gestión!F21=$L$141,"Actua5",IF(Gestión!F21=$L$144,"Estable1",IF(Gestión!F21=$L$151,"Defin","N/A"))))))))))))))))))))))))))))))))))))))))))))))))))))))))))</f>
        <v>Confor1</v>
      </c>
      <c r="O12" t="str">
        <f>IF(N12="N/A",IF(Gestión!F21=$L$152,"Estable2",IF(Gestión!F21=$L$159,"Diseño3",IF(Gestión!F21=$L$161,"Diseño4",IF(Gestión!F21=$L$164,"Forta6",IF(Gestión!F21=$L$168,"Prog1",IF(Gestión!F21=$L$171,"Robus",IF(Gestión!F21=$L$172,"Diseño5",IF(Gestión!F21=$L$173,"Diseño6",IF(Gestión!F21=$L$174,"Estruc",IF(Gestión!F21=$L$175,"Diseño7",IF(Gestión!F21=$L$178,"Diseño8",IF(Gestión!F21=$L$179,"Diseño9",IF(Gestión!F21=$L$180,"Diseño10",IF(Gestión!F21=$L$181,"Diseño11",IF(Gestión!F21=$L$182,"Diseño12",IF(Gestión!F21=$L$183,"Capacit",IF(Gestión!F21=$L$186,"Redi1",IF(Gestión!F21=$L$187,"Defin1",IF(Gestión!F21=$L$190,"Cumplir",IF(Gestión!F21=$L$193,"Sistem",IF(Gestión!F21=$L$195,"Montaje",IF(Gestión!F21=$L$198,"Implementa",IF(Gestión!F21=$L$201,"Sistem1",IF(Gestión!F21=$L$203,"Asegura",IF(Gestión!F21=$L$204,"Estable3",IF(Gestión!F21=$L$206,"Constru",IF(Gestión!F21=$L$210,"Defin2",IF(Gestión!F21=$L$212,"Cult1",IF(Gestión!F21=$L$214,"Diseño13",IF(Gestión!F21=$L$215,"Defin3",IF(Gestión!F21=$L$217,"Segui",""))))))))))))))))))))))))))))))),N12)</f>
        <v>Confor1</v>
      </c>
      <c r="P12" t="str">
        <f>IF(Gestión!D21=$Q$2,"Acre",IF(Gestión!D21=$Q$3,"Valor",IF(Gestión!D21=$Q$4,"Calidad",IF(Gestión!D21=$Q$5,"NAI",IF(Gestión!D21=$Q$6,"NAP",IF(Gestión!D21=$Q$7,"NAE",IF(Gestión!D21=$Q$8,"Articulación",IF(Gestión!D21=$Q$9,"Extensión",IF(Gestión!D21=$Q$10,"Regionalización",IF(Gestión!D21=$Q$11,"Interna",IF(Gestión!D21=$Q$12,"Seguimiento",IF(Gestión!D21=$Q$13,"NAA",IF(Gestión!D21=$Q$14,"Gerencia",IF(Gestión!D21=$Q$15,"TH",IF(Gestión!D21=$Q$16,"Finan",IF(Gestión!D21=$Q$17,"Bienestar",IF(Gestión!D21=$Q$18,"Comuni",IF(Gestión!D21=$Q$19,"Sistema",IF(Gestión!D21=$Q$20,"GestionD",IF(Gestión!D21=$Q$21,"Mejoramiento",IF(Gestión!D21=$Q$22,"Modelo",IF(Gestión!D21=$Q$23,"Control",""))))))))))))))))))))))</f>
        <v>NAE</v>
      </c>
      <c r="Q12" s="22" t="s">
        <v>78</v>
      </c>
      <c r="R12" s="18" t="s">
        <v>156</v>
      </c>
      <c r="S12" s="15" t="s">
        <v>129</v>
      </c>
      <c r="T12" t="str">
        <f>IF(Gestión!E21=D!$K$2,"Acredi",IF(Gestión!E21=D!$K$7,"Increm",IF(Gestión!E21=D!$K$11,"Forma",IF(Gestión!E21=D!$K$15,"Vincu",IF(Gestión!E21=D!$K$31,"Estructuraci",IF(Gestión!E21=D!$K$33,"Tecnica",IF(Gestión!E21=D!$K$35,"Conso",IF(Gestión!E21=D!$K$37,"Fortale",IF(Gestión!E21=D!$K$38,"Program",IF(Gestión!E21=D!$K$40,"Estruct",IF(Gestión!E21=D!$K$48,"Artic",IF(Gestión!E21=D!$K$55,"Fortale1",IF(Gestión!E21=D!$K$60,"Biling",IF(Gestión!E21=D!$K$64,"Forma1",IF(Gestión!E21=D!$K$66,"Gest",IF(Gestión!E21=D!$K$68,"Redefini",IF(Gestión!E21=D!$K$69,"Fortale2",IF(Gestión!E21=D!$K$72,"Edu",IF(Gestión!E21=D!$K$79,"Implement",IF(Gestión!E21=D!$K$81,"Potencia",IF(Gestión!E21=D!$K$86,"Fortale3",IF(Gestión!E21=D!$K$89,"Vincu1",IF(Gestión!E21=D!$K$91,"Incur",IF(Gestión!E21=D!$K$93,"Proyec",IF(Gestión!E21=D!$K$94,"Estrateg",IF(Gestión!E21=D!$K$95,"Desa",IF(Gestión!E21=D!$K$103,"Seguim",IF(Gestión!E21=D!$K$104,"Acces",IF(Gestión!E21=D!$K$113,"Program1",IF(Gestión!E21=D!$K$115,"En",IF(Gestión!E21=D!$K$118,"Geren",IF(Gestión!E21=D!$K$128,"Proyec1",IF(Gestión!E21=D!$K$131,"Proyec2",IF(Gestión!E21=D!$K$135,"Forma2",IF(Gestión!E21=D!$K$137,"Talent",IF(Gestión!E21=D!$K$151,"Conso1",IF(Gestión!E21=D!$K$152,"Conso2",IF(Gestión!E21=D!$K$159,"Serv",IF(Gestión!E21=D!$K$164,"Rete",IF(Gestión!E21=D!$K$171,"Fortale4",IF(Gestión!E21=D!$K$172,"Fortale5",IF(Gestión!E21=D!$K$174,"Defini",IF(Gestión!E21=D!$K$175,"Coord",IF(Gestión!E21=D!$K$178,"Redef",IF(Gestión!E21=D!$K$181,"Compro",IF(Gestión!E21=D!$K$182,"Desa1",IF(Gestión!E21=D!$K$183,"Fortale6",IF(Gestión!E21=D!$K$187,"Esta",IF(Gestión!E21=D!$K$190,"Facil",IF(Gestión!E21=D!$K$193,"Soporte",IF(Gestión!E21=D!$K$198,"Implement1",IF(Gestión!E21=D!$K$201,"La",IF(Gestión!E21=D!$K$203,"Fortale7",IF(Gestión!E21=D!$K$206,"Remo",IF(Gestión!E21=D!$K$210,"Fortale8",IF(Gestión!E21=D!$K$214,"Mejoram",IF(Gestión!E21=D!$K$215,"Fortale9",IF(Gestión!E21=D!$K$217,"Fortale10",""))))))))))))))))))))))))))))))))))))))))))))))))))))))))))</f>
        <v>Estruct</v>
      </c>
    </row>
    <row r="13" spans="1:24" x14ac:dyDescent="0.25">
      <c r="B13" s="9" t="s">
        <v>34</v>
      </c>
      <c r="G13" t="s">
        <v>79</v>
      </c>
      <c r="H13" t="s">
        <v>420</v>
      </c>
      <c r="M13" t="s">
        <v>106</v>
      </c>
      <c r="N13" t="str">
        <f>IF(Gestión!F22=D!$L$2,"Forta",IF(Gestión!F22=$L$4,"Inclu",IF(Gestión!F22=$L$5,"Cult",IF(Gestión!F22=$L$7,"Actua",IF(Gestión!F22=$L$11,"Cuali",IF(Gestión!F22=$L$15,"Forta1",IF(Gestión!F22=$L$18,"Actua1",IF(Gestión!F22=$L$20,"Forta2",IF(Gestión!F22=$L$24,"Plan",IF(Gestión!F22=$L$28,"Confor",IF(Gestión!F22=$L$31,"Crea",IF(Gestión!F22=$L$33,"Incor",IF(Gestión!F22=$L$35,"Incre",IF(Gestión!F22=$L$36,"Prog",IF(Gestión!F22=$L$37,"Forta3",IF(Gestión!F22=$L$38,"Redi",IF(Gestión!F22=$L$40,"Confor1",IF(Gestión!F22=$L$44,"Apoyo",IF(Gestión!F22=$L$46,"Crea1",IF(Gestión!F22=$L$48,"Forta4",IF(Gestión!F22=$L$50,"Actua2",IF(Gestión!F22=$L$51,"Invest",IF(Gestión!F22=$L$52,"Conserv",IF(Gestión!F22=$L$55,"Incre1",IF(Gestión!F22=$L$60,"Actua3",IF(Gestión!F22=$L$64,"Actua4",IF(Gestión!F22=$L$66,"Asist",IF(Gestión!F22=$L$68,"Invest2",IF(Gestión!F22=$L$69,"Pract",IF(Gestión!F22=$L$72,"Forta5",IF(Gestión!F22=$L$79,"Opera",IF(Gestión!F22=$L$80,"Opera2",IF(Gestión!F22=$L$81,"Impul",IF(Gestión!F22=$L$86,"Estudio",IF(Gestión!F22=$L$89,"Invest3",IF(Gestión!F22=$L$90,"Diseño",IF(Gestión!F22=$L$91,"Invest4",IF(Gestión!F22=$L$93,"Vincula",IF(Gestión!F22=$L$94,"Crea2",IF(Gestión!F22=$L$95,"Diseño1",IF(Gestión!F22=$L$96,"Opera3",IF(Gestión!F22=$L$100,"Promo",IF(Gestión!F22=$L$101,"Estudio1",IF(Gestión!F22=$L$103,"Desarrolla",IF(Gestión!F22=$L$104,"Propen",IF(Gestión!F22=$L$108,"Aument",IF(Gestión!F22=$L$112,"Aument2",IF(Gestión!F22=$L$113,"Incre2",IF(Gestión!F22=$L$115,"Diver",IF(Gestión!F22=$L$118,"Estable",IF(Gestión!F22=$L$128,"Realiza",IF(Gestión!F22=$L$131,"Realiza1",IF(Gestión!F22=$L$135,"Diseño2",IF(Gestión!F22=$L$137,"Estudio2",IF(Gestión!F22=$L$138,"Invest5",IF(Gestión!F22=$L$141,"Actua5",IF(Gestión!F22=$L$144,"Estable1",IF(Gestión!F22=$L$151,"Defin","N/A"))))))))))))))))))))))))))))))))))))))))))))))))))))))))))</f>
        <v>Confor1</v>
      </c>
      <c r="O13" t="str">
        <f>IF(N13="N/A",IF(Gestión!F22=$L$152,"Estable2",IF(Gestión!F22=$L$159,"Diseño3",IF(Gestión!F22=$L$161,"Diseño4",IF(Gestión!F22=$L$164,"Forta6",IF(Gestión!F22=$L$168,"Prog1",IF(Gestión!F22=$L$171,"Robus",IF(Gestión!F22=$L$172,"Diseño5",IF(Gestión!F22=$L$173,"Diseño6",IF(Gestión!F22=$L$174,"Estruc",IF(Gestión!F22=$L$175,"Diseño7",IF(Gestión!F22=$L$178,"Diseño8",IF(Gestión!F22=$L$179,"Diseño9",IF(Gestión!F22=$L$180,"Diseño10",IF(Gestión!F22=$L$181,"Diseño11",IF(Gestión!F22=$L$182,"Diseño12",IF(Gestión!F22=$L$183,"Capacit",IF(Gestión!F22=$L$186,"Redi1",IF(Gestión!F22=$L$187,"Defin1",IF(Gestión!F22=$L$190,"Cumplir",IF(Gestión!F22=$L$193,"Sistem",IF(Gestión!F22=$L$195,"Montaje",IF(Gestión!F22=$L$198,"Implementa",IF(Gestión!F22=$L$201,"Sistem1",IF(Gestión!F22=$L$203,"Asegura",IF(Gestión!F22=$L$204,"Estable3",IF(Gestión!F22=$L$206,"Constru",IF(Gestión!F22=$L$210,"Defin2",IF(Gestión!F22=$L$212,"Cult1",IF(Gestión!F22=$L$214,"Diseño13",IF(Gestión!F22=$L$215,"Defin3",IF(Gestión!F22=$L$217,"Segui",""))))))))))))))))))))))))))))))),N13)</f>
        <v>Confor1</v>
      </c>
      <c r="P13" t="str">
        <f>IF(Gestión!D22=$Q$2,"Acre",IF(Gestión!D22=$Q$3,"Valor",IF(Gestión!D22=$Q$4,"Calidad",IF(Gestión!D22=$Q$5,"NAI",IF(Gestión!D22=$Q$6,"NAP",IF(Gestión!D22=$Q$7,"NAE",IF(Gestión!D22=$Q$8,"Articulación",IF(Gestión!D22=$Q$9,"Extensión",IF(Gestión!D22=$Q$10,"Regionalización",IF(Gestión!D22=$Q$11,"Interna",IF(Gestión!D22=$Q$12,"Seguimiento",IF(Gestión!D22=$Q$13,"NAA",IF(Gestión!D22=$Q$14,"Gerencia",IF(Gestión!D22=$Q$15,"TH",IF(Gestión!D22=$Q$16,"Finan",IF(Gestión!D22=$Q$17,"Bienestar",IF(Gestión!D22=$Q$18,"Comuni",IF(Gestión!D22=$Q$19,"Sistema",IF(Gestión!D22=$Q$20,"GestionD",IF(Gestión!D22=$Q$21,"Mejoramiento",IF(Gestión!D22=$Q$22,"Modelo",IF(Gestión!D22=$Q$23,"Control",""))))))))))))))))))))))</f>
        <v>NAE</v>
      </c>
      <c r="Q13" s="23" t="s">
        <v>420</v>
      </c>
      <c r="R13" s="19" t="s">
        <v>168</v>
      </c>
      <c r="S13" s="16" t="s">
        <v>133</v>
      </c>
      <c r="T13" t="str">
        <f>IF(Gestión!E22=D!$K$2,"Acredi",IF(Gestión!E22=D!$K$7,"Increm",IF(Gestión!E22=D!$K$11,"Forma",IF(Gestión!E22=D!$K$15,"Vincu",IF(Gestión!E22=D!$K$31,"Estructuraci",IF(Gestión!E22=D!$K$33,"Tecnica",IF(Gestión!E22=D!$K$35,"Conso",IF(Gestión!E22=D!$K$37,"Fortale",IF(Gestión!E22=D!$K$38,"Program",IF(Gestión!E22=D!$K$40,"Estruct",IF(Gestión!E22=D!$K$48,"Artic",IF(Gestión!E22=D!$K$55,"Fortale1",IF(Gestión!E22=D!$K$60,"Biling",IF(Gestión!E22=D!$K$64,"Forma1",IF(Gestión!E22=D!$K$66,"Gest",IF(Gestión!E22=D!$K$68,"Redefini",IF(Gestión!E22=D!$K$69,"Fortale2",IF(Gestión!E22=D!$K$72,"Edu",IF(Gestión!E22=D!$K$79,"Implement",IF(Gestión!E22=D!$K$81,"Potencia",IF(Gestión!E22=D!$K$86,"Fortale3",IF(Gestión!E22=D!$K$89,"Vincu1",IF(Gestión!E22=D!$K$91,"Incur",IF(Gestión!E22=D!$K$93,"Proyec",IF(Gestión!E22=D!$K$94,"Estrateg",IF(Gestión!E22=D!$K$95,"Desa",IF(Gestión!E22=D!$K$103,"Seguim",IF(Gestión!E22=D!$K$104,"Acces",IF(Gestión!E22=D!$K$113,"Program1",IF(Gestión!E22=D!$K$115,"En",IF(Gestión!E22=D!$K$118,"Geren",IF(Gestión!E22=D!$K$128,"Proyec1",IF(Gestión!E22=D!$K$131,"Proyec2",IF(Gestión!E22=D!$K$135,"Forma2",IF(Gestión!E22=D!$K$137,"Talent",IF(Gestión!E22=D!$K$151,"Conso1",IF(Gestión!E22=D!$K$152,"Conso2",IF(Gestión!E22=D!$K$159,"Serv",IF(Gestión!E22=D!$K$164,"Rete",IF(Gestión!E22=D!$K$171,"Fortale4",IF(Gestión!E22=D!$K$172,"Fortale5",IF(Gestión!E22=D!$K$174,"Defini",IF(Gestión!E22=D!$K$175,"Coord",IF(Gestión!E22=D!$K$178,"Redef",IF(Gestión!E22=D!$K$181,"Compro",IF(Gestión!E22=D!$K$182,"Desa1",IF(Gestión!E22=D!$K$183,"Fortale6",IF(Gestión!E22=D!$K$187,"Esta",IF(Gestión!E22=D!$K$190,"Facil",IF(Gestión!E22=D!$K$193,"Soporte",IF(Gestión!E22=D!$K$198,"Implement1",IF(Gestión!E22=D!$K$201,"La",IF(Gestión!E22=D!$K$203,"Fortale7",IF(Gestión!E22=D!$K$206,"Remo",IF(Gestión!E22=D!$K$210,"Fortale8",IF(Gestión!E22=D!$K$214,"Mejoram",IF(Gestión!E22=D!$K$215,"Fortale9",IF(Gestión!E22=D!$K$217,"Fortale10",""))))))))))))))))))))))))))))))))))))))))))))))))))))))))))</f>
        <v>Estruct</v>
      </c>
    </row>
    <row r="14" spans="1:24" x14ac:dyDescent="0.25">
      <c r="B14" s="9" t="s">
        <v>37</v>
      </c>
      <c r="G14" s="12" t="s">
        <v>80</v>
      </c>
      <c r="H14" t="s">
        <v>81</v>
      </c>
      <c r="M14" t="s">
        <v>47</v>
      </c>
      <c r="N14" t="str">
        <f>IF(Gestión!F23=D!$L$2,"Forta",IF(Gestión!F23=$L$4,"Inclu",IF(Gestión!F23=$L$5,"Cult",IF(Gestión!F23=$L$7,"Actua",IF(Gestión!F23=$L$11,"Cuali",IF(Gestión!F23=$L$15,"Forta1",IF(Gestión!F23=$L$18,"Actua1",IF(Gestión!F23=$L$20,"Forta2",IF(Gestión!F23=$L$24,"Plan",IF(Gestión!F23=$L$28,"Confor",IF(Gestión!F23=$L$31,"Crea",IF(Gestión!F23=$L$33,"Incor",IF(Gestión!F23=$L$35,"Incre",IF(Gestión!F23=$L$36,"Prog",IF(Gestión!F23=$L$37,"Forta3",IF(Gestión!F23=$L$38,"Redi",IF(Gestión!F23=$L$40,"Confor1",IF(Gestión!F23=$L$44,"Apoyo",IF(Gestión!F23=$L$46,"Crea1",IF(Gestión!F23=$L$48,"Forta4",IF(Gestión!F23=$L$50,"Actua2",IF(Gestión!F23=$L$51,"Invest",IF(Gestión!F23=$L$52,"Conserv",IF(Gestión!F23=$L$55,"Incre1",IF(Gestión!F23=$L$60,"Actua3",IF(Gestión!F23=$L$64,"Actua4",IF(Gestión!F23=$L$66,"Asist",IF(Gestión!F23=$L$68,"Invest2",IF(Gestión!F23=$L$69,"Pract",IF(Gestión!F23=$L$72,"Forta5",IF(Gestión!F23=$L$79,"Opera",IF(Gestión!F23=$L$80,"Opera2",IF(Gestión!F23=$L$81,"Impul",IF(Gestión!F23=$L$86,"Estudio",IF(Gestión!F23=$L$89,"Invest3",IF(Gestión!F23=$L$90,"Diseño",IF(Gestión!F23=$L$91,"Invest4",IF(Gestión!F23=$L$93,"Vincula",IF(Gestión!F23=$L$94,"Crea2",IF(Gestión!F23=$L$95,"Diseño1",IF(Gestión!F23=$L$96,"Opera3",IF(Gestión!F23=$L$100,"Promo",IF(Gestión!F23=$L$101,"Estudio1",IF(Gestión!F23=$L$103,"Desarrolla",IF(Gestión!F23=$L$104,"Propen",IF(Gestión!F23=$L$108,"Aument",IF(Gestión!F23=$L$112,"Aument2",IF(Gestión!F23=$L$113,"Incre2",IF(Gestión!F23=$L$115,"Diver",IF(Gestión!F23=$L$118,"Estable",IF(Gestión!F23=$L$128,"Realiza",IF(Gestión!F23=$L$131,"Realiza1",IF(Gestión!F23=$L$135,"Diseño2",IF(Gestión!F23=$L$137,"Estudio2",IF(Gestión!F23=$L$138,"Invest5",IF(Gestión!F23=$L$141,"Actua5",IF(Gestión!F23=$L$144,"Estable1",IF(Gestión!F23=$L$151,"Defin","N/A"))))))))))))))))))))))))))))))))))))))))))))))))))))))))))</f>
        <v>N/A</v>
      </c>
      <c r="O14" t="str">
        <f>IF(N14="N/A",IF(Gestión!F23=$L$152,"Estable2",IF(Gestión!F23=$L$159,"Diseño3",IF(Gestión!F23=$L$161,"Diseño4",IF(Gestión!F23=$L$164,"Forta6",IF(Gestión!F23=$L$168,"Prog1",IF(Gestión!F23=$L$171,"Robus",IF(Gestión!F23=$L$172,"Diseño5",IF(Gestión!F23=$L$173,"Diseño6",IF(Gestión!F23=$L$174,"Estruc",IF(Gestión!F23=$L$175,"Diseño7",IF(Gestión!F23=$L$178,"Diseño8",IF(Gestión!F23=$L$179,"Diseño9",IF(Gestión!F23=$L$180,"Diseño10",IF(Gestión!F23=$L$181,"Diseño11",IF(Gestión!F23=$L$182,"Diseño12",IF(Gestión!F23=$L$183,"Capacit",IF(Gestión!F23=$L$186,"Redi1",IF(Gestión!F23=$L$187,"Defin1",IF(Gestión!F23=$L$190,"Cumplir",IF(Gestión!F23=$L$193,"Sistem",IF(Gestión!F23=$L$195,"Montaje",IF(Gestión!F23=$L$198,"Implementa",IF(Gestión!F23=$L$201,"Sistem1",IF(Gestión!F23=$L$203,"Asegura",IF(Gestión!F23=$L$204,"Estable3",IF(Gestión!F23=$L$206,"Constru",IF(Gestión!F23=$L$210,"Defin2",IF(Gestión!F23=$L$212,"Cult1",IF(Gestión!F23=$L$214,"Diseño13",IF(Gestión!F23=$L$215,"Defin3",IF(Gestión!F23=$L$217,"Segui",""))))))))))))))))))))))))))))))),N14)</f>
        <v/>
      </c>
      <c r="P14" t="str">
        <f>IF(Gestión!D23=$Q$2,"Acre",IF(Gestión!D23=$Q$3,"Valor",IF(Gestión!D23=$Q$4,"Calidad",IF(Gestión!D23=$Q$5,"NAI",IF(Gestión!D23=$Q$6,"NAP",IF(Gestión!D23=$Q$7,"NAE",IF(Gestión!D23=$Q$8,"Articulación",IF(Gestión!D23=$Q$9,"Extensión",IF(Gestión!D23=$Q$10,"Regionalización",IF(Gestión!D23=$Q$11,"Interna",IF(Gestión!D23=$Q$12,"Seguimiento",IF(Gestión!D23=$Q$13,"NAA",IF(Gestión!D23=$Q$14,"Gerencia",IF(Gestión!D23=$Q$15,"TH",IF(Gestión!D23=$Q$16,"Finan",IF(Gestión!D23=$Q$17,"Bienestar",IF(Gestión!D23=$Q$18,"Comuni",IF(Gestión!D23=$Q$19,"Sistema",IF(Gestión!D23=$Q$20,"GestionD",IF(Gestión!D23=$Q$21,"Mejoramiento",IF(Gestión!D23=$Q$22,"Modelo",IF(Gestión!D23=$Q$23,"Control",""))))))))))))))))))))))</f>
        <v/>
      </c>
      <c r="Q14" s="24" t="s">
        <v>81</v>
      </c>
      <c r="R14" s="19" t="s">
        <v>175</v>
      </c>
      <c r="S14" s="16" t="s">
        <v>137</v>
      </c>
      <c r="T14" t="str">
        <f>IF(Gestión!E23=D!$K$2,"Acredi",IF(Gestión!E23=D!$K$7,"Increm",IF(Gestión!E23=D!$K$11,"Forma",IF(Gestión!E23=D!$K$15,"Vincu",IF(Gestión!E23=D!$K$31,"Estructuraci",IF(Gestión!E23=D!$K$33,"Tecnica",IF(Gestión!E23=D!$K$35,"Conso",IF(Gestión!E23=D!$K$37,"Fortale",IF(Gestión!E23=D!$K$38,"Program",IF(Gestión!E23=D!$K$40,"Estruct",IF(Gestión!E23=D!$K$48,"Artic",IF(Gestión!E23=D!$K$55,"Fortale1",IF(Gestión!E23=D!$K$60,"Biling",IF(Gestión!E23=D!$K$64,"Forma1",IF(Gestión!E23=D!$K$66,"Gest",IF(Gestión!E23=D!$K$68,"Redefini",IF(Gestión!E23=D!$K$69,"Fortale2",IF(Gestión!E23=D!$K$72,"Edu",IF(Gestión!E23=D!$K$79,"Implement",IF(Gestión!E23=D!$K$81,"Potencia",IF(Gestión!E23=D!$K$86,"Fortale3",IF(Gestión!E23=D!$K$89,"Vincu1",IF(Gestión!E23=D!$K$91,"Incur",IF(Gestión!E23=D!$K$93,"Proyec",IF(Gestión!E23=D!$K$94,"Estrateg",IF(Gestión!E23=D!$K$95,"Desa",IF(Gestión!E23=D!$K$103,"Seguim",IF(Gestión!E23=D!$K$104,"Acces",IF(Gestión!E23=D!$K$113,"Program1",IF(Gestión!E23=D!$K$115,"En",IF(Gestión!E23=D!$K$118,"Geren",IF(Gestión!E23=D!$K$128,"Proyec1",IF(Gestión!E23=D!$K$131,"Proyec2",IF(Gestión!E23=D!$K$135,"Forma2",IF(Gestión!E23=D!$K$137,"Talent",IF(Gestión!E23=D!$K$151,"Conso1",IF(Gestión!E23=D!$K$152,"Conso2",IF(Gestión!E23=D!$K$159,"Serv",IF(Gestión!E23=D!$K$164,"Rete",IF(Gestión!E23=D!$K$171,"Fortale4",IF(Gestión!E23=D!$K$172,"Fortale5",IF(Gestión!E23=D!$K$174,"Defini",IF(Gestión!E23=D!$K$175,"Coord",IF(Gestión!E23=D!$K$178,"Redef",IF(Gestión!E23=D!$K$181,"Compro",IF(Gestión!E23=D!$K$182,"Desa1",IF(Gestión!E23=D!$K$183,"Fortale6",IF(Gestión!E23=D!$K$187,"Esta",IF(Gestión!E23=D!$K$190,"Facil",IF(Gestión!E23=D!$K$193,"Soporte",IF(Gestión!E23=D!$K$198,"Implement1",IF(Gestión!E23=D!$K$201,"La",IF(Gestión!E23=D!$K$203,"Fortale7",IF(Gestión!E23=D!$K$206,"Remo",IF(Gestión!E23=D!$K$210,"Fortale8",IF(Gestión!E23=D!$K$214,"Mejoram",IF(Gestión!E23=D!$K$215,"Fortale9",IF(Gestión!E23=D!$K$217,"Fortale10",""))))))))))))))))))))))))))))))))))))))))))))))))))))))))))</f>
        <v/>
      </c>
    </row>
    <row r="15" spans="1:24" x14ac:dyDescent="0.25">
      <c r="G15" s="12"/>
      <c r="H15" t="s">
        <v>82</v>
      </c>
      <c r="J15" s="15" t="s">
        <v>416</v>
      </c>
      <c r="K15" s="15" t="s">
        <v>442</v>
      </c>
      <c r="L15" t="s">
        <v>108</v>
      </c>
      <c r="M15" t="s">
        <v>109</v>
      </c>
      <c r="N15" t="str">
        <f>IF(Gestión!F24=D!$L$2,"Forta",IF(Gestión!F24=$L$4,"Inclu",IF(Gestión!F24=$L$5,"Cult",IF(Gestión!F24=$L$7,"Actua",IF(Gestión!F24=$L$11,"Cuali",IF(Gestión!F24=$L$15,"Forta1",IF(Gestión!F24=$L$18,"Actua1",IF(Gestión!F24=$L$20,"Forta2",IF(Gestión!F24=$L$24,"Plan",IF(Gestión!F24=$L$28,"Confor",IF(Gestión!F24=$L$31,"Crea",IF(Gestión!F24=$L$33,"Incor",IF(Gestión!F24=$L$35,"Incre",IF(Gestión!F24=$L$36,"Prog",IF(Gestión!F24=$L$37,"Forta3",IF(Gestión!F24=$L$38,"Redi",IF(Gestión!F24=$L$40,"Confor1",IF(Gestión!F24=$L$44,"Apoyo",IF(Gestión!F24=$L$46,"Crea1",IF(Gestión!F24=$L$48,"Forta4",IF(Gestión!F24=$L$50,"Actua2",IF(Gestión!F24=$L$51,"Invest",IF(Gestión!F24=$L$52,"Conserv",IF(Gestión!F24=$L$55,"Incre1",IF(Gestión!F24=$L$60,"Actua3",IF(Gestión!F24=$L$64,"Actua4",IF(Gestión!F24=$L$66,"Asist",IF(Gestión!F24=$L$68,"Invest2",IF(Gestión!F24=$L$69,"Pract",IF(Gestión!F24=$L$72,"Forta5",IF(Gestión!F24=$L$79,"Opera",IF(Gestión!F24=$L$80,"Opera2",IF(Gestión!F24=$L$81,"Impul",IF(Gestión!F24=$L$86,"Estudio",IF(Gestión!F24=$L$89,"Invest3",IF(Gestión!F24=$L$90,"Diseño",IF(Gestión!F24=$L$91,"Invest4",IF(Gestión!F24=$L$93,"Vincula",IF(Gestión!F24=$L$94,"Crea2",IF(Gestión!F24=$L$95,"Diseño1",IF(Gestión!F24=$L$96,"Opera3",IF(Gestión!F24=$L$100,"Promo",IF(Gestión!F24=$L$101,"Estudio1",IF(Gestión!F24=$L$103,"Desarrolla",IF(Gestión!F24=$L$104,"Propen",IF(Gestión!F24=$L$108,"Aument",IF(Gestión!F24=$L$112,"Aument2",IF(Gestión!F24=$L$113,"Incre2",IF(Gestión!F24=$L$115,"Diver",IF(Gestión!F24=$L$118,"Estable",IF(Gestión!F24=$L$128,"Realiza",IF(Gestión!F24=$L$131,"Realiza1",IF(Gestión!F24=$L$135,"Diseño2",IF(Gestión!F24=$L$137,"Estudio2",IF(Gestión!F24=$L$138,"Invest5",IF(Gestión!F24=$L$141,"Actua5",IF(Gestión!F24=$L$144,"Estable1",IF(Gestión!F24=$L$151,"Defin","N/A"))))))))))))))))))))))))))))))))))))))))))))))))))))))))))</f>
        <v>Confor1</v>
      </c>
      <c r="O15" t="str">
        <f>IF(N15="N/A",IF(Gestión!F24=$L$152,"Estable2",IF(Gestión!F24=$L$159,"Diseño3",IF(Gestión!F24=$L$161,"Diseño4",IF(Gestión!F24=$L$164,"Forta6",IF(Gestión!F24=$L$168,"Prog1",IF(Gestión!F24=$L$171,"Robus",IF(Gestión!F24=$L$172,"Diseño5",IF(Gestión!F24=$L$173,"Diseño6",IF(Gestión!F24=$L$174,"Estruc",IF(Gestión!F24=$L$175,"Diseño7",IF(Gestión!F24=$L$178,"Diseño8",IF(Gestión!F24=$L$179,"Diseño9",IF(Gestión!F24=$L$180,"Diseño10",IF(Gestión!F24=$L$181,"Diseño11",IF(Gestión!F24=$L$182,"Diseño12",IF(Gestión!F24=$L$183,"Capacit",IF(Gestión!F24=$L$186,"Redi1",IF(Gestión!F24=$L$187,"Defin1",IF(Gestión!F24=$L$190,"Cumplir",IF(Gestión!F24=$L$193,"Sistem",IF(Gestión!F24=$L$195,"Montaje",IF(Gestión!F24=$L$198,"Implementa",IF(Gestión!F24=$L$201,"Sistem1",IF(Gestión!F24=$L$203,"Asegura",IF(Gestión!F24=$L$204,"Estable3",IF(Gestión!F24=$L$206,"Constru",IF(Gestión!F24=$L$210,"Defin2",IF(Gestión!F24=$L$212,"Cult1",IF(Gestión!F24=$L$214,"Diseño13",IF(Gestión!F24=$L$215,"Defin3",IF(Gestión!F24=$L$217,"Segui",""))))))))))))))))))))))))))))))),N15)</f>
        <v>Confor1</v>
      </c>
      <c r="P15" t="str">
        <f>IF(Gestión!D24=$Q$2,"Acre",IF(Gestión!D24=$Q$3,"Valor",IF(Gestión!D24=$Q$4,"Calidad",IF(Gestión!D24=$Q$5,"NAI",IF(Gestión!D24=$Q$6,"NAP",IF(Gestión!D24=$Q$7,"NAE",IF(Gestión!D24=$Q$8,"Articulación",IF(Gestión!D24=$Q$9,"Extensión",IF(Gestión!D24=$Q$10,"Regionalización",IF(Gestión!D24=$Q$11,"Interna",IF(Gestión!D24=$Q$12,"Seguimiento",IF(Gestión!D24=$Q$13,"NAA",IF(Gestión!D24=$Q$14,"Gerencia",IF(Gestión!D24=$Q$15,"TH",IF(Gestión!D24=$Q$16,"Finan",IF(Gestión!D24=$Q$17,"Bienestar",IF(Gestión!D24=$Q$18,"Comuni",IF(Gestión!D24=$Q$19,"Sistema",IF(Gestión!D24=$Q$20,"GestionD",IF(Gestión!D24=$Q$21,"Mejoramiento",IF(Gestión!D24=$Q$22,"Modelo",IF(Gestión!D24=$Q$23,"Control",""))))))))))))))))))))))</f>
        <v>NAE</v>
      </c>
      <c r="Q15" s="25" t="s">
        <v>82</v>
      </c>
      <c r="R15" s="19" t="s">
        <v>181</v>
      </c>
      <c r="S15" s="16" t="s">
        <v>139</v>
      </c>
      <c r="T15" t="str">
        <f>IF(Gestión!E24=D!$K$2,"Acredi",IF(Gestión!E24=D!$K$7,"Increm",IF(Gestión!E24=D!$K$11,"Forma",IF(Gestión!E24=D!$K$15,"Vincu",IF(Gestión!E24=D!$K$31,"Estructuraci",IF(Gestión!E24=D!$K$33,"Tecnica",IF(Gestión!E24=D!$K$35,"Conso",IF(Gestión!E24=D!$K$37,"Fortale",IF(Gestión!E24=D!$K$38,"Program",IF(Gestión!E24=D!$K$40,"Estruct",IF(Gestión!E24=D!$K$48,"Artic",IF(Gestión!E24=D!$K$55,"Fortale1",IF(Gestión!E24=D!$K$60,"Biling",IF(Gestión!E24=D!$K$64,"Forma1",IF(Gestión!E24=D!$K$66,"Gest",IF(Gestión!E24=D!$K$68,"Redefini",IF(Gestión!E24=D!$K$69,"Fortale2",IF(Gestión!E24=D!$K$72,"Edu",IF(Gestión!E24=D!$K$79,"Implement",IF(Gestión!E24=D!$K$81,"Potencia",IF(Gestión!E24=D!$K$86,"Fortale3",IF(Gestión!E24=D!$K$89,"Vincu1",IF(Gestión!E24=D!$K$91,"Incur",IF(Gestión!E24=D!$K$93,"Proyec",IF(Gestión!E24=D!$K$94,"Estrateg",IF(Gestión!E24=D!$K$95,"Desa",IF(Gestión!E24=D!$K$103,"Seguim",IF(Gestión!E24=D!$K$104,"Acces",IF(Gestión!E24=D!$K$113,"Program1",IF(Gestión!E24=D!$K$115,"En",IF(Gestión!E24=D!$K$118,"Geren",IF(Gestión!E24=D!$K$128,"Proyec1",IF(Gestión!E24=D!$K$131,"Proyec2",IF(Gestión!E24=D!$K$135,"Forma2",IF(Gestión!E24=D!$K$137,"Talent",IF(Gestión!E24=D!$K$151,"Conso1",IF(Gestión!E24=D!$K$152,"Conso2",IF(Gestión!E24=D!$K$159,"Serv",IF(Gestión!E24=D!$K$164,"Rete",IF(Gestión!E24=D!$K$171,"Fortale4",IF(Gestión!E24=D!$K$172,"Fortale5",IF(Gestión!E24=D!$K$174,"Defini",IF(Gestión!E24=D!$K$175,"Coord",IF(Gestión!E24=D!$K$178,"Redef",IF(Gestión!E24=D!$K$181,"Compro",IF(Gestión!E24=D!$K$182,"Desa1",IF(Gestión!E24=D!$K$183,"Fortale6",IF(Gestión!E24=D!$K$187,"Esta",IF(Gestión!E24=D!$K$190,"Facil",IF(Gestión!E24=D!$K$193,"Soporte",IF(Gestión!E24=D!$K$198,"Implement1",IF(Gestión!E24=D!$K$201,"La",IF(Gestión!E24=D!$K$203,"Fortale7",IF(Gestión!E24=D!$K$206,"Remo",IF(Gestión!E24=D!$K$210,"Fortale8",IF(Gestión!E24=D!$K$214,"Mejoram",IF(Gestión!E24=D!$K$215,"Fortale9",IF(Gestión!E24=D!$K$217,"Fortale10",""))))))))))))))))))))))))))))))))))))))))))))))))))))))))))</f>
        <v>Estruct</v>
      </c>
    </row>
    <row r="16" spans="1:24" x14ac:dyDescent="0.25">
      <c r="G16" s="12"/>
      <c r="H16" t="s">
        <v>83</v>
      </c>
      <c r="M16" t="s">
        <v>110</v>
      </c>
      <c r="N16" t="str">
        <f>IF(Gestión!F25=D!$L$2,"Forta",IF(Gestión!F25=$L$4,"Inclu",IF(Gestión!F25=$L$5,"Cult",IF(Gestión!F25=$L$7,"Actua",IF(Gestión!F25=$L$11,"Cuali",IF(Gestión!F25=$L$15,"Forta1",IF(Gestión!F25=$L$18,"Actua1",IF(Gestión!F25=$L$20,"Forta2",IF(Gestión!F25=$L$24,"Plan",IF(Gestión!F25=$L$28,"Confor",IF(Gestión!F25=$L$31,"Crea",IF(Gestión!F25=$L$33,"Incor",IF(Gestión!F25=$L$35,"Incre",IF(Gestión!F25=$L$36,"Prog",IF(Gestión!F25=$L$37,"Forta3",IF(Gestión!F25=$L$38,"Redi",IF(Gestión!F25=$L$40,"Confor1",IF(Gestión!F25=$L$44,"Apoyo",IF(Gestión!F25=$L$46,"Crea1",IF(Gestión!F25=$L$48,"Forta4",IF(Gestión!F25=$L$50,"Actua2",IF(Gestión!F25=$L$51,"Invest",IF(Gestión!F25=$L$52,"Conserv",IF(Gestión!F25=$L$55,"Incre1",IF(Gestión!F25=$L$60,"Actua3",IF(Gestión!F25=$L$64,"Actua4",IF(Gestión!F25=$L$66,"Asist",IF(Gestión!F25=$L$68,"Invest2",IF(Gestión!F25=$L$69,"Pract",IF(Gestión!F25=$L$72,"Forta5",IF(Gestión!F25=$L$79,"Opera",IF(Gestión!F25=$L$80,"Opera2",IF(Gestión!F25=$L$81,"Impul",IF(Gestión!F25=$L$86,"Estudio",IF(Gestión!F25=$L$89,"Invest3",IF(Gestión!F25=$L$90,"Diseño",IF(Gestión!F25=$L$91,"Invest4",IF(Gestión!F25=$L$93,"Vincula",IF(Gestión!F25=$L$94,"Crea2",IF(Gestión!F25=$L$95,"Diseño1",IF(Gestión!F25=$L$96,"Opera3",IF(Gestión!F25=$L$100,"Promo",IF(Gestión!F25=$L$101,"Estudio1",IF(Gestión!F25=$L$103,"Desarrolla",IF(Gestión!F25=$L$104,"Propen",IF(Gestión!F25=$L$108,"Aument",IF(Gestión!F25=$L$112,"Aument2",IF(Gestión!F25=$L$113,"Incre2",IF(Gestión!F25=$L$115,"Diver",IF(Gestión!F25=$L$118,"Estable",IF(Gestión!F25=$L$128,"Realiza",IF(Gestión!F25=$L$131,"Realiza1",IF(Gestión!F25=$L$135,"Diseño2",IF(Gestión!F25=$L$137,"Estudio2",IF(Gestión!F25=$L$138,"Invest5",IF(Gestión!F25=$L$141,"Actua5",IF(Gestión!F25=$L$144,"Estable1",IF(Gestión!F25=$L$151,"Defin","N/A"))))))))))))))))))))))))))))))))))))))))))))))))))))))))))</f>
        <v>Apoyo</v>
      </c>
      <c r="O16" t="str">
        <f>IF(N16="N/A",IF(Gestión!F25=$L$152,"Estable2",IF(Gestión!F25=$L$159,"Diseño3",IF(Gestión!F25=$L$161,"Diseño4",IF(Gestión!F25=$L$164,"Forta6",IF(Gestión!F25=$L$168,"Prog1",IF(Gestión!F25=$L$171,"Robus",IF(Gestión!F25=$L$172,"Diseño5",IF(Gestión!F25=$L$173,"Diseño6",IF(Gestión!F25=$L$174,"Estruc",IF(Gestión!F25=$L$175,"Diseño7",IF(Gestión!F25=$L$178,"Diseño8",IF(Gestión!F25=$L$179,"Diseño9",IF(Gestión!F25=$L$180,"Diseño10",IF(Gestión!F25=$L$181,"Diseño11",IF(Gestión!F25=$L$182,"Diseño12",IF(Gestión!F25=$L$183,"Capacit",IF(Gestión!F25=$L$186,"Redi1",IF(Gestión!F25=$L$187,"Defin1",IF(Gestión!F25=$L$190,"Cumplir",IF(Gestión!F25=$L$193,"Sistem",IF(Gestión!F25=$L$195,"Montaje",IF(Gestión!F25=$L$198,"Implementa",IF(Gestión!F25=$L$201,"Sistem1",IF(Gestión!F25=$L$203,"Asegura",IF(Gestión!F25=$L$204,"Estable3",IF(Gestión!F25=$L$206,"Constru",IF(Gestión!F25=$L$210,"Defin2",IF(Gestión!F25=$L$212,"Cult1",IF(Gestión!F25=$L$214,"Diseño13",IF(Gestión!F25=$L$215,"Defin3",IF(Gestión!F25=$L$217,"Segui",""))))))))))))))))))))))))))))))),N16)</f>
        <v>Apoyo</v>
      </c>
      <c r="P16" t="str">
        <f>IF(Gestión!D25=$Q$2,"Acre",IF(Gestión!D25=$Q$3,"Valor",IF(Gestión!D25=$Q$4,"Calidad",IF(Gestión!D25=$Q$5,"NAI",IF(Gestión!D25=$Q$6,"NAP",IF(Gestión!D25=$Q$7,"NAE",IF(Gestión!D25=$Q$8,"Articulación",IF(Gestión!D25=$Q$9,"Extensión",IF(Gestión!D25=$Q$10,"Regionalización",IF(Gestión!D25=$Q$11,"Interna",IF(Gestión!D25=$Q$12,"Seguimiento",IF(Gestión!D25=$Q$13,"NAA",IF(Gestión!D25=$Q$14,"Gerencia",IF(Gestión!D25=$Q$15,"TH",IF(Gestión!D25=$Q$16,"Finan",IF(Gestión!D25=$Q$17,"Bienestar",IF(Gestión!D25=$Q$18,"Comuni",IF(Gestión!D25=$Q$19,"Sistema",IF(Gestión!D25=$Q$20,"GestionD",IF(Gestión!D25=$Q$21,"Mejoramiento",IF(Gestión!D25=$Q$22,"Modelo",IF(Gestión!D25=$Q$23,"Control",""))))))))))))))))))))))</f>
        <v>NAE</v>
      </c>
      <c r="Q16" s="26" t="s">
        <v>83</v>
      </c>
      <c r="R16" s="19" t="s">
        <v>185</v>
      </c>
      <c r="S16" s="16" t="s">
        <v>434</v>
      </c>
      <c r="T16" t="str">
        <f>IF(Gestión!E25=D!$K$2,"Acredi",IF(Gestión!E25=D!$K$7,"Increm",IF(Gestión!E25=D!$K$11,"Forma",IF(Gestión!E25=D!$K$15,"Vincu",IF(Gestión!E25=D!$K$31,"Estructuraci",IF(Gestión!E25=D!$K$33,"Tecnica",IF(Gestión!E25=D!$K$35,"Conso",IF(Gestión!E25=D!$K$37,"Fortale",IF(Gestión!E25=D!$K$38,"Program",IF(Gestión!E25=D!$K$40,"Estruct",IF(Gestión!E25=D!$K$48,"Artic",IF(Gestión!E25=D!$K$55,"Fortale1",IF(Gestión!E25=D!$K$60,"Biling",IF(Gestión!E25=D!$K$64,"Forma1",IF(Gestión!E25=D!$K$66,"Gest",IF(Gestión!E25=D!$K$68,"Redefini",IF(Gestión!E25=D!$K$69,"Fortale2",IF(Gestión!E25=D!$K$72,"Edu",IF(Gestión!E25=D!$K$79,"Implement",IF(Gestión!E25=D!$K$81,"Potencia",IF(Gestión!E25=D!$K$86,"Fortale3",IF(Gestión!E25=D!$K$89,"Vincu1",IF(Gestión!E25=D!$K$91,"Incur",IF(Gestión!E25=D!$K$93,"Proyec",IF(Gestión!E25=D!$K$94,"Estrateg",IF(Gestión!E25=D!$K$95,"Desa",IF(Gestión!E25=D!$K$103,"Seguim",IF(Gestión!E25=D!$K$104,"Acces",IF(Gestión!E25=D!$K$113,"Program1",IF(Gestión!E25=D!$K$115,"En",IF(Gestión!E25=D!$K$118,"Geren",IF(Gestión!E25=D!$K$128,"Proyec1",IF(Gestión!E25=D!$K$131,"Proyec2",IF(Gestión!E25=D!$K$135,"Forma2",IF(Gestión!E25=D!$K$137,"Talent",IF(Gestión!E25=D!$K$151,"Conso1",IF(Gestión!E25=D!$K$152,"Conso2",IF(Gestión!E25=D!$K$159,"Serv",IF(Gestión!E25=D!$K$164,"Rete",IF(Gestión!E25=D!$K$171,"Fortale4",IF(Gestión!E25=D!$K$172,"Fortale5",IF(Gestión!E25=D!$K$174,"Defini",IF(Gestión!E25=D!$K$175,"Coord",IF(Gestión!E25=D!$K$178,"Redef",IF(Gestión!E25=D!$K$181,"Compro",IF(Gestión!E25=D!$K$182,"Desa1",IF(Gestión!E25=D!$K$183,"Fortale6",IF(Gestión!E25=D!$K$187,"Esta",IF(Gestión!E25=D!$K$190,"Facil",IF(Gestión!E25=D!$K$193,"Soporte",IF(Gestión!E25=D!$K$198,"Implement1",IF(Gestión!E25=D!$K$201,"La",IF(Gestión!E25=D!$K$203,"Fortale7",IF(Gestión!E25=D!$K$206,"Remo",IF(Gestión!E25=D!$K$210,"Fortale8",IF(Gestión!E25=D!$K$214,"Mejoram",IF(Gestión!E25=D!$K$215,"Fortale9",IF(Gestión!E25=D!$K$217,"Fortale10",""))))))))))))))))))))))))))))))))))))))))))))))))))))))))))</f>
        <v>Estruct</v>
      </c>
    </row>
    <row r="17" spans="7:20" x14ac:dyDescent="0.25">
      <c r="G17" s="12"/>
      <c r="H17" t="s">
        <v>84</v>
      </c>
      <c r="M17" t="s">
        <v>111</v>
      </c>
      <c r="N17" t="str">
        <f>IF(Gestión!F26=D!$L$2,"Forta",IF(Gestión!F26=$L$4,"Inclu",IF(Gestión!F26=$L$5,"Cult",IF(Gestión!F26=$L$7,"Actua",IF(Gestión!F26=$L$11,"Cuali",IF(Gestión!F26=$L$15,"Forta1",IF(Gestión!F26=$L$18,"Actua1",IF(Gestión!F26=$L$20,"Forta2",IF(Gestión!F26=$L$24,"Plan",IF(Gestión!F26=$L$28,"Confor",IF(Gestión!F26=$L$31,"Crea",IF(Gestión!F26=$L$33,"Incor",IF(Gestión!F26=$L$35,"Incre",IF(Gestión!F26=$L$36,"Prog",IF(Gestión!F26=$L$37,"Forta3",IF(Gestión!F26=$L$38,"Redi",IF(Gestión!F26=$L$40,"Confor1",IF(Gestión!F26=$L$44,"Apoyo",IF(Gestión!F26=$L$46,"Crea1",IF(Gestión!F26=$L$48,"Forta4",IF(Gestión!F26=$L$50,"Actua2",IF(Gestión!F26=$L$51,"Invest",IF(Gestión!F26=$L$52,"Conserv",IF(Gestión!F26=$L$55,"Incre1",IF(Gestión!F26=$L$60,"Actua3",IF(Gestión!F26=$L$64,"Actua4",IF(Gestión!F26=$L$66,"Asist",IF(Gestión!F26=$L$68,"Invest2",IF(Gestión!F26=$L$69,"Pract",IF(Gestión!F26=$L$72,"Forta5",IF(Gestión!F26=$L$79,"Opera",IF(Gestión!F26=$L$80,"Opera2",IF(Gestión!F26=$L$81,"Impul",IF(Gestión!F26=$L$86,"Estudio",IF(Gestión!F26=$L$89,"Invest3",IF(Gestión!F26=$L$90,"Diseño",IF(Gestión!F26=$L$91,"Invest4",IF(Gestión!F26=$L$93,"Vincula",IF(Gestión!F26=$L$94,"Crea2",IF(Gestión!F26=$L$95,"Diseño1",IF(Gestión!F26=$L$96,"Opera3",IF(Gestión!F26=$L$100,"Promo",IF(Gestión!F26=$L$101,"Estudio1",IF(Gestión!F26=$L$103,"Desarrolla",IF(Gestión!F26=$L$104,"Propen",IF(Gestión!F26=$L$108,"Aument",IF(Gestión!F26=$L$112,"Aument2",IF(Gestión!F26=$L$113,"Incre2",IF(Gestión!F26=$L$115,"Diver",IF(Gestión!F26=$L$118,"Estable",IF(Gestión!F26=$L$128,"Realiza",IF(Gestión!F26=$L$131,"Realiza1",IF(Gestión!F26=$L$135,"Diseño2",IF(Gestión!F26=$L$137,"Estudio2",IF(Gestión!F26=$L$138,"Invest5",IF(Gestión!F26=$L$141,"Actua5",IF(Gestión!F26=$L$144,"Estable1",IF(Gestión!F26=$L$151,"Defin","N/A"))))))))))))))))))))))))))))))))))))))))))))))))))))))))))</f>
        <v>Apoyo</v>
      </c>
      <c r="O17" t="str">
        <f>IF(N17="N/A",IF(Gestión!F26=$L$152,"Estable2",IF(Gestión!F26=$L$159,"Diseño3",IF(Gestión!F26=$L$161,"Diseño4",IF(Gestión!F26=$L$164,"Forta6",IF(Gestión!F26=$L$168,"Prog1",IF(Gestión!F26=$L$171,"Robus",IF(Gestión!F26=$L$172,"Diseño5",IF(Gestión!F26=$L$173,"Diseño6",IF(Gestión!F26=$L$174,"Estruc",IF(Gestión!F26=$L$175,"Diseño7",IF(Gestión!F26=$L$178,"Diseño8",IF(Gestión!F26=$L$179,"Diseño9",IF(Gestión!F26=$L$180,"Diseño10",IF(Gestión!F26=$L$181,"Diseño11",IF(Gestión!F26=$L$182,"Diseño12",IF(Gestión!F26=$L$183,"Capacit",IF(Gestión!F26=$L$186,"Redi1",IF(Gestión!F26=$L$187,"Defin1",IF(Gestión!F26=$L$190,"Cumplir",IF(Gestión!F26=$L$193,"Sistem",IF(Gestión!F26=$L$195,"Montaje",IF(Gestión!F26=$L$198,"Implementa",IF(Gestión!F26=$L$201,"Sistem1",IF(Gestión!F26=$L$203,"Asegura",IF(Gestión!F26=$L$204,"Estable3",IF(Gestión!F26=$L$206,"Constru",IF(Gestión!F26=$L$210,"Defin2",IF(Gestión!F26=$L$212,"Cult1",IF(Gestión!F26=$L$214,"Diseño13",IF(Gestión!F26=$L$215,"Defin3",IF(Gestión!F26=$L$217,"Segui",""))))))))))))))))))))))))))))))),N17)</f>
        <v>Apoyo</v>
      </c>
      <c r="P17" t="str">
        <f>IF(Gestión!D26=$Q$2,"Acre",IF(Gestión!D26=$Q$3,"Valor",IF(Gestión!D26=$Q$4,"Calidad",IF(Gestión!D26=$Q$5,"NAI",IF(Gestión!D26=$Q$6,"NAP",IF(Gestión!D26=$Q$7,"NAE",IF(Gestión!D26=$Q$8,"Articulación",IF(Gestión!D26=$Q$9,"Extensión",IF(Gestión!D26=$Q$10,"Regionalización",IF(Gestión!D26=$Q$11,"Interna",IF(Gestión!D26=$Q$12,"Seguimiento",IF(Gestión!D26=$Q$13,"NAA",IF(Gestión!D26=$Q$14,"Gerencia",IF(Gestión!D26=$Q$15,"TH",IF(Gestión!D26=$Q$16,"Finan",IF(Gestión!D26=$Q$17,"Bienestar",IF(Gestión!D26=$Q$18,"Comuni",IF(Gestión!D26=$Q$19,"Sistema",IF(Gestión!D26=$Q$20,"GestionD",IF(Gestión!D26=$Q$21,"Mejoramiento",IF(Gestión!D26=$Q$22,"Modelo",IF(Gestión!D26=$Q$23,"Control",""))))))))))))))))))))))</f>
        <v>NAE</v>
      </c>
      <c r="Q17" s="27" t="s">
        <v>84</v>
      </c>
      <c r="R17" s="19" t="s">
        <v>444</v>
      </c>
      <c r="S17" s="16" t="s">
        <v>140</v>
      </c>
      <c r="T17" t="str">
        <f>IF(Gestión!E26=D!$K$2,"Acredi",IF(Gestión!E26=D!$K$7,"Increm",IF(Gestión!E26=D!$K$11,"Forma",IF(Gestión!E26=D!$K$15,"Vincu",IF(Gestión!E26=D!$K$31,"Estructuraci",IF(Gestión!E26=D!$K$33,"Tecnica",IF(Gestión!E26=D!$K$35,"Conso",IF(Gestión!E26=D!$K$37,"Fortale",IF(Gestión!E26=D!$K$38,"Program",IF(Gestión!E26=D!$K$40,"Estruct",IF(Gestión!E26=D!$K$48,"Artic",IF(Gestión!E26=D!$K$55,"Fortale1",IF(Gestión!E26=D!$K$60,"Biling",IF(Gestión!E26=D!$K$64,"Forma1",IF(Gestión!E26=D!$K$66,"Gest",IF(Gestión!E26=D!$K$68,"Redefini",IF(Gestión!E26=D!$K$69,"Fortale2",IF(Gestión!E26=D!$K$72,"Edu",IF(Gestión!E26=D!$K$79,"Implement",IF(Gestión!E26=D!$K$81,"Potencia",IF(Gestión!E26=D!$K$86,"Fortale3",IF(Gestión!E26=D!$K$89,"Vincu1",IF(Gestión!E26=D!$K$91,"Incur",IF(Gestión!E26=D!$K$93,"Proyec",IF(Gestión!E26=D!$K$94,"Estrateg",IF(Gestión!E26=D!$K$95,"Desa",IF(Gestión!E26=D!$K$103,"Seguim",IF(Gestión!E26=D!$K$104,"Acces",IF(Gestión!E26=D!$K$113,"Program1",IF(Gestión!E26=D!$K$115,"En",IF(Gestión!E26=D!$K$118,"Geren",IF(Gestión!E26=D!$K$128,"Proyec1",IF(Gestión!E26=D!$K$131,"Proyec2",IF(Gestión!E26=D!$K$135,"Forma2",IF(Gestión!E26=D!$K$137,"Talent",IF(Gestión!E26=D!$K$151,"Conso1",IF(Gestión!E26=D!$K$152,"Conso2",IF(Gestión!E26=D!$K$159,"Serv",IF(Gestión!E26=D!$K$164,"Rete",IF(Gestión!E26=D!$K$171,"Fortale4",IF(Gestión!E26=D!$K$172,"Fortale5",IF(Gestión!E26=D!$K$174,"Defini",IF(Gestión!E26=D!$K$175,"Coord",IF(Gestión!E26=D!$K$178,"Redef",IF(Gestión!E26=D!$K$181,"Compro",IF(Gestión!E26=D!$K$182,"Desa1",IF(Gestión!E26=D!$K$183,"Fortale6",IF(Gestión!E26=D!$K$187,"Esta",IF(Gestión!E26=D!$K$190,"Facil",IF(Gestión!E26=D!$K$193,"Soporte",IF(Gestión!E26=D!$K$198,"Implement1",IF(Gestión!E26=D!$K$201,"La",IF(Gestión!E26=D!$K$203,"Fortale7",IF(Gestión!E26=D!$K$206,"Remo",IF(Gestión!E26=D!$K$210,"Fortale8",IF(Gestión!E26=D!$K$214,"Mejoram",IF(Gestión!E26=D!$K$215,"Fortale9",IF(Gestión!E26=D!$K$217,"Fortale10",""))))))))))))))))))))))))))))))))))))))))))))))))))))))))))</f>
        <v>Estruct</v>
      </c>
    </row>
    <row r="18" spans="7:20" x14ac:dyDescent="0.25">
      <c r="G18" s="12"/>
      <c r="H18" t="s">
        <v>85</v>
      </c>
      <c r="L18" t="s">
        <v>112</v>
      </c>
      <c r="M18" t="s">
        <v>113</v>
      </c>
      <c r="N18" t="str">
        <f>IF(Gestión!F27=D!$L$2,"Forta",IF(Gestión!F27=$L$4,"Inclu",IF(Gestión!F27=$L$5,"Cult",IF(Gestión!F27=$L$7,"Actua",IF(Gestión!F27=$L$11,"Cuali",IF(Gestión!F27=$L$15,"Forta1",IF(Gestión!F27=$L$18,"Actua1",IF(Gestión!F27=$L$20,"Forta2",IF(Gestión!F27=$L$24,"Plan",IF(Gestión!F27=$L$28,"Confor",IF(Gestión!F27=$L$31,"Crea",IF(Gestión!F27=$L$33,"Incor",IF(Gestión!F27=$L$35,"Incre",IF(Gestión!F27=$L$36,"Prog",IF(Gestión!F27=$L$37,"Forta3",IF(Gestión!F27=$L$38,"Redi",IF(Gestión!F27=$L$40,"Confor1",IF(Gestión!F27=$L$44,"Apoyo",IF(Gestión!F27=$L$46,"Crea1",IF(Gestión!F27=$L$48,"Forta4",IF(Gestión!F27=$L$50,"Actua2",IF(Gestión!F27=$L$51,"Invest",IF(Gestión!F27=$L$52,"Conserv",IF(Gestión!F27=$L$55,"Incre1",IF(Gestión!F27=$L$60,"Actua3",IF(Gestión!F27=$L$64,"Actua4",IF(Gestión!F27=$L$66,"Asist",IF(Gestión!F27=$L$68,"Invest2",IF(Gestión!F27=$L$69,"Pract",IF(Gestión!F27=$L$72,"Forta5",IF(Gestión!F27=$L$79,"Opera",IF(Gestión!F27=$L$80,"Opera2",IF(Gestión!F27=$L$81,"Impul",IF(Gestión!F27=$L$86,"Estudio",IF(Gestión!F27=$L$89,"Invest3",IF(Gestión!F27=$L$90,"Diseño",IF(Gestión!F27=$L$91,"Invest4",IF(Gestión!F27=$L$93,"Vincula",IF(Gestión!F27=$L$94,"Crea2",IF(Gestión!F27=$L$95,"Diseño1",IF(Gestión!F27=$L$96,"Opera3",IF(Gestión!F27=$L$100,"Promo",IF(Gestión!F27=$L$101,"Estudio1",IF(Gestión!F27=$L$103,"Desarrolla",IF(Gestión!F27=$L$104,"Propen",IF(Gestión!F27=$L$108,"Aument",IF(Gestión!F27=$L$112,"Aument2",IF(Gestión!F27=$L$113,"Incre2",IF(Gestión!F27=$L$115,"Diver",IF(Gestión!F27=$L$118,"Estable",IF(Gestión!F27=$L$128,"Realiza",IF(Gestión!F27=$L$131,"Realiza1",IF(Gestión!F27=$L$135,"Diseño2",IF(Gestión!F27=$L$137,"Estudio2",IF(Gestión!F27=$L$138,"Invest5",IF(Gestión!F27=$L$141,"Actua5",IF(Gestión!F27=$L$144,"Estable1",IF(Gestión!F27=$L$151,"Defin","N/A"))))))))))))))))))))))))))))))))))))))))))))))))))))))))))</f>
        <v>Crea1</v>
      </c>
      <c r="O18" t="str">
        <f>IF(N18="N/A",IF(Gestión!F27=$L$152,"Estable2",IF(Gestión!F27=$L$159,"Diseño3",IF(Gestión!F27=$L$161,"Diseño4",IF(Gestión!F27=$L$164,"Forta6",IF(Gestión!F27=$L$168,"Prog1",IF(Gestión!F27=$L$171,"Robus",IF(Gestión!F27=$L$172,"Diseño5",IF(Gestión!F27=$L$173,"Diseño6",IF(Gestión!F27=$L$174,"Estruc",IF(Gestión!F27=$L$175,"Diseño7",IF(Gestión!F27=$L$178,"Diseño8",IF(Gestión!F27=$L$179,"Diseño9",IF(Gestión!F27=$L$180,"Diseño10",IF(Gestión!F27=$L$181,"Diseño11",IF(Gestión!F27=$L$182,"Diseño12",IF(Gestión!F27=$L$183,"Capacit",IF(Gestión!F27=$L$186,"Redi1",IF(Gestión!F27=$L$187,"Defin1",IF(Gestión!F27=$L$190,"Cumplir",IF(Gestión!F27=$L$193,"Sistem",IF(Gestión!F27=$L$195,"Montaje",IF(Gestión!F27=$L$198,"Implementa",IF(Gestión!F27=$L$201,"Sistem1",IF(Gestión!F27=$L$203,"Asegura",IF(Gestión!F27=$L$204,"Estable3",IF(Gestión!F27=$L$206,"Constru",IF(Gestión!F27=$L$210,"Defin2",IF(Gestión!F27=$L$212,"Cult1",IF(Gestión!F27=$L$214,"Diseño13",IF(Gestión!F27=$L$215,"Defin3",IF(Gestión!F27=$L$217,"Segui",""))))))))))))))))))))))))))))))),N18)</f>
        <v>Crea1</v>
      </c>
      <c r="P18" t="str">
        <f>IF(Gestión!D27=$Q$2,"Acre",IF(Gestión!D27=$Q$3,"Valor",IF(Gestión!D27=$Q$4,"Calidad",IF(Gestión!D27=$Q$5,"NAI",IF(Gestión!D27=$Q$6,"NAP",IF(Gestión!D27=$Q$7,"NAE",IF(Gestión!D27=$Q$8,"Articulación",IF(Gestión!D27=$Q$9,"Extensión",IF(Gestión!D27=$Q$10,"Regionalización",IF(Gestión!D27=$Q$11,"Interna",IF(Gestión!D27=$Q$12,"Seguimiento",IF(Gestión!D27=$Q$13,"NAA",IF(Gestión!D27=$Q$14,"Gerencia",IF(Gestión!D27=$Q$15,"TH",IF(Gestión!D27=$Q$16,"Finan",IF(Gestión!D27=$Q$17,"Bienestar",IF(Gestión!D27=$Q$18,"Comuni",IF(Gestión!D27=$Q$19,"Sistema",IF(Gestión!D27=$Q$20,"GestionD",IF(Gestión!D27=$Q$21,"Mejoramiento",IF(Gestión!D27=$Q$22,"Modelo",IF(Gestión!D27=$Q$23,"Control",""))))))))))))))))))))))</f>
        <v>NAE</v>
      </c>
      <c r="Q18" s="28" t="s">
        <v>85</v>
      </c>
      <c r="R18" s="19" t="s">
        <v>191</v>
      </c>
      <c r="S18" s="17" t="s">
        <v>145</v>
      </c>
      <c r="T18" t="str">
        <f>IF(Gestión!E27=D!$K$2,"Acredi",IF(Gestión!E27=D!$K$7,"Increm",IF(Gestión!E27=D!$K$11,"Forma",IF(Gestión!E27=D!$K$15,"Vincu",IF(Gestión!E27=D!$K$31,"Estructuraci",IF(Gestión!E27=D!$K$33,"Tecnica",IF(Gestión!E27=D!$K$35,"Conso",IF(Gestión!E27=D!$K$37,"Fortale",IF(Gestión!E27=D!$K$38,"Program",IF(Gestión!E27=D!$K$40,"Estruct",IF(Gestión!E27=D!$K$48,"Artic",IF(Gestión!E27=D!$K$55,"Fortale1",IF(Gestión!E27=D!$K$60,"Biling",IF(Gestión!E27=D!$K$64,"Forma1",IF(Gestión!E27=D!$K$66,"Gest",IF(Gestión!E27=D!$K$68,"Redefini",IF(Gestión!E27=D!$K$69,"Fortale2",IF(Gestión!E27=D!$K$72,"Edu",IF(Gestión!E27=D!$K$79,"Implement",IF(Gestión!E27=D!$K$81,"Potencia",IF(Gestión!E27=D!$K$86,"Fortale3",IF(Gestión!E27=D!$K$89,"Vincu1",IF(Gestión!E27=D!$K$91,"Incur",IF(Gestión!E27=D!$K$93,"Proyec",IF(Gestión!E27=D!$K$94,"Estrateg",IF(Gestión!E27=D!$K$95,"Desa",IF(Gestión!E27=D!$K$103,"Seguim",IF(Gestión!E27=D!$K$104,"Acces",IF(Gestión!E27=D!$K$113,"Program1",IF(Gestión!E27=D!$K$115,"En",IF(Gestión!E27=D!$K$118,"Geren",IF(Gestión!E27=D!$K$128,"Proyec1",IF(Gestión!E27=D!$K$131,"Proyec2",IF(Gestión!E27=D!$K$135,"Forma2",IF(Gestión!E27=D!$K$137,"Talent",IF(Gestión!E27=D!$K$151,"Conso1",IF(Gestión!E27=D!$K$152,"Conso2",IF(Gestión!E27=D!$K$159,"Serv",IF(Gestión!E27=D!$K$164,"Rete",IF(Gestión!E27=D!$K$171,"Fortale4",IF(Gestión!E27=D!$K$172,"Fortale5",IF(Gestión!E27=D!$K$174,"Defini",IF(Gestión!E27=D!$K$175,"Coord",IF(Gestión!E27=D!$K$178,"Redef",IF(Gestión!E27=D!$K$181,"Compro",IF(Gestión!E27=D!$K$182,"Desa1",IF(Gestión!E27=D!$K$183,"Fortale6",IF(Gestión!E27=D!$K$187,"Esta",IF(Gestión!E27=D!$K$190,"Facil",IF(Gestión!E27=D!$K$193,"Soporte",IF(Gestión!E27=D!$K$198,"Implement1",IF(Gestión!E27=D!$K$201,"La",IF(Gestión!E27=D!$K$203,"Fortale7",IF(Gestión!E27=D!$K$206,"Remo",IF(Gestión!E27=D!$K$210,"Fortale8",IF(Gestión!E27=D!$K$214,"Mejoram",IF(Gestión!E27=D!$K$215,"Fortale9",IF(Gestión!E27=D!$K$217,"Fortale10",""))))))))))))))))))))))))))))))))))))))))))))))))))))))))))</f>
        <v>Estruct</v>
      </c>
    </row>
    <row r="19" spans="7:20" x14ac:dyDescent="0.25">
      <c r="G19" s="12"/>
      <c r="H19" t="s">
        <v>86</v>
      </c>
      <c r="M19" t="s">
        <v>114</v>
      </c>
      <c r="N19" t="str">
        <f>IF(Gestión!F28=D!$L$2,"Forta",IF(Gestión!F28=$L$4,"Inclu",IF(Gestión!F28=$L$5,"Cult",IF(Gestión!F28=$L$7,"Actua",IF(Gestión!F28=$L$11,"Cuali",IF(Gestión!F28=$L$15,"Forta1",IF(Gestión!F28=$L$18,"Actua1",IF(Gestión!F28=$L$20,"Forta2",IF(Gestión!F28=$L$24,"Plan",IF(Gestión!F28=$L$28,"Confor",IF(Gestión!F28=$L$31,"Crea",IF(Gestión!F28=$L$33,"Incor",IF(Gestión!F28=$L$35,"Incre",IF(Gestión!F28=$L$36,"Prog",IF(Gestión!F28=$L$37,"Forta3",IF(Gestión!F28=$L$38,"Redi",IF(Gestión!F28=$L$40,"Confor1",IF(Gestión!F28=$L$44,"Apoyo",IF(Gestión!F28=$L$46,"Crea1",IF(Gestión!F28=$L$48,"Forta4",IF(Gestión!F28=$L$50,"Actua2",IF(Gestión!F28=$L$51,"Invest",IF(Gestión!F28=$L$52,"Conserv",IF(Gestión!F28=$L$55,"Incre1",IF(Gestión!F28=$L$60,"Actua3",IF(Gestión!F28=$L$64,"Actua4",IF(Gestión!F28=$L$66,"Asist",IF(Gestión!F28=$L$68,"Invest2",IF(Gestión!F28=$L$69,"Pract",IF(Gestión!F28=$L$72,"Forta5",IF(Gestión!F28=$L$79,"Opera",IF(Gestión!F28=$L$80,"Opera2",IF(Gestión!F28=$L$81,"Impul",IF(Gestión!F28=$L$86,"Estudio",IF(Gestión!F28=$L$89,"Invest3",IF(Gestión!F28=$L$90,"Diseño",IF(Gestión!F28=$L$91,"Invest4",IF(Gestión!F28=$L$93,"Vincula",IF(Gestión!F28=$L$94,"Crea2",IF(Gestión!F28=$L$95,"Diseño1",IF(Gestión!F28=$L$96,"Opera3",IF(Gestión!F28=$L$100,"Promo",IF(Gestión!F28=$L$101,"Estudio1",IF(Gestión!F28=$L$103,"Desarrolla",IF(Gestión!F28=$L$104,"Propen",IF(Gestión!F28=$L$108,"Aument",IF(Gestión!F28=$L$112,"Aument2",IF(Gestión!F28=$L$113,"Incre2",IF(Gestión!F28=$L$115,"Diver",IF(Gestión!F28=$L$118,"Estable",IF(Gestión!F28=$L$128,"Realiza",IF(Gestión!F28=$L$131,"Realiza1",IF(Gestión!F28=$L$135,"Diseño2",IF(Gestión!F28=$L$137,"Estudio2",IF(Gestión!F28=$L$138,"Invest5",IF(Gestión!F28=$L$141,"Actua5",IF(Gestión!F28=$L$144,"Estable1",IF(Gestión!F28=$L$151,"Defin","N/A"))))))))))))))))))))))))))))))))))))))))))))))))))))))))))</f>
        <v>Crea1</v>
      </c>
      <c r="O19" t="str">
        <f>IF(N19="N/A",IF(Gestión!F28=$L$152,"Estable2",IF(Gestión!F28=$L$159,"Diseño3",IF(Gestión!F28=$L$161,"Diseño4",IF(Gestión!F28=$L$164,"Forta6",IF(Gestión!F28=$L$168,"Prog1",IF(Gestión!F28=$L$171,"Robus",IF(Gestión!F28=$L$172,"Diseño5",IF(Gestión!F28=$L$173,"Diseño6",IF(Gestión!F28=$L$174,"Estruc",IF(Gestión!F28=$L$175,"Diseño7",IF(Gestión!F28=$L$178,"Diseño8",IF(Gestión!F28=$L$179,"Diseño9",IF(Gestión!F28=$L$180,"Diseño10",IF(Gestión!F28=$L$181,"Diseño11",IF(Gestión!F28=$L$182,"Diseño12",IF(Gestión!F28=$L$183,"Capacit",IF(Gestión!F28=$L$186,"Redi1",IF(Gestión!F28=$L$187,"Defin1",IF(Gestión!F28=$L$190,"Cumplir",IF(Gestión!F28=$L$193,"Sistem",IF(Gestión!F28=$L$195,"Montaje",IF(Gestión!F28=$L$198,"Implementa",IF(Gestión!F28=$L$201,"Sistem1",IF(Gestión!F28=$L$203,"Asegura",IF(Gestión!F28=$L$204,"Estable3",IF(Gestión!F28=$L$206,"Constru",IF(Gestión!F28=$L$210,"Defin2",IF(Gestión!F28=$L$212,"Cult1",IF(Gestión!F28=$L$214,"Diseño13",IF(Gestión!F28=$L$215,"Defin3",IF(Gestión!F28=$L$217,"Segui",""))))))))))))))))))))))))))))))),N19)</f>
        <v>Crea1</v>
      </c>
      <c r="P19" t="str">
        <f>IF(Gestión!D28=$Q$2,"Acre",IF(Gestión!D28=$Q$3,"Valor",IF(Gestión!D28=$Q$4,"Calidad",IF(Gestión!D28=$Q$5,"NAI",IF(Gestión!D28=$Q$6,"NAP",IF(Gestión!D28=$Q$7,"NAE",IF(Gestión!D28=$Q$8,"Articulación",IF(Gestión!D28=$Q$9,"Extensión",IF(Gestión!D28=$Q$10,"Regionalización",IF(Gestión!D28=$Q$11,"Interna",IF(Gestión!D28=$Q$12,"Seguimiento",IF(Gestión!D28=$Q$13,"NAA",IF(Gestión!D28=$Q$14,"Gerencia",IF(Gestión!D28=$Q$15,"TH",IF(Gestión!D28=$Q$16,"Finan",IF(Gestión!D28=$Q$17,"Bienestar",IF(Gestión!D28=$Q$18,"Comuni",IF(Gestión!D28=$Q$19,"Sistema",IF(Gestión!D28=$Q$20,"GestionD",IF(Gestión!D28=$Q$21,"Mejoramiento",IF(Gestión!D28=$Q$22,"Modelo",IF(Gestión!D28=$Q$23,"Control",""))))))))))))))))))))))</f>
        <v>NAE</v>
      </c>
      <c r="Q19" s="29" t="s">
        <v>86</v>
      </c>
      <c r="R19" s="20" t="s">
        <v>196</v>
      </c>
      <c r="S19" s="17" t="s">
        <v>150</v>
      </c>
      <c r="T19" t="str">
        <f>IF(Gestión!E28=D!$K$2,"Acredi",IF(Gestión!E28=D!$K$7,"Increm",IF(Gestión!E28=D!$K$11,"Forma",IF(Gestión!E28=D!$K$15,"Vincu",IF(Gestión!E28=D!$K$31,"Estructuraci",IF(Gestión!E28=D!$K$33,"Tecnica",IF(Gestión!E28=D!$K$35,"Conso",IF(Gestión!E28=D!$K$37,"Fortale",IF(Gestión!E28=D!$K$38,"Program",IF(Gestión!E28=D!$K$40,"Estruct",IF(Gestión!E28=D!$K$48,"Artic",IF(Gestión!E28=D!$K$55,"Fortale1",IF(Gestión!E28=D!$K$60,"Biling",IF(Gestión!E28=D!$K$64,"Forma1",IF(Gestión!E28=D!$K$66,"Gest",IF(Gestión!E28=D!$K$68,"Redefini",IF(Gestión!E28=D!$K$69,"Fortale2",IF(Gestión!E28=D!$K$72,"Edu",IF(Gestión!E28=D!$K$79,"Implement",IF(Gestión!E28=D!$K$81,"Potencia",IF(Gestión!E28=D!$K$86,"Fortale3",IF(Gestión!E28=D!$K$89,"Vincu1",IF(Gestión!E28=D!$K$91,"Incur",IF(Gestión!E28=D!$K$93,"Proyec",IF(Gestión!E28=D!$K$94,"Estrateg",IF(Gestión!E28=D!$K$95,"Desa",IF(Gestión!E28=D!$K$103,"Seguim",IF(Gestión!E28=D!$K$104,"Acces",IF(Gestión!E28=D!$K$113,"Program1",IF(Gestión!E28=D!$K$115,"En",IF(Gestión!E28=D!$K$118,"Geren",IF(Gestión!E28=D!$K$128,"Proyec1",IF(Gestión!E28=D!$K$131,"Proyec2",IF(Gestión!E28=D!$K$135,"Forma2",IF(Gestión!E28=D!$K$137,"Talent",IF(Gestión!E28=D!$K$151,"Conso1",IF(Gestión!E28=D!$K$152,"Conso2",IF(Gestión!E28=D!$K$159,"Serv",IF(Gestión!E28=D!$K$164,"Rete",IF(Gestión!E28=D!$K$171,"Fortale4",IF(Gestión!E28=D!$K$172,"Fortale5",IF(Gestión!E28=D!$K$174,"Defini",IF(Gestión!E28=D!$K$175,"Coord",IF(Gestión!E28=D!$K$178,"Redef",IF(Gestión!E28=D!$K$181,"Compro",IF(Gestión!E28=D!$K$182,"Desa1",IF(Gestión!E28=D!$K$183,"Fortale6",IF(Gestión!E28=D!$K$187,"Esta",IF(Gestión!E28=D!$K$190,"Facil",IF(Gestión!E28=D!$K$193,"Soporte",IF(Gestión!E28=D!$K$198,"Implement1",IF(Gestión!E28=D!$K$201,"La",IF(Gestión!E28=D!$K$203,"Fortale7",IF(Gestión!E28=D!$K$206,"Remo",IF(Gestión!E28=D!$K$210,"Fortale8",IF(Gestión!E28=D!$K$214,"Mejoram",IF(Gestión!E28=D!$K$215,"Fortale9",IF(Gestión!E28=D!$K$217,"Fortale10",""))))))))))))))))))))))))))))))))))))))))))))))))))))))))))</f>
        <v>Estruct</v>
      </c>
    </row>
    <row r="20" spans="7:20" x14ac:dyDescent="0.25">
      <c r="G20" s="12"/>
      <c r="H20" t="s">
        <v>87</v>
      </c>
      <c r="L20" t="s">
        <v>115</v>
      </c>
      <c r="M20" t="s">
        <v>116</v>
      </c>
      <c r="N20" t="str">
        <f>IF(Gestión!F29=D!$L$2,"Forta",IF(Gestión!F29=$L$4,"Inclu",IF(Gestión!F29=$L$5,"Cult",IF(Gestión!F29=$L$7,"Actua",IF(Gestión!F29=$L$11,"Cuali",IF(Gestión!F29=$L$15,"Forta1",IF(Gestión!F29=$L$18,"Actua1",IF(Gestión!F29=$L$20,"Forta2",IF(Gestión!F29=$L$24,"Plan",IF(Gestión!F29=$L$28,"Confor",IF(Gestión!F29=$L$31,"Crea",IF(Gestión!F29=$L$33,"Incor",IF(Gestión!F29=$L$35,"Incre",IF(Gestión!F29=$L$36,"Prog",IF(Gestión!F29=$L$37,"Forta3",IF(Gestión!F29=$L$38,"Redi",IF(Gestión!F29=$L$40,"Confor1",IF(Gestión!F29=$L$44,"Apoyo",IF(Gestión!F29=$L$46,"Crea1",IF(Gestión!F29=$L$48,"Forta4",IF(Gestión!F29=$L$50,"Actua2",IF(Gestión!F29=$L$51,"Invest",IF(Gestión!F29=$L$52,"Conserv",IF(Gestión!F29=$L$55,"Incre1",IF(Gestión!F29=$L$60,"Actua3",IF(Gestión!F29=$L$64,"Actua4",IF(Gestión!F29=$L$66,"Asist",IF(Gestión!F29=$L$68,"Invest2",IF(Gestión!F29=$L$69,"Pract",IF(Gestión!F29=$L$72,"Forta5",IF(Gestión!F29=$L$79,"Opera",IF(Gestión!F29=$L$80,"Opera2",IF(Gestión!F29=$L$81,"Impul",IF(Gestión!F29=$L$86,"Estudio",IF(Gestión!F29=$L$89,"Invest3",IF(Gestión!F29=$L$90,"Diseño",IF(Gestión!F29=$L$91,"Invest4",IF(Gestión!F29=$L$93,"Vincula",IF(Gestión!F29=$L$94,"Crea2",IF(Gestión!F29=$L$95,"Diseño1",IF(Gestión!F29=$L$96,"Opera3",IF(Gestión!F29=$L$100,"Promo",IF(Gestión!F29=$L$101,"Estudio1",IF(Gestión!F29=$L$103,"Desarrolla",IF(Gestión!F29=$L$104,"Propen",IF(Gestión!F29=$L$108,"Aument",IF(Gestión!F29=$L$112,"Aument2",IF(Gestión!F29=$L$113,"Incre2",IF(Gestión!F29=$L$115,"Diver",IF(Gestión!F29=$L$118,"Estable",IF(Gestión!F29=$L$128,"Realiza",IF(Gestión!F29=$L$131,"Realiza1",IF(Gestión!F29=$L$135,"Diseño2",IF(Gestión!F29=$L$137,"Estudio2",IF(Gestión!F29=$L$138,"Invest5",IF(Gestión!F29=$L$141,"Actua5",IF(Gestión!F29=$L$144,"Estable1",IF(Gestión!F29=$L$151,"Defin","N/A"))))))))))))))))))))))))))))))))))))))))))))))))))))))))))</f>
        <v>Conserv</v>
      </c>
      <c r="O20" t="str">
        <f>IF(N20="N/A",IF(Gestión!F29=$L$152,"Estable2",IF(Gestión!F29=$L$159,"Diseño3",IF(Gestión!F29=$L$161,"Diseño4",IF(Gestión!F29=$L$164,"Forta6",IF(Gestión!F29=$L$168,"Prog1",IF(Gestión!F29=$L$171,"Robus",IF(Gestión!F29=$L$172,"Diseño5",IF(Gestión!F29=$L$173,"Diseño6",IF(Gestión!F29=$L$174,"Estruc",IF(Gestión!F29=$L$175,"Diseño7",IF(Gestión!F29=$L$178,"Diseño8",IF(Gestión!F29=$L$179,"Diseño9",IF(Gestión!F29=$L$180,"Diseño10",IF(Gestión!F29=$L$181,"Diseño11",IF(Gestión!F29=$L$182,"Diseño12",IF(Gestión!F29=$L$183,"Capacit",IF(Gestión!F29=$L$186,"Redi1",IF(Gestión!F29=$L$187,"Defin1",IF(Gestión!F29=$L$190,"Cumplir",IF(Gestión!F29=$L$193,"Sistem",IF(Gestión!F29=$L$195,"Montaje",IF(Gestión!F29=$L$198,"Implementa",IF(Gestión!F29=$L$201,"Sistem1",IF(Gestión!F29=$L$203,"Asegura",IF(Gestión!F29=$L$204,"Estable3",IF(Gestión!F29=$L$206,"Constru",IF(Gestión!F29=$L$210,"Defin2",IF(Gestión!F29=$L$212,"Cult1",IF(Gestión!F29=$L$214,"Diseño13",IF(Gestión!F29=$L$215,"Defin3",IF(Gestión!F29=$L$217,"Segui",""))))))))))))))))))))))))))))))),N20)</f>
        <v>Conserv</v>
      </c>
      <c r="P20" t="str">
        <f>IF(Gestión!D29=$Q$2,"Acre",IF(Gestión!D29=$Q$3,"Valor",IF(Gestión!D29=$Q$4,"Calidad",IF(Gestión!D29=$Q$5,"NAI",IF(Gestión!D29=$Q$6,"NAP",IF(Gestión!D29=$Q$7,"NAE",IF(Gestión!D29=$Q$8,"Articulación",IF(Gestión!D29=$Q$9,"Extensión",IF(Gestión!D29=$Q$10,"Regionalización",IF(Gestión!D29=$Q$11,"Interna",IF(Gestión!D29=$Q$12,"Seguimiento",IF(Gestión!D29=$Q$13,"NAA",IF(Gestión!D29=$Q$14,"Gerencia",IF(Gestión!D29=$Q$15,"TH",IF(Gestión!D29=$Q$16,"Finan",IF(Gestión!D29=$Q$17,"Bienestar",IF(Gestión!D29=$Q$18,"Comuni",IF(Gestión!D29=$Q$19,"Sistema",IF(Gestión!D29=$Q$20,"GestionD",IF(Gestión!D29=$Q$21,"Mejoramiento",IF(Gestión!D29=$Q$22,"Modelo",IF(Gestión!D29=$Q$23,"Control",""))))))))))))))))))))))</f>
        <v>Articulación</v>
      </c>
      <c r="Q20" s="30" t="s">
        <v>87</v>
      </c>
      <c r="R20" s="21" t="s">
        <v>99</v>
      </c>
      <c r="S20" s="17" t="s">
        <v>153</v>
      </c>
      <c r="T20" t="str">
        <f>IF(Gestión!E29=D!$K$2,"Acredi",IF(Gestión!E29=D!$K$7,"Increm",IF(Gestión!E29=D!$K$11,"Forma",IF(Gestión!E29=D!$K$15,"Vincu",IF(Gestión!E29=D!$K$31,"Estructuraci",IF(Gestión!E29=D!$K$33,"Tecnica",IF(Gestión!E29=D!$K$35,"Conso",IF(Gestión!E29=D!$K$37,"Fortale",IF(Gestión!E29=D!$K$38,"Program",IF(Gestión!E29=D!$K$40,"Estruct",IF(Gestión!E29=D!$K$48,"Artic",IF(Gestión!E29=D!$K$55,"Fortale1",IF(Gestión!E29=D!$K$60,"Biling",IF(Gestión!E29=D!$K$64,"Forma1",IF(Gestión!E29=D!$K$66,"Gest",IF(Gestión!E29=D!$K$68,"Redefini",IF(Gestión!E29=D!$K$69,"Fortale2",IF(Gestión!E29=D!$K$72,"Edu",IF(Gestión!E29=D!$K$79,"Implement",IF(Gestión!E29=D!$K$81,"Potencia",IF(Gestión!E29=D!$K$86,"Fortale3",IF(Gestión!E29=D!$K$89,"Vincu1",IF(Gestión!E29=D!$K$91,"Incur",IF(Gestión!E29=D!$K$93,"Proyec",IF(Gestión!E29=D!$K$94,"Estrateg",IF(Gestión!E29=D!$K$95,"Desa",IF(Gestión!E29=D!$K$103,"Seguim",IF(Gestión!E29=D!$K$104,"Acces",IF(Gestión!E29=D!$K$113,"Program1",IF(Gestión!E29=D!$K$115,"En",IF(Gestión!E29=D!$K$118,"Geren",IF(Gestión!E29=D!$K$128,"Proyec1",IF(Gestión!E29=D!$K$131,"Proyec2",IF(Gestión!E29=D!$K$135,"Forma2",IF(Gestión!E29=D!$K$137,"Talent",IF(Gestión!E29=D!$K$151,"Conso1",IF(Gestión!E29=D!$K$152,"Conso2",IF(Gestión!E29=D!$K$159,"Serv",IF(Gestión!E29=D!$K$164,"Rete",IF(Gestión!E29=D!$K$171,"Fortale4",IF(Gestión!E29=D!$K$172,"Fortale5",IF(Gestión!E29=D!$K$174,"Defini",IF(Gestión!E29=D!$K$175,"Coord",IF(Gestión!E29=D!$K$178,"Redef",IF(Gestión!E29=D!$K$181,"Compro",IF(Gestión!E29=D!$K$182,"Desa1",IF(Gestión!E29=D!$K$183,"Fortale6",IF(Gestión!E29=D!$K$187,"Esta",IF(Gestión!E29=D!$K$190,"Facil",IF(Gestión!E29=D!$K$193,"Soporte",IF(Gestión!E29=D!$K$198,"Implement1",IF(Gestión!E29=D!$K$201,"La",IF(Gestión!E29=D!$K$203,"Fortale7",IF(Gestión!E29=D!$K$206,"Remo",IF(Gestión!E29=D!$K$210,"Fortale8",IF(Gestión!E29=D!$K$214,"Mejoram",IF(Gestión!E29=D!$K$215,"Fortale9",IF(Gestión!E29=D!$K$217,"Fortale10",""))))))))))))))))))))))))))))))))))))))))))))))))))))))))))</f>
        <v>Artic</v>
      </c>
    </row>
    <row r="21" spans="7:20" x14ac:dyDescent="0.25">
      <c r="G21" s="12"/>
      <c r="H21" t="s">
        <v>88</v>
      </c>
      <c r="M21" t="s">
        <v>117</v>
      </c>
      <c r="N21" t="str">
        <f>IF(Gestión!F30=D!$L$2,"Forta",IF(Gestión!F30=$L$4,"Inclu",IF(Gestión!F30=$L$5,"Cult",IF(Gestión!F30=$L$7,"Actua",IF(Gestión!F30=$L$11,"Cuali",IF(Gestión!F30=$L$15,"Forta1",IF(Gestión!F30=$L$18,"Actua1",IF(Gestión!F30=$L$20,"Forta2",IF(Gestión!F30=$L$24,"Plan",IF(Gestión!F30=$L$28,"Confor",IF(Gestión!F30=$L$31,"Crea",IF(Gestión!F30=$L$33,"Incor",IF(Gestión!F30=$L$35,"Incre",IF(Gestión!F30=$L$36,"Prog",IF(Gestión!F30=$L$37,"Forta3",IF(Gestión!F30=$L$38,"Redi",IF(Gestión!F30=$L$40,"Confor1",IF(Gestión!F30=$L$44,"Apoyo",IF(Gestión!F30=$L$46,"Crea1",IF(Gestión!F30=$L$48,"Forta4",IF(Gestión!F30=$L$50,"Actua2",IF(Gestión!F30=$L$51,"Invest",IF(Gestión!F30=$L$52,"Conserv",IF(Gestión!F30=$L$55,"Incre1",IF(Gestión!F30=$L$60,"Actua3",IF(Gestión!F30=$L$64,"Actua4",IF(Gestión!F30=$L$66,"Asist",IF(Gestión!F30=$L$68,"Invest2",IF(Gestión!F30=$L$69,"Pract",IF(Gestión!F30=$L$72,"Forta5",IF(Gestión!F30=$L$79,"Opera",IF(Gestión!F30=$L$80,"Opera2",IF(Gestión!F30=$L$81,"Impul",IF(Gestión!F30=$L$86,"Estudio",IF(Gestión!F30=$L$89,"Invest3",IF(Gestión!F30=$L$90,"Diseño",IF(Gestión!F30=$L$91,"Invest4",IF(Gestión!F30=$L$93,"Vincula",IF(Gestión!F30=$L$94,"Crea2",IF(Gestión!F30=$L$95,"Diseño1",IF(Gestión!F30=$L$96,"Opera3",IF(Gestión!F30=$L$100,"Promo",IF(Gestión!F30=$L$101,"Estudio1",IF(Gestión!F30=$L$103,"Desarrolla",IF(Gestión!F30=$L$104,"Propen",IF(Gestión!F30=$L$108,"Aument",IF(Gestión!F30=$L$112,"Aument2",IF(Gestión!F30=$L$113,"Incre2",IF(Gestión!F30=$L$115,"Diver",IF(Gestión!F30=$L$118,"Estable",IF(Gestión!F30=$L$128,"Realiza",IF(Gestión!F30=$L$131,"Realiza1",IF(Gestión!F30=$L$135,"Diseño2",IF(Gestión!F30=$L$137,"Estudio2",IF(Gestión!F30=$L$138,"Invest5",IF(Gestión!F30=$L$141,"Actua5",IF(Gestión!F30=$L$144,"Estable1",IF(Gestión!F30=$L$151,"Defin","N/A"))))))))))))))))))))))))))))))))))))))))))))))))))))))))))</f>
        <v>N/A</v>
      </c>
      <c r="O21" t="str">
        <f>IF(N21="N/A",IF(Gestión!F30=$L$152,"Estable2",IF(Gestión!F30=$L$159,"Diseño3",IF(Gestión!F30=$L$161,"Diseño4",IF(Gestión!F30=$L$164,"Forta6",IF(Gestión!F30=$L$168,"Prog1",IF(Gestión!F30=$L$171,"Robus",IF(Gestión!F30=$L$172,"Diseño5",IF(Gestión!F30=$L$173,"Diseño6",IF(Gestión!F30=$L$174,"Estruc",IF(Gestión!F30=$L$175,"Diseño7",IF(Gestión!F30=$L$178,"Diseño8",IF(Gestión!F30=$L$179,"Diseño9",IF(Gestión!F30=$L$180,"Diseño10",IF(Gestión!F30=$L$181,"Diseño11",IF(Gestión!F30=$L$182,"Diseño12",IF(Gestión!F30=$L$183,"Capacit",IF(Gestión!F30=$L$186,"Redi1",IF(Gestión!F30=$L$187,"Defin1",IF(Gestión!F30=$L$190,"Cumplir",IF(Gestión!F30=$L$193,"Sistem",IF(Gestión!F30=$L$195,"Montaje",IF(Gestión!F30=$L$198,"Implementa",IF(Gestión!F30=$L$201,"Sistem1",IF(Gestión!F30=$L$203,"Asegura",IF(Gestión!F30=$L$204,"Estable3",IF(Gestión!F30=$L$206,"Constru",IF(Gestión!F30=$L$210,"Defin2",IF(Gestión!F30=$L$212,"Cult1",IF(Gestión!F30=$L$214,"Diseño13",IF(Gestión!F30=$L$215,"Defin3",IF(Gestión!F30=$L$217,"Segui",""))))))))))))))))))))))))))))))),N21)</f>
        <v/>
      </c>
      <c r="P21" t="str">
        <f>IF(Gestión!D30=$Q$2,"Acre",IF(Gestión!D30=$Q$3,"Valor",IF(Gestión!D30=$Q$4,"Calidad",IF(Gestión!D30=$Q$5,"NAI",IF(Gestión!D30=$Q$6,"NAP",IF(Gestión!D30=$Q$7,"NAE",IF(Gestión!D30=$Q$8,"Articulación",IF(Gestión!D30=$Q$9,"Extensión",IF(Gestión!D30=$Q$10,"Regionalización",IF(Gestión!D30=$Q$11,"Interna",IF(Gestión!D30=$Q$12,"Seguimiento",IF(Gestión!D30=$Q$13,"NAA",IF(Gestión!D30=$Q$14,"Gerencia",IF(Gestión!D30=$Q$15,"TH",IF(Gestión!D30=$Q$16,"Finan",IF(Gestión!D30=$Q$17,"Bienestar",IF(Gestión!D30=$Q$18,"Comuni",IF(Gestión!D30=$Q$19,"Sistema",IF(Gestión!D30=$Q$20,"GestionD",IF(Gestión!D30=$Q$21,"Mejoramiento",IF(Gestión!D30=$Q$22,"Modelo",IF(Gestión!D30=$Q$23,"Control",""))))))))))))))))))))))</f>
        <v/>
      </c>
      <c r="Q21" s="31" t="s">
        <v>88</v>
      </c>
      <c r="R21" s="21" t="s">
        <v>209</v>
      </c>
      <c r="S21" s="18" t="s">
        <v>157</v>
      </c>
      <c r="T21" t="str">
        <f>IF(Gestión!E30=D!$K$2,"Acredi",IF(Gestión!E30=D!$K$7,"Increm",IF(Gestión!E30=D!$K$11,"Forma",IF(Gestión!E30=D!$K$15,"Vincu",IF(Gestión!E30=D!$K$31,"Estructuraci",IF(Gestión!E30=D!$K$33,"Tecnica",IF(Gestión!E30=D!$K$35,"Conso",IF(Gestión!E30=D!$K$37,"Fortale",IF(Gestión!E30=D!$K$38,"Program",IF(Gestión!E30=D!$K$40,"Estruct",IF(Gestión!E30=D!$K$48,"Artic",IF(Gestión!E30=D!$K$55,"Fortale1",IF(Gestión!E30=D!$K$60,"Biling",IF(Gestión!E30=D!$K$64,"Forma1",IF(Gestión!E30=D!$K$66,"Gest",IF(Gestión!E30=D!$K$68,"Redefini",IF(Gestión!E30=D!$K$69,"Fortale2",IF(Gestión!E30=D!$K$72,"Edu",IF(Gestión!E30=D!$K$79,"Implement",IF(Gestión!E30=D!$K$81,"Potencia",IF(Gestión!E30=D!$K$86,"Fortale3",IF(Gestión!E30=D!$K$89,"Vincu1",IF(Gestión!E30=D!$K$91,"Incur",IF(Gestión!E30=D!$K$93,"Proyec",IF(Gestión!E30=D!$K$94,"Estrateg",IF(Gestión!E30=D!$K$95,"Desa",IF(Gestión!E30=D!$K$103,"Seguim",IF(Gestión!E30=D!$K$104,"Acces",IF(Gestión!E30=D!$K$113,"Program1",IF(Gestión!E30=D!$K$115,"En",IF(Gestión!E30=D!$K$118,"Geren",IF(Gestión!E30=D!$K$128,"Proyec1",IF(Gestión!E30=D!$K$131,"Proyec2",IF(Gestión!E30=D!$K$135,"Forma2",IF(Gestión!E30=D!$K$137,"Talent",IF(Gestión!E30=D!$K$151,"Conso1",IF(Gestión!E30=D!$K$152,"Conso2",IF(Gestión!E30=D!$K$159,"Serv",IF(Gestión!E30=D!$K$164,"Rete",IF(Gestión!E30=D!$K$171,"Fortale4",IF(Gestión!E30=D!$K$172,"Fortale5",IF(Gestión!E30=D!$K$174,"Defini",IF(Gestión!E30=D!$K$175,"Coord",IF(Gestión!E30=D!$K$178,"Redef",IF(Gestión!E30=D!$K$181,"Compro",IF(Gestión!E30=D!$K$182,"Desa1",IF(Gestión!E30=D!$K$183,"Fortale6",IF(Gestión!E30=D!$K$187,"Esta",IF(Gestión!E30=D!$K$190,"Facil",IF(Gestión!E30=D!$K$193,"Soporte",IF(Gestión!E30=D!$K$198,"Implement1",IF(Gestión!E30=D!$K$201,"La",IF(Gestión!E30=D!$K$203,"Fortale7",IF(Gestión!E30=D!$K$206,"Remo",IF(Gestión!E30=D!$K$210,"Fortale8",IF(Gestión!E30=D!$K$214,"Mejoram",IF(Gestión!E30=D!$K$215,"Fortale9",IF(Gestión!E30=D!$K$217,"Fortale10",""))))))))))))))))))))))))))))))))))))))))))))))))))))))))))</f>
        <v/>
      </c>
    </row>
    <row r="22" spans="7:20" x14ac:dyDescent="0.25">
      <c r="G22" s="12" t="s">
        <v>89</v>
      </c>
      <c r="H22" t="s">
        <v>90</v>
      </c>
      <c r="M22" t="s">
        <v>118</v>
      </c>
      <c r="N22" t="str">
        <f>IF(Gestión!F31=D!$L$2,"Forta",IF(Gestión!F31=$L$4,"Inclu",IF(Gestión!F31=$L$5,"Cult",IF(Gestión!F31=$L$7,"Actua",IF(Gestión!F31=$L$11,"Cuali",IF(Gestión!F31=$L$15,"Forta1",IF(Gestión!F31=$L$18,"Actua1",IF(Gestión!F31=$L$20,"Forta2",IF(Gestión!F31=$L$24,"Plan",IF(Gestión!F31=$L$28,"Confor",IF(Gestión!F31=$L$31,"Crea",IF(Gestión!F31=$L$33,"Incor",IF(Gestión!F31=$L$35,"Incre",IF(Gestión!F31=$L$36,"Prog",IF(Gestión!F31=$L$37,"Forta3",IF(Gestión!F31=$L$38,"Redi",IF(Gestión!F31=$L$40,"Confor1",IF(Gestión!F31=$L$44,"Apoyo",IF(Gestión!F31=$L$46,"Crea1",IF(Gestión!F31=$L$48,"Forta4",IF(Gestión!F31=$L$50,"Actua2",IF(Gestión!F31=$L$51,"Invest",IF(Gestión!F31=$L$52,"Conserv",IF(Gestión!F31=$L$55,"Incre1",IF(Gestión!F31=$L$60,"Actua3",IF(Gestión!F31=$L$64,"Actua4",IF(Gestión!F31=$L$66,"Asist",IF(Gestión!F31=$L$68,"Invest2",IF(Gestión!F31=$L$69,"Pract",IF(Gestión!F31=$L$72,"Forta5",IF(Gestión!F31=$L$79,"Opera",IF(Gestión!F31=$L$80,"Opera2",IF(Gestión!F31=$L$81,"Impul",IF(Gestión!F31=$L$86,"Estudio",IF(Gestión!F31=$L$89,"Invest3",IF(Gestión!F31=$L$90,"Diseño",IF(Gestión!F31=$L$91,"Invest4",IF(Gestión!F31=$L$93,"Vincula",IF(Gestión!F31=$L$94,"Crea2",IF(Gestión!F31=$L$95,"Diseño1",IF(Gestión!F31=$L$96,"Opera3",IF(Gestión!F31=$L$100,"Promo",IF(Gestión!F31=$L$101,"Estudio1",IF(Gestión!F31=$L$103,"Desarrolla",IF(Gestión!F31=$L$104,"Propen",IF(Gestión!F31=$L$108,"Aument",IF(Gestión!F31=$L$112,"Aument2",IF(Gestión!F31=$L$113,"Incre2",IF(Gestión!F31=$L$115,"Diver",IF(Gestión!F31=$L$118,"Estable",IF(Gestión!F31=$L$128,"Realiza",IF(Gestión!F31=$L$131,"Realiza1",IF(Gestión!F31=$L$135,"Diseño2",IF(Gestión!F31=$L$137,"Estudio2",IF(Gestión!F31=$L$138,"Invest5",IF(Gestión!F31=$L$141,"Actua5",IF(Gestión!F31=$L$144,"Estable1",IF(Gestión!F31=$L$151,"Defin","N/A"))))))))))))))))))))))))))))))))))))))))))))))))))))))))))</f>
        <v>Conserv</v>
      </c>
      <c r="O22" t="str">
        <f>IF(N22="N/A",IF(Gestión!F31=$L$152,"Estable2",IF(Gestión!F31=$L$159,"Diseño3",IF(Gestión!F31=$L$161,"Diseño4",IF(Gestión!F31=$L$164,"Forta6",IF(Gestión!F31=$L$168,"Prog1",IF(Gestión!F31=$L$171,"Robus",IF(Gestión!F31=$L$172,"Diseño5",IF(Gestión!F31=$L$173,"Diseño6",IF(Gestión!F31=$L$174,"Estruc",IF(Gestión!F31=$L$175,"Diseño7",IF(Gestión!F31=$L$178,"Diseño8",IF(Gestión!F31=$L$179,"Diseño9",IF(Gestión!F31=$L$180,"Diseño10",IF(Gestión!F31=$L$181,"Diseño11",IF(Gestión!F31=$L$182,"Diseño12",IF(Gestión!F31=$L$183,"Capacit",IF(Gestión!F31=$L$186,"Redi1",IF(Gestión!F31=$L$187,"Defin1",IF(Gestión!F31=$L$190,"Cumplir",IF(Gestión!F31=$L$193,"Sistem",IF(Gestión!F31=$L$195,"Montaje",IF(Gestión!F31=$L$198,"Implementa",IF(Gestión!F31=$L$201,"Sistem1",IF(Gestión!F31=$L$203,"Asegura",IF(Gestión!F31=$L$204,"Estable3",IF(Gestión!F31=$L$206,"Constru",IF(Gestión!F31=$L$210,"Defin2",IF(Gestión!F31=$L$212,"Cult1",IF(Gestión!F31=$L$214,"Diseño13",IF(Gestión!F31=$L$215,"Defin3",IF(Gestión!F31=$L$217,"Segui",""))))))))))))))))))))))))))))))),N22)</f>
        <v>Conserv</v>
      </c>
      <c r="P22" t="str">
        <f>IF(Gestión!D31=$Q$2,"Acre",IF(Gestión!D31=$Q$3,"Valor",IF(Gestión!D31=$Q$4,"Calidad",IF(Gestión!D31=$Q$5,"NAI",IF(Gestión!D31=$Q$6,"NAP",IF(Gestión!D31=$Q$7,"NAE",IF(Gestión!D31=$Q$8,"Articulación",IF(Gestión!D31=$Q$9,"Extensión",IF(Gestión!D31=$Q$10,"Regionalización",IF(Gestión!D31=$Q$11,"Interna",IF(Gestión!D31=$Q$12,"Seguimiento",IF(Gestión!D31=$Q$13,"NAA",IF(Gestión!D31=$Q$14,"Gerencia",IF(Gestión!D31=$Q$15,"TH",IF(Gestión!D31=$Q$16,"Finan",IF(Gestión!D31=$Q$17,"Bienestar",IF(Gestión!D31=$Q$18,"Comuni",IF(Gestión!D31=$Q$19,"Sistema",IF(Gestión!D31=$Q$20,"GestionD",IF(Gestión!D31=$Q$21,"Mejoramiento",IF(Gestión!D31=$Q$22,"Modelo",IF(Gestión!D31=$Q$23,"Control",""))))))))))))))))))))))</f>
        <v>Articulación</v>
      </c>
      <c r="Q22" s="32" t="s">
        <v>90</v>
      </c>
      <c r="R22" s="21" t="s">
        <v>216</v>
      </c>
      <c r="S22" s="18" t="s">
        <v>160</v>
      </c>
      <c r="T22" t="str">
        <f>IF(Gestión!E31=D!$K$2,"Acredi",IF(Gestión!E31=D!$K$7,"Increm",IF(Gestión!E31=D!$K$11,"Forma",IF(Gestión!E31=D!$K$15,"Vincu",IF(Gestión!E31=D!$K$31,"Estructuraci",IF(Gestión!E31=D!$K$33,"Tecnica",IF(Gestión!E31=D!$K$35,"Conso",IF(Gestión!E31=D!$K$37,"Fortale",IF(Gestión!E31=D!$K$38,"Program",IF(Gestión!E31=D!$K$40,"Estruct",IF(Gestión!E31=D!$K$48,"Artic",IF(Gestión!E31=D!$K$55,"Fortale1",IF(Gestión!E31=D!$K$60,"Biling",IF(Gestión!E31=D!$K$64,"Forma1",IF(Gestión!E31=D!$K$66,"Gest",IF(Gestión!E31=D!$K$68,"Redefini",IF(Gestión!E31=D!$K$69,"Fortale2",IF(Gestión!E31=D!$K$72,"Edu",IF(Gestión!E31=D!$K$79,"Implement",IF(Gestión!E31=D!$K$81,"Potencia",IF(Gestión!E31=D!$K$86,"Fortale3",IF(Gestión!E31=D!$K$89,"Vincu1",IF(Gestión!E31=D!$K$91,"Incur",IF(Gestión!E31=D!$K$93,"Proyec",IF(Gestión!E31=D!$K$94,"Estrateg",IF(Gestión!E31=D!$K$95,"Desa",IF(Gestión!E31=D!$K$103,"Seguim",IF(Gestión!E31=D!$K$104,"Acces",IF(Gestión!E31=D!$K$113,"Program1",IF(Gestión!E31=D!$K$115,"En",IF(Gestión!E31=D!$K$118,"Geren",IF(Gestión!E31=D!$K$128,"Proyec1",IF(Gestión!E31=D!$K$131,"Proyec2",IF(Gestión!E31=D!$K$135,"Forma2",IF(Gestión!E31=D!$K$137,"Talent",IF(Gestión!E31=D!$K$151,"Conso1",IF(Gestión!E31=D!$K$152,"Conso2",IF(Gestión!E31=D!$K$159,"Serv",IF(Gestión!E31=D!$K$164,"Rete",IF(Gestión!E31=D!$K$171,"Fortale4",IF(Gestión!E31=D!$K$172,"Fortale5",IF(Gestión!E31=D!$K$174,"Defini",IF(Gestión!E31=D!$K$175,"Coord",IF(Gestión!E31=D!$K$178,"Redef",IF(Gestión!E31=D!$K$181,"Compro",IF(Gestión!E31=D!$K$182,"Desa1",IF(Gestión!E31=D!$K$183,"Fortale6",IF(Gestión!E31=D!$K$187,"Esta",IF(Gestión!E31=D!$K$190,"Facil",IF(Gestión!E31=D!$K$193,"Soporte",IF(Gestión!E31=D!$K$198,"Implement1",IF(Gestión!E31=D!$K$201,"La",IF(Gestión!E31=D!$K$203,"Fortale7",IF(Gestión!E31=D!$K$206,"Remo",IF(Gestión!E31=D!$K$210,"Fortale8",IF(Gestión!E31=D!$K$214,"Mejoram",IF(Gestión!E31=D!$K$215,"Fortale9",IF(Gestión!E31=D!$K$217,"Fortale10",""))))))))))))))))))))))))))))))))))))))))))))))))))))))))))</f>
        <v>Artic</v>
      </c>
    </row>
    <row r="23" spans="7:20" x14ac:dyDescent="0.25">
      <c r="G23" s="12"/>
      <c r="H23" t="s">
        <v>91</v>
      </c>
      <c r="M23" t="s">
        <v>119</v>
      </c>
      <c r="N23" t="str">
        <f>IF(Gestión!F32=D!$L$2,"Forta",IF(Gestión!F32=$L$4,"Inclu",IF(Gestión!F32=$L$5,"Cult",IF(Gestión!F32=$L$7,"Actua",IF(Gestión!F32=$L$11,"Cuali",IF(Gestión!F32=$L$15,"Forta1",IF(Gestión!F32=$L$18,"Actua1",IF(Gestión!F32=$L$20,"Forta2",IF(Gestión!F32=$L$24,"Plan",IF(Gestión!F32=$L$28,"Confor",IF(Gestión!F32=$L$31,"Crea",IF(Gestión!F32=$L$33,"Incor",IF(Gestión!F32=$L$35,"Incre",IF(Gestión!F32=$L$36,"Prog",IF(Gestión!F32=$L$37,"Forta3",IF(Gestión!F32=$L$38,"Redi",IF(Gestión!F32=$L$40,"Confor1",IF(Gestión!F32=$L$44,"Apoyo",IF(Gestión!F32=$L$46,"Crea1",IF(Gestión!F32=$L$48,"Forta4",IF(Gestión!F32=$L$50,"Actua2",IF(Gestión!F32=$L$51,"Invest",IF(Gestión!F32=$L$52,"Conserv",IF(Gestión!F32=$L$55,"Incre1",IF(Gestión!F32=$L$60,"Actua3",IF(Gestión!F32=$L$64,"Actua4",IF(Gestión!F32=$L$66,"Asist",IF(Gestión!F32=$L$68,"Invest2",IF(Gestión!F32=$L$69,"Pract",IF(Gestión!F32=$L$72,"Forta5",IF(Gestión!F32=$L$79,"Opera",IF(Gestión!F32=$L$80,"Opera2",IF(Gestión!F32=$L$81,"Impul",IF(Gestión!F32=$L$86,"Estudio",IF(Gestión!F32=$L$89,"Invest3",IF(Gestión!F32=$L$90,"Diseño",IF(Gestión!F32=$L$91,"Invest4",IF(Gestión!F32=$L$93,"Vincula",IF(Gestión!F32=$L$94,"Crea2",IF(Gestión!F32=$L$95,"Diseño1",IF(Gestión!F32=$L$96,"Opera3",IF(Gestión!F32=$L$100,"Promo",IF(Gestión!F32=$L$101,"Estudio1",IF(Gestión!F32=$L$103,"Desarrolla",IF(Gestión!F32=$L$104,"Propen",IF(Gestión!F32=$L$108,"Aument",IF(Gestión!F32=$L$112,"Aument2",IF(Gestión!F32=$L$113,"Incre2",IF(Gestión!F32=$L$115,"Diver",IF(Gestión!F32=$L$118,"Estable",IF(Gestión!F32=$L$128,"Realiza",IF(Gestión!F32=$L$131,"Realiza1",IF(Gestión!F32=$L$135,"Diseño2",IF(Gestión!F32=$L$137,"Estudio2",IF(Gestión!F32=$L$138,"Invest5",IF(Gestión!F32=$L$141,"Actua5",IF(Gestión!F32=$L$144,"Estable1",IF(Gestión!F32=$L$151,"Defin","N/A"))))))))))))))))))))))))))))))))))))))))))))))))))))))))))</f>
        <v>Opera</v>
      </c>
      <c r="O23" t="str">
        <f>IF(N23="N/A",IF(Gestión!F32=$L$152,"Estable2",IF(Gestión!F32=$L$159,"Diseño3",IF(Gestión!F32=$L$161,"Diseño4",IF(Gestión!F32=$L$164,"Forta6",IF(Gestión!F32=$L$168,"Prog1",IF(Gestión!F32=$L$171,"Robus",IF(Gestión!F32=$L$172,"Diseño5",IF(Gestión!F32=$L$173,"Diseño6",IF(Gestión!F32=$L$174,"Estruc",IF(Gestión!F32=$L$175,"Diseño7",IF(Gestión!F32=$L$178,"Diseño8",IF(Gestión!F32=$L$179,"Diseño9",IF(Gestión!F32=$L$180,"Diseño10",IF(Gestión!F32=$L$181,"Diseño11",IF(Gestión!F32=$L$182,"Diseño12",IF(Gestión!F32=$L$183,"Capacit",IF(Gestión!F32=$L$186,"Redi1",IF(Gestión!F32=$L$187,"Defin1",IF(Gestión!F32=$L$190,"Cumplir",IF(Gestión!F32=$L$193,"Sistem",IF(Gestión!F32=$L$195,"Montaje",IF(Gestión!F32=$L$198,"Implementa",IF(Gestión!F32=$L$201,"Sistem1",IF(Gestión!F32=$L$203,"Asegura",IF(Gestión!F32=$L$204,"Estable3",IF(Gestión!F32=$L$206,"Constru",IF(Gestión!F32=$L$210,"Defin2",IF(Gestión!F32=$L$212,"Cult1",IF(Gestión!F32=$L$214,"Diseño13",IF(Gestión!F32=$L$215,"Defin3",IF(Gestión!F32=$L$217,"Segui",""))))))))))))))))))))))))))))))),N23)</f>
        <v>Opera</v>
      </c>
      <c r="P23" t="str">
        <f>IF(Gestión!D32=$Q$2,"Acre",IF(Gestión!D32=$Q$3,"Valor",IF(Gestión!D32=$Q$4,"Calidad",IF(Gestión!D32=$Q$5,"NAI",IF(Gestión!D32=$Q$6,"NAP",IF(Gestión!D32=$Q$7,"NAE",IF(Gestión!D32=$Q$8,"Articulación",IF(Gestión!D32=$Q$9,"Extensión",IF(Gestión!D32=$Q$10,"Regionalización",IF(Gestión!D32=$Q$11,"Interna",IF(Gestión!D32=$Q$12,"Seguimiento",IF(Gestión!D32=$Q$13,"NAA",IF(Gestión!D32=$Q$14,"Gerencia",IF(Gestión!D32=$Q$15,"TH",IF(Gestión!D32=$Q$16,"Finan",IF(Gestión!D32=$Q$17,"Bienestar",IF(Gestión!D32=$Q$18,"Comuni",IF(Gestión!D32=$Q$19,"Sistema",IF(Gestión!D32=$Q$20,"GestionD",IF(Gestión!D32=$Q$21,"Mejoramiento",IF(Gestión!D32=$Q$22,"Modelo",IF(Gestión!D32=$Q$23,"Control",""))))))))))))))))))))))</f>
        <v>Interna</v>
      </c>
      <c r="Q23" s="33" t="s">
        <v>91</v>
      </c>
      <c r="R23" s="21" t="s">
        <v>221</v>
      </c>
      <c r="S23" s="18" t="s">
        <v>435</v>
      </c>
      <c r="T23" t="str">
        <f>IF(Gestión!E32=D!$K$2,"Acredi",IF(Gestión!E32=D!$K$7,"Increm",IF(Gestión!E32=D!$K$11,"Forma",IF(Gestión!E32=D!$K$15,"Vincu",IF(Gestión!E32=D!$K$31,"Estructuraci",IF(Gestión!E32=D!$K$33,"Tecnica",IF(Gestión!E32=D!$K$35,"Conso",IF(Gestión!E32=D!$K$37,"Fortale",IF(Gestión!E32=D!$K$38,"Program",IF(Gestión!E32=D!$K$40,"Estruct",IF(Gestión!E32=D!$K$48,"Artic",IF(Gestión!E32=D!$K$55,"Fortale1",IF(Gestión!E32=D!$K$60,"Biling",IF(Gestión!E32=D!$K$64,"Forma1",IF(Gestión!E32=D!$K$66,"Gest",IF(Gestión!E32=D!$K$68,"Redefini",IF(Gestión!E32=D!$K$69,"Fortale2",IF(Gestión!E32=D!$K$72,"Edu",IF(Gestión!E32=D!$K$79,"Implement",IF(Gestión!E32=D!$K$81,"Potencia",IF(Gestión!E32=D!$K$86,"Fortale3",IF(Gestión!E32=D!$K$89,"Vincu1",IF(Gestión!E32=D!$K$91,"Incur",IF(Gestión!E32=D!$K$93,"Proyec",IF(Gestión!E32=D!$K$94,"Estrateg",IF(Gestión!E32=D!$K$95,"Desa",IF(Gestión!E32=D!$K$103,"Seguim",IF(Gestión!E32=D!$K$104,"Acces",IF(Gestión!E32=D!$K$113,"Program1",IF(Gestión!E32=D!$K$115,"En",IF(Gestión!E32=D!$K$118,"Geren",IF(Gestión!E32=D!$K$128,"Proyec1",IF(Gestión!E32=D!$K$131,"Proyec2",IF(Gestión!E32=D!$K$135,"Forma2",IF(Gestión!E32=D!$K$137,"Talent",IF(Gestión!E32=D!$K$151,"Conso1",IF(Gestión!E32=D!$K$152,"Conso2",IF(Gestión!E32=D!$K$159,"Serv",IF(Gestión!E32=D!$K$164,"Rete",IF(Gestión!E32=D!$K$171,"Fortale4",IF(Gestión!E32=D!$K$172,"Fortale5",IF(Gestión!E32=D!$K$174,"Defini",IF(Gestión!E32=D!$K$175,"Coord",IF(Gestión!E32=D!$K$178,"Redef",IF(Gestión!E32=D!$K$181,"Compro",IF(Gestión!E32=D!$K$182,"Desa1",IF(Gestión!E32=D!$K$183,"Fortale6",IF(Gestión!E32=D!$K$187,"Esta",IF(Gestión!E32=D!$K$190,"Facil",IF(Gestión!E32=D!$K$193,"Soporte",IF(Gestión!E32=D!$K$198,"Implement1",IF(Gestión!E32=D!$K$201,"La",IF(Gestión!E32=D!$K$203,"Fortale7",IF(Gestión!E32=D!$K$206,"Remo",IF(Gestión!E32=D!$K$210,"Fortale8",IF(Gestión!E32=D!$K$214,"Mejoram",IF(Gestión!E32=D!$K$215,"Fortale9",IF(Gestión!E32=D!$K$217,"Fortale10",""))))))))))))))))))))))))))))))))))))))))))))))))))))))))))</f>
        <v>Implement</v>
      </c>
    </row>
    <row r="24" spans="7:20" x14ac:dyDescent="0.25">
      <c r="L24" t="s">
        <v>433</v>
      </c>
      <c r="M24" t="s">
        <v>121</v>
      </c>
      <c r="N24" t="str">
        <f>IF(Gestión!F33=D!$L$2,"Forta",IF(Gestión!F33=$L$4,"Inclu",IF(Gestión!F33=$L$5,"Cult",IF(Gestión!F33=$L$7,"Actua",IF(Gestión!F33=$L$11,"Cuali",IF(Gestión!F33=$L$15,"Forta1",IF(Gestión!F33=$L$18,"Actua1",IF(Gestión!F33=$L$20,"Forta2",IF(Gestión!F33=$L$24,"Plan",IF(Gestión!F33=$L$28,"Confor",IF(Gestión!F33=$L$31,"Crea",IF(Gestión!F33=$L$33,"Incor",IF(Gestión!F33=$L$35,"Incre",IF(Gestión!F33=$L$36,"Prog",IF(Gestión!F33=$L$37,"Forta3",IF(Gestión!F33=$L$38,"Redi",IF(Gestión!F33=$L$40,"Confor1",IF(Gestión!F33=$L$44,"Apoyo",IF(Gestión!F33=$L$46,"Crea1",IF(Gestión!F33=$L$48,"Forta4",IF(Gestión!F33=$L$50,"Actua2",IF(Gestión!F33=$L$51,"Invest",IF(Gestión!F33=$L$52,"Conserv",IF(Gestión!F33=$L$55,"Incre1",IF(Gestión!F33=$L$60,"Actua3",IF(Gestión!F33=$L$64,"Actua4",IF(Gestión!F33=$L$66,"Asist",IF(Gestión!F33=$L$68,"Invest2",IF(Gestión!F33=$L$69,"Pract",IF(Gestión!F33=$L$72,"Forta5",IF(Gestión!F33=$L$79,"Opera",IF(Gestión!F33=$L$80,"Opera2",IF(Gestión!F33=$L$81,"Impul",IF(Gestión!F33=$L$86,"Estudio",IF(Gestión!F33=$L$89,"Invest3",IF(Gestión!F33=$L$90,"Diseño",IF(Gestión!F33=$L$91,"Invest4",IF(Gestión!F33=$L$93,"Vincula",IF(Gestión!F33=$L$94,"Crea2",IF(Gestión!F33=$L$95,"Diseño1",IF(Gestión!F33=$L$96,"Opera3",IF(Gestión!F33=$L$100,"Promo",IF(Gestión!F33=$L$101,"Estudio1",IF(Gestión!F33=$L$103,"Desarrolla",IF(Gestión!F33=$L$104,"Propen",IF(Gestión!F33=$L$108,"Aument",IF(Gestión!F33=$L$112,"Aument2",IF(Gestión!F33=$L$113,"Incre2",IF(Gestión!F33=$L$115,"Diver",IF(Gestión!F33=$L$118,"Estable",IF(Gestión!F33=$L$128,"Realiza",IF(Gestión!F33=$L$131,"Realiza1",IF(Gestión!F33=$L$135,"Diseño2",IF(Gestión!F33=$L$137,"Estudio2",IF(Gestión!F33=$L$138,"Invest5",IF(Gestión!F33=$L$141,"Actua5",IF(Gestión!F33=$L$144,"Estable1",IF(Gestión!F33=$L$151,"Defin","N/A"))))))))))))))))))))))))))))))))))))))))))))))))))))))))))</f>
        <v>Opera2</v>
      </c>
      <c r="O24" t="str">
        <f>IF(N24="N/A",IF(Gestión!F33=$L$152,"Estable2",IF(Gestión!F33=$L$159,"Diseño3",IF(Gestión!F33=$L$161,"Diseño4",IF(Gestión!F33=$L$164,"Forta6",IF(Gestión!F33=$L$168,"Prog1",IF(Gestión!F33=$L$171,"Robus",IF(Gestión!F33=$L$172,"Diseño5",IF(Gestión!F33=$L$173,"Diseño6",IF(Gestión!F33=$L$174,"Estruc",IF(Gestión!F33=$L$175,"Diseño7",IF(Gestión!F33=$L$178,"Diseño8",IF(Gestión!F33=$L$179,"Diseño9",IF(Gestión!F33=$L$180,"Diseño10",IF(Gestión!F33=$L$181,"Diseño11",IF(Gestión!F33=$L$182,"Diseño12",IF(Gestión!F33=$L$183,"Capacit",IF(Gestión!F33=$L$186,"Redi1",IF(Gestión!F33=$L$187,"Defin1",IF(Gestión!F33=$L$190,"Cumplir",IF(Gestión!F33=$L$193,"Sistem",IF(Gestión!F33=$L$195,"Montaje",IF(Gestión!F33=$L$198,"Implementa",IF(Gestión!F33=$L$201,"Sistem1",IF(Gestión!F33=$L$203,"Asegura",IF(Gestión!F33=$L$204,"Estable3",IF(Gestión!F33=$L$206,"Constru",IF(Gestión!F33=$L$210,"Defin2",IF(Gestión!F33=$L$212,"Cult1",IF(Gestión!F33=$L$214,"Diseño13",IF(Gestión!F33=$L$215,"Defin3",IF(Gestión!F33=$L$217,"Segui",""))))))))))))))))))))))))))))))),N24)</f>
        <v>Opera2</v>
      </c>
      <c r="P24" t="str">
        <f>IF(Gestión!D33=$Q$2,"Acre",IF(Gestión!D33=$Q$3,"Valor",IF(Gestión!D33=$Q$4,"Calidad",IF(Gestión!D33=$Q$5,"NAI",IF(Gestión!D33=$Q$6,"NAP",IF(Gestión!D33=$Q$7,"NAE",IF(Gestión!D33=$Q$8,"Articulación",IF(Gestión!D33=$Q$9,"Extensión",IF(Gestión!D33=$Q$10,"Regionalización",IF(Gestión!D33=$Q$11,"Interna",IF(Gestión!D33=$Q$12,"Seguimiento",IF(Gestión!D33=$Q$13,"NAA",IF(Gestión!D33=$Q$14,"Gerencia",IF(Gestión!D33=$Q$15,"TH",IF(Gestión!D33=$Q$16,"Finan",IF(Gestión!D33=$Q$17,"Bienestar",IF(Gestión!D33=$Q$18,"Comuni",IF(Gestión!D33=$Q$19,"Sistema",IF(Gestión!D33=$Q$20,"GestionD",IF(Gestión!D33=$Q$21,"Mejoramiento",IF(Gestión!D33=$Q$22,"Modelo",IF(Gestión!D33=$Q$23,"Control",""))))))))))))))))))))))</f>
        <v>Interna</v>
      </c>
      <c r="R24" s="21" t="s">
        <v>226</v>
      </c>
      <c r="S24" s="18" t="s">
        <v>164</v>
      </c>
      <c r="T24" t="str">
        <f>IF(Gestión!E33=D!$K$2,"Acredi",IF(Gestión!E33=D!$K$7,"Increm",IF(Gestión!E33=D!$K$11,"Forma",IF(Gestión!E33=D!$K$15,"Vincu",IF(Gestión!E33=D!$K$31,"Estructuraci",IF(Gestión!E33=D!$K$33,"Tecnica",IF(Gestión!E33=D!$K$35,"Conso",IF(Gestión!E33=D!$K$37,"Fortale",IF(Gestión!E33=D!$K$38,"Program",IF(Gestión!E33=D!$K$40,"Estruct",IF(Gestión!E33=D!$K$48,"Artic",IF(Gestión!E33=D!$K$55,"Fortale1",IF(Gestión!E33=D!$K$60,"Biling",IF(Gestión!E33=D!$K$64,"Forma1",IF(Gestión!E33=D!$K$66,"Gest",IF(Gestión!E33=D!$K$68,"Redefini",IF(Gestión!E33=D!$K$69,"Fortale2",IF(Gestión!E33=D!$K$72,"Edu",IF(Gestión!E33=D!$K$79,"Implement",IF(Gestión!E33=D!$K$81,"Potencia",IF(Gestión!E33=D!$K$86,"Fortale3",IF(Gestión!E33=D!$K$89,"Vincu1",IF(Gestión!E33=D!$K$91,"Incur",IF(Gestión!E33=D!$K$93,"Proyec",IF(Gestión!E33=D!$K$94,"Estrateg",IF(Gestión!E33=D!$K$95,"Desa",IF(Gestión!E33=D!$K$103,"Seguim",IF(Gestión!E33=D!$K$104,"Acces",IF(Gestión!E33=D!$K$113,"Program1",IF(Gestión!E33=D!$K$115,"En",IF(Gestión!E33=D!$K$118,"Geren",IF(Gestión!E33=D!$K$128,"Proyec1",IF(Gestión!E33=D!$K$131,"Proyec2",IF(Gestión!E33=D!$K$135,"Forma2",IF(Gestión!E33=D!$K$137,"Talent",IF(Gestión!E33=D!$K$151,"Conso1",IF(Gestión!E33=D!$K$152,"Conso2",IF(Gestión!E33=D!$K$159,"Serv",IF(Gestión!E33=D!$K$164,"Rete",IF(Gestión!E33=D!$K$171,"Fortale4",IF(Gestión!E33=D!$K$172,"Fortale5",IF(Gestión!E33=D!$K$174,"Defini",IF(Gestión!E33=D!$K$175,"Coord",IF(Gestión!E33=D!$K$178,"Redef",IF(Gestión!E33=D!$K$181,"Compro",IF(Gestión!E33=D!$K$182,"Desa1",IF(Gestión!E33=D!$K$183,"Fortale6",IF(Gestión!E33=D!$K$187,"Esta",IF(Gestión!E33=D!$K$190,"Facil",IF(Gestión!E33=D!$K$193,"Soporte",IF(Gestión!E33=D!$K$198,"Implement1",IF(Gestión!E33=D!$K$201,"La",IF(Gestión!E33=D!$K$203,"Fortale7",IF(Gestión!E33=D!$K$206,"Remo",IF(Gestión!E33=D!$K$210,"Fortale8",IF(Gestión!E33=D!$K$214,"Mejoram",IF(Gestión!E33=D!$K$215,"Fortale9",IF(Gestión!E33=D!$K$217,"Fortale10",""))))))))))))))))))))))))))))))))))))))))))))))))))))))))))</f>
        <v>Implement</v>
      </c>
    </row>
    <row r="25" spans="7:20" x14ac:dyDescent="0.25">
      <c r="M25" t="s">
        <v>122</v>
      </c>
      <c r="N25" t="str">
        <f>IF(Gestión!F34=D!$L$2,"Forta",IF(Gestión!F34=$L$4,"Inclu",IF(Gestión!F34=$L$5,"Cult",IF(Gestión!F34=$L$7,"Actua",IF(Gestión!F34=$L$11,"Cuali",IF(Gestión!F34=$L$15,"Forta1",IF(Gestión!F34=$L$18,"Actua1",IF(Gestión!F34=$L$20,"Forta2",IF(Gestión!F34=$L$24,"Plan",IF(Gestión!F34=$L$28,"Confor",IF(Gestión!F34=$L$31,"Crea",IF(Gestión!F34=$L$33,"Incor",IF(Gestión!F34=$L$35,"Incre",IF(Gestión!F34=$L$36,"Prog",IF(Gestión!F34=$L$37,"Forta3",IF(Gestión!F34=$L$38,"Redi",IF(Gestión!F34=$L$40,"Confor1",IF(Gestión!F34=$L$44,"Apoyo",IF(Gestión!F34=$L$46,"Crea1",IF(Gestión!F34=$L$48,"Forta4",IF(Gestión!F34=$L$50,"Actua2",IF(Gestión!F34=$L$51,"Invest",IF(Gestión!F34=$L$52,"Conserv",IF(Gestión!F34=$L$55,"Incre1",IF(Gestión!F34=$L$60,"Actua3",IF(Gestión!F34=$L$64,"Actua4",IF(Gestión!F34=$L$66,"Asist",IF(Gestión!F34=$L$68,"Invest2",IF(Gestión!F34=$L$69,"Pract",IF(Gestión!F34=$L$72,"Forta5",IF(Gestión!F34=$L$79,"Opera",IF(Gestión!F34=$L$80,"Opera2",IF(Gestión!F34=$L$81,"Impul",IF(Gestión!F34=$L$86,"Estudio",IF(Gestión!F34=$L$89,"Invest3",IF(Gestión!F34=$L$90,"Diseño",IF(Gestión!F34=$L$91,"Invest4",IF(Gestión!F34=$L$93,"Vincula",IF(Gestión!F34=$L$94,"Crea2",IF(Gestión!F34=$L$95,"Diseño1",IF(Gestión!F34=$L$96,"Opera3",IF(Gestión!F34=$L$100,"Promo",IF(Gestión!F34=$L$101,"Estudio1",IF(Gestión!F34=$L$103,"Desarrolla",IF(Gestión!F34=$L$104,"Propen",IF(Gestión!F34=$L$108,"Aument",IF(Gestión!F34=$L$112,"Aument2",IF(Gestión!F34=$L$113,"Incre2",IF(Gestión!F34=$L$115,"Diver",IF(Gestión!F34=$L$118,"Estable",IF(Gestión!F34=$L$128,"Realiza",IF(Gestión!F34=$L$131,"Realiza1",IF(Gestión!F34=$L$135,"Diseño2",IF(Gestión!F34=$L$137,"Estudio2",IF(Gestión!F34=$L$138,"Invest5",IF(Gestión!F34=$L$141,"Actua5",IF(Gestión!F34=$L$144,"Estable1",IF(Gestión!F34=$L$151,"Defin","N/A"))))))))))))))))))))))))))))))))))))))))))))))))))))))))))</f>
        <v>Impul</v>
      </c>
      <c r="O25" t="str">
        <f>IF(N25="N/A",IF(Gestión!F34=$L$152,"Estable2",IF(Gestión!F34=$L$159,"Diseño3",IF(Gestión!F34=$L$161,"Diseño4",IF(Gestión!F34=$L$164,"Forta6",IF(Gestión!F34=$L$168,"Prog1",IF(Gestión!F34=$L$171,"Robus",IF(Gestión!F34=$L$172,"Diseño5",IF(Gestión!F34=$L$173,"Diseño6",IF(Gestión!F34=$L$174,"Estruc",IF(Gestión!F34=$L$175,"Diseño7",IF(Gestión!F34=$L$178,"Diseño8",IF(Gestión!F34=$L$179,"Diseño9",IF(Gestión!F34=$L$180,"Diseño10",IF(Gestión!F34=$L$181,"Diseño11",IF(Gestión!F34=$L$182,"Diseño12",IF(Gestión!F34=$L$183,"Capacit",IF(Gestión!F34=$L$186,"Redi1",IF(Gestión!F34=$L$187,"Defin1",IF(Gestión!F34=$L$190,"Cumplir",IF(Gestión!F34=$L$193,"Sistem",IF(Gestión!F34=$L$195,"Montaje",IF(Gestión!F34=$L$198,"Implementa",IF(Gestión!F34=$L$201,"Sistem1",IF(Gestión!F34=$L$203,"Asegura",IF(Gestión!F34=$L$204,"Estable3",IF(Gestión!F34=$L$206,"Constru",IF(Gestión!F34=$L$210,"Defin2",IF(Gestión!F34=$L$212,"Cult1",IF(Gestión!F34=$L$214,"Diseño13",IF(Gestión!F34=$L$215,"Defin3",IF(Gestión!F34=$L$217,"Segui",""))))))))))))))))))))))))))))))),N25)</f>
        <v>Impul</v>
      </c>
      <c r="P25" t="str">
        <f>IF(Gestión!D34=$Q$2,"Acre",IF(Gestión!D34=$Q$3,"Valor",IF(Gestión!D34=$Q$4,"Calidad",IF(Gestión!D34=$Q$5,"NAI",IF(Gestión!D34=$Q$6,"NAP",IF(Gestión!D34=$Q$7,"NAE",IF(Gestión!D34=$Q$8,"Articulación",IF(Gestión!D34=$Q$9,"Extensión",IF(Gestión!D34=$Q$10,"Regionalización",IF(Gestión!D34=$Q$11,"Interna",IF(Gestión!D34=$Q$12,"Seguimiento",IF(Gestión!D34=$Q$13,"NAA",IF(Gestión!D34=$Q$14,"Gerencia",IF(Gestión!D34=$Q$15,"TH",IF(Gestión!D34=$Q$16,"Finan",IF(Gestión!D34=$Q$17,"Bienestar",IF(Gestión!D34=$Q$18,"Comuni",IF(Gestión!D34=$Q$19,"Sistema",IF(Gestión!D34=$Q$20,"GestionD",IF(Gestión!D34=$Q$21,"Mejoramiento",IF(Gestión!D34=$Q$22,"Modelo",IF(Gestión!D34=$Q$23,"Control",""))))))))))))))))))))))</f>
        <v>Interna</v>
      </c>
      <c r="R25" s="21" t="s">
        <v>230</v>
      </c>
      <c r="S25" s="19" t="s">
        <v>169</v>
      </c>
      <c r="T25" t="str">
        <f>IF(Gestión!E34=D!$K$2,"Acredi",IF(Gestión!E34=D!$K$7,"Increm",IF(Gestión!E34=D!$K$11,"Forma",IF(Gestión!E34=D!$K$15,"Vincu",IF(Gestión!E34=D!$K$31,"Estructuraci",IF(Gestión!E34=D!$K$33,"Tecnica",IF(Gestión!E34=D!$K$35,"Conso",IF(Gestión!E34=D!$K$37,"Fortale",IF(Gestión!E34=D!$K$38,"Program",IF(Gestión!E34=D!$K$40,"Estruct",IF(Gestión!E34=D!$K$48,"Artic",IF(Gestión!E34=D!$K$55,"Fortale1",IF(Gestión!E34=D!$K$60,"Biling",IF(Gestión!E34=D!$K$64,"Forma1",IF(Gestión!E34=D!$K$66,"Gest",IF(Gestión!E34=D!$K$68,"Redefini",IF(Gestión!E34=D!$K$69,"Fortale2",IF(Gestión!E34=D!$K$72,"Edu",IF(Gestión!E34=D!$K$79,"Implement",IF(Gestión!E34=D!$K$81,"Potencia",IF(Gestión!E34=D!$K$86,"Fortale3",IF(Gestión!E34=D!$K$89,"Vincu1",IF(Gestión!E34=D!$K$91,"Incur",IF(Gestión!E34=D!$K$93,"Proyec",IF(Gestión!E34=D!$K$94,"Estrateg",IF(Gestión!E34=D!$K$95,"Desa",IF(Gestión!E34=D!$K$103,"Seguim",IF(Gestión!E34=D!$K$104,"Acces",IF(Gestión!E34=D!$K$113,"Program1",IF(Gestión!E34=D!$K$115,"En",IF(Gestión!E34=D!$K$118,"Geren",IF(Gestión!E34=D!$K$128,"Proyec1",IF(Gestión!E34=D!$K$131,"Proyec2",IF(Gestión!E34=D!$K$135,"Forma2",IF(Gestión!E34=D!$K$137,"Talent",IF(Gestión!E34=D!$K$151,"Conso1",IF(Gestión!E34=D!$K$152,"Conso2",IF(Gestión!E34=D!$K$159,"Serv",IF(Gestión!E34=D!$K$164,"Rete",IF(Gestión!E34=D!$K$171,"Fortale4",IF(Gestión!E34=D!$K$172,"Fortale5",IF(Gestión!E34=D!$K$174,"Defini",IF(Gestión!E34=D!$K$175,"Coord",IF(Gestión!E34=D!$K$178,"Redef",IF(Gestión!E34=D!$K$181,"Compro",IF(Gestión!E34=D!$K$182,"Desa1",IF(Gestión!E34=D!$K$183,"Fortale6",IF(Gestión!E34=D!$K$187,"Esta",IF(Gestión!E34=D!$K$190,"Facil",IF(Gestión!E34=D!$K$193,"Soporte",IF(Gestión!E34=D!$K$198,"Implement1",IF(Gestión!E34=D!$K$201,"La",IF(Gestión!E34=D!$K$203,"Fortale7",IF(Gestión!E34=D!$K$206,"Remo",IF(Gestión!E34=D!$K$210,"Fortale8",IF(Gestión!E34=D!$K$214,"Mejoram",IF(Gestión!E34=D!$K$215,"Fortale9",IF(Gestión!E34=D!$K$217,"Fortale10",""))))))))))))))))))))))))))))))))))))))))))))))))))))))))))</f>
        <v>Potencia</v>
      </c>
    </row>
    <row r="26" spans="7:20" x14ac:dyDescent="0.25">
      <c r="M26" t="s">
        <v>123</v>
      </c>
      <c r="N26" t="str">
        <f>IF(Gestión!F35=D!$L$2,"Forta",IF(Gestión!F35=$L$4,"Inclu",IF(Gestión!F35=$L$5,"Cult",IF(Gestión!F35=$L$7,"Actua",IF(Gestión!F35=$L$11,"Cuali",IF(Gestión!F35=$L$15,"Forta1",IF(Gestión!F35=$L$18,"Actua1",IF(Gestión!F35=$L$20,"Forta2",IF(Gestión!F35=$L$24,"Plan",IF(Gestión!F35=$L$28,"Confor",IF(Gestión!F35=$L$31,"Crea",IF(Gestión!F35=$L$33,"Incor",IF(Gestión!F35=$L$35,"Incre",IF(Gestión!F35=$L$36,"Prog",IF(Gestión!F35=$L$37,"Forta3",IF(Gestión!F35=$L$38,"Redi",IF(Gestión!F35=$L$40,"Confor1",IF(Gestión!F35=$L$44,"Apoyo",IF(Gestión!F35=$L$46,"Crea1",IF(Gestión!F35=$L$48,"Forta4",IF(Gestión!F35=$L$50,"Actua2",IF(Gestión!F35=$L$51,"Invest",IF(Gestión!F35=$L$52,"Conserv",IF(Gestión!F35=$L$55,"Incre1",IF(Gestión!F35=$L$60,"Actua3",IF(Gestión!F35=$L$64,"Actua4",IF(Gestión!F35=$L$66,"Asist",IF(Gestión!F35=$L$68,"Invest2",IF(Gestión!F35=$L$69,"Pract",IF(Gestión!F35=$L$72,"Forta5",IF(Gestión!F35=$L$79,"Opera",IF(Gestión!F35=$L$80,"Opera2",IF(Gestión!F35=$L$81,"Impul",IF(Gestión!F35=$L$86,"Estudio",IF(Gestión!F35=$L$89,"Invest3",IF(Gestión!F35=$L$90,"Diseño",IF(Gestión!F35=$L$91,"Invest4",IF(Gestión!F35=$L$93,"Vincula",IF(Gestión!F35=$L$94,"Crea2",IF(Gestión!F35=$L$95,"Diseño1",IF(Gestión!F35=$L$96,"Opera3",IF(Gestión!F35=$L$100,"Promo",IF(Gestión!F35=$L$101,"Estudio1",IF(Gestión!F35=$L$103,"Desarrolla",IF(Gestión!F35=$L$104,"Propen",IF(Gestión!F35=$L$108,"Aument",IF(Gestión!F35=$L$112,"Aument2",IF(Gestión!F35=$L$113,"Incre2",IF(Gestión!F35=$L$115,"Diver",IF(Gestión!F35=$L$118,"Estable",IF(Gestión!F35=$L$128,"Realiza",IF(Gestión!F35=$L$131,"Realiza1",IF(Gestión!F35=$L$135,"Diseño2",IF(Gestión!F35=$L$137,"Estudio2",IF(Gestión!F35=$L$138,"Invest5",IF(Gestión!F35=$L$141,"Actua5",IF(Gestión!F35=$L$144,"Estable1",IF(Gestión!F35=$L$151,"Defin","N/A"))))))))))))))))))))))))))))))))))))))))))))))))))))))))))</f>
        <v>Impul</v>
      </c>
      <c r="O26" t="str">
        <f>IF(N26="N/A",IF(Gestión!F35=$L$152,"Estable2",IF(Gestión!F35=$L$159,"Diseño3",IF(Gestión!F35=$L$161,"Diseño4",IF(Gestión!F35=$L$164,"Forta6",IF(Gestión!F35=$L$168,"Prog1",IF(Gestión!F35=$L$171,"Robus",IF(Gestión!F35=$L$172,"Diseño5",IF(Gestión!F35=$L$173,"Diseño6",IF(Gestión!F35=$L$174,"Estruc",IF(Gestión!F35=$L$175,"Diseño7",IF(Gestión!F35=$L$178,"Diseño8",IF(Gestión!F35=$L$179,"Diseño9",IF(Gestión!F35=$L$180,"Diseño10",IF(Gestión!F35=$L$181,"Diseño11",IF(Gestión!F35=$L$182,"Diseño12",IF(Gestión!F35=$L$183,"Capacit",IF(Gestión!F35=$L$186,"Redi1",IF(Gestión!F35=$L$187,"Defin1",IF(Gestión!F35=$L$190,"Cumplir",IF(Gestión!F35=$L$193,"Sistem",IF(Gestión!F35=$L$195,"Montaje",IF(Gestión!F35=$L$198,"Implementa",IF(Gestión!F35=$L$201,"Sistem1",IF(Gestión!F35=$L$203,"Asegura",IF(Gestión!F35=$L$204,"Estable3",IF(Gestión!F35=$L$206,"Constru",IF(Gestión!F35=$L$210,"Defin2",IF(Gestión!F35=$L$212,"Cult1",IF(Gestión!F35=$L$214,"Diseño13",IF(Gestión!F35=$L$215,"Defin3",IF(Gestión!F35=$L$217,"Segui",""))))))))))))))))))))))))))))))),N26)</f>
        <v>Impul</v>
      </c>
      <c r="P26" t="str">
        <f>IF(Gestión!D35=$Q$2,"Acre",IF(Gestión!D35=$Q$3,"Valor",IF(Gestión!D35=$Q$4,"Calidad",IF(Gestión!D35=$Q$5,"NAI",IF(Gestión!D35=$Q$6,"NAP",IF(Gestión!D35=$Q$7,"NAE",IF(Gestión!D35=$Q$8,"Articulación",IF(Gestión!D35=$Q$9,"Extensión",IF(Gestión!D35=$Q$10,"Regionalización",IF(Gestión!D35=$Q$11,"Interna",IF(Gestión!D35=$Q$12,"Seguimiento",IF(Gestión!D35=$Q$13,"NAA",IF(Gestión!D35=$Q$14,"Gerencia",IF(Gestión!D35=$Q$15,"TH",IF(Gestión!D35=$Q$16,"Finan",IF(Gestión!D35=$Q$17,"Bienestar",IF(Gestión!D35=$Q$18,"Comuni",IF(Gestión!D35=$Q$19,"Sistema",IF(Gestión!D35=$Q$20,"GestionD",IF(Gestión!D35=$Q$21,"Mejoramiento",IF(Gestión!D35=$Q$22,"Modelo",IF(Gestión!D35=$Q$23,"Control",""))))))))))))))))))))))</f>
        <v>Interna</v>
      </c>
      <c r="R26" s="22" t="s">
        <v>445</v>
      </c>
      <c r="S26" s="19" t="s">
        <v>176</v>
      </c>
      <c r="T26" t="str">
        <f>IF(Gestión!E35=D!$K$2,"Acredi",IF(Gestión!E35=D!$K$7,"Increm",IF(Gestión!E35=D!$K$11,"Forma",IF(Gestión!E35=D!$K$15,"Vincu",IF(Gestión!E35=D!$K$31,"Estructuraci",IF(Gestión!E35=D!$K$33,"Tecnica",IF(Gestión!E35=D!$K$35,"Conso",IF(Gestión!E35=D!$K$37,"Fortale",IF(Gestión!E35=D!$K$38,"Program",IF(Gestión!E35=D!$K$40,"Estruct",IF(Gestión!E35=D!$K$48,"Artic",IF(Gestión!E35=D!$K$55,"Fortale1",IF(Gestión!E35=D!$K$60,"Biling",IF(Gestión!E35=D!$K$64,"Forma1",IF(Gestión!E35=D!$K$66,"Gest",IF(Gestión!E35=D!$K$68,"Redefini",IF(Gestión!E35=D!$K$69,"Fortale2",IF(Gestión!E35=D!$K$72,"Edu",IF(Gestión!E35=D!$K$79,"Implement",IF(Gestión!E35=D!$K$81,"Potencia",IF(Gestión!E35=D!$K$86,"Fortale3",IF(Gestión!E35=D!$K$89,"Vincu1",IF(Gestión!E35=D!$K$91,"Incur",IF(Gestión!E35=D!$K$93,"Proyec",IF(Gestión!E35=D!$K$94,"Estrateg",IF(Gestión!E35=D!$K$95,"Desa",IF(Gestión!E35=D!$K$103,"Seguim",IF(Gestión!E35=D!$K$104,"Acces",IF(Gestión!E35=D!$K$113,"Program1",IF(Gestión!E35=D!$K$115,"En",IF(Gestión!E35=D!$K$118,"Geren",IF(Gestión!E35=D!$K$128,"Proyec1",IF(Gestión!E35=D!$K$131,"Proyec2",IF(Gestión!E35=D!$K$135,"Forma2",IF(Gestión!E35=D!$K$137,"Talent",IF(Gestión!E35=D!$K$151,"Conso1",IF(Gestión!E35=D!$K$152,"Conso2",IF(Gestión!E35=D!$K$159,"Serv",IF(Gestión!E35=D!$K$164,"Rete",IF(Gestión!E35=D!$K$171,"Fortale4",IF(Gestión!E35=D!$K$172,"Fortale5",IF(Gestión!E35=D!$K$174,"Defini",IF(Gestión!E35=D!$K$175,"Coord",IF(Gestión!E35=D!$K$178,"Redef",IF(Gestión!E35=D!$K$181,"Compro",IF(Gestión!E35=D!$K$182,"Desa1",IF(Gestión!E35=D!$K$183,"Fortale6",IF(Gestión!E35=D!$K$187,"Esta",IF(Gestión!E35=D!$K$190,"Facil",IF(Gestión!E35=D!$K$193,"Soporte",IF(Gestión!E35=D!$K$198,"Implement1",IF(Gestión!E35=D!$K$201,"La",IF(Gestión!E35=D!$K$203,"Fortale7",IF(Gestión!E35=D!$K$206,"Remo",IF(Gestión!E35=D!$K$210,"Fortale8",IF(Gestión!E35=D!$K$214,"Mejoram",IF(Gestión!E35=D!$K$215,"Fortale9",IF(Gestión!E35=D!$K$217,"Fortale10",""))))))))))))))))))))))))))))))))))))))))))))))))))))))))))</f>
        <v>Potencia</v>
      </c>
    </row>
    <row r="27" spans="7:20" x14ac:dyDescent="0.25">
      <c r="M27" t="s">
        <v>124</v>
      </c>
      <c r="N27" t="str">
        <f>IF(Gestión!F36=D!$L$2,"Forta",IF(Gestión!F36=$L$4,"Inclu",IF(Gestión!F36=$L$5,"Cult",IF(Gestión!F36=$L$7,"Actua",IF(Gestión!F36=$L$11,"Cuali",IF(Gestión!F36=$L$15,"Forta1",IF(Gestión!F36=$L$18,"Actua1",IF(Gestión!F36=$L$20,"Forta2",IF(Gestión!F36=$L$24,"Plan",IF(Gestión!F36=$L$28,"Confor",IF(Gestión!F36=$L$31,"Crea",IF(Gestión!F36=$L$33,"Incor",IF(Gestión!F36=$L$35,"Incre",IF(Gestión!F36=$L$36,"Prog",IF(Gestión!F36=$L$37,"Forta3",IF(Gestión!F36=$L$38,"Redi",IF(Gestión!F36=$L$40,"Confor1",IF(Gestión!F36=$L$44,"Apoyo",IF(Gestión!F36=$L$46,"Crea1",IF(Gestión!F36=$L$48,"Forta4",IF(Gestión!F36=$L$50,"Actua2",IF(Gestión!F36=$L$51,"Invest",IF(Gestión!F36=$L$52,"Conserv",IF(Gestión!F36=$L$55,"Incre1",IF(Gestión!F36=$L$60,"Actua3",IF(Gestión!F36=$L$64,"Actua4",IF(Gestión!F36=$L$66,"Asist",IF(Gestión!F36=$L$68,"Invest2",IF(Gestión!F36=$L$69,"Pract",IF(Gestión!F36=$L$72,"Forta5",IF(Gestión!F36=$L$79,"Opera",IF(Gestión!F36=$L$80,"Opera2",IF(Gestión!F36=$L$81,"Impul",IF(Gestión!F36=$L$86,"Estudio",IF(Gestión!F36=$L$89,"Invest3",IF(Gestión!F36=$L$90,"Diseño",IF(Gestión!F36=$L$91,"Invest4",IF(Gestión!F36=$L$93,"Vincula",IF(Gestión!F36=$L$94,"Crea2",IF(Gestión!F36=$L$95,"Diseño1",IF(Gestión!F36=$L$96,"Opera3",IF(Gestión!F36=$L$100,"Promo",IF(Gestión!F36=$L$101,"Estudio1",IF(Gestión!F36=$L$103,"Desarrolla",IF(Gestión!F36=$L$104,"Propen",IF(Gestión!F36=$L$108,"Aument",IF(Gestión!F36=$L$112,"Aument2",IF(Gestión!F36=$L$113,"Incre2",IF(Gestión!F36=$L$115,"Diver",IF(Gestión!F36=$L$118,"Estable",IF(Gestión!F36=$L$128,"Realiza",IF(Gestión!F36=$L$131,"Realiza1",IF(Gestión!F36=$L$135,"Diseño2",IF(Gestión!F36=$L$137,"Estudio2",IF(Gestión!F36=$L$138,"Invest5",IF(Gestión!F36=$L$141,"Actua5",IF(Gestión!F36=$L$144,"Estable1",IF(Gestión!F36=$L$151,"Defin","N/A"))))))))))))))))))))))))))))))))))))))))))))))))))))))))))</f>
        <v>Impul</v>
      </c>
      <c r="O27" t="str">
        <f>IF(N27="N/A",IF(Gestión!F36=$L$152,"Estable2",IF(Gestión!F36=$L$159,"Diseño3",IF(Gestión!F36=$L$161,"Diseño4",IF(Gestión!F36=$L$164,"Forta6",IF(Gestión!F36=$L$168,"Prog1",IF(Gestión!F36=$L$171,"Robus",IF(Gestión!F36=$L$172,"Diseño5",IF(Gestión!F36=$L$173,"Diseño6",IF(Gestión!F36=$L$174,"Estruc",IF(Gestión!F36=$L$175,"Diseño7",IF(Gestión!F36=$L$178,"Diseño8",IF(Gestión!F36=$L$179,"Diseño9",IF(Gestión!F36=$L$180,"Diseño10",IF(Gestión!F36=$L$181,"Diseño11",IF(Gestión!F36=$L$182,"Diseño12",IF(Gestión!F36=$L$183,"Capacit",IF(Gestión!F36=$L$186,"Redi1",IF(Gestión!F36=$L$187,"Defin1",IF(Gestión!F36=$L$190,"Cumplir",IF(Gestión!F36=$L$193,"Sistem",IF(Gestión!F36=$L$195,"Montaje",IF(Gestión!F36=$L$198,"Implementa",IF(Gestión!F36=$L$201,"Sistem1",IF(Gestión!F36=$L$203,"Asegura",IF(Gestión!F36=$L$204,"Estable3",IF(Gestión!F36=$L$206,"Constru",IF(Gestión!F36=$L$210,"Defin2",IF(Gestión!F36=$L$212,"Cult1",IF(Gestión!F36=$L$214,"Diseño13",IF(Gestión!F36=$L$215,"Defin3",IF(Gestión!F36=$L$217,"Segui",""))))))))))))))))))))))))))))))),N27)</f>
        <v>Impul</v>
      </c>
      <c r="P27" t="str">
        <f>IF(Gestión!D36=$Q$2,"Acre",IF(Gestión!D36=$Q$3,"Valor",IF(Gestión!D36=$Q$4,"Calidad",IF(Gestión!D36=$Q$5,"NAI",IF(Gestión!D36=$Q$6,"NAP",IF(Gestión!D36=$Q$7,"NAE",IF(Gestión!D36=$Q$8,"Articulación",IF(Gestión!D36=$Q$9,"Extensión",IF(Gestión!D36=$Q$10,"Regionalización",IF(Gestión!D36=$Q$11,"Interna",IF(Gestión!D36=$Q$12,"Seguimiento",IF(Gestión!D36=$Q$13,"NAA",IF(Gestión!D36=$Q$14,"Gerencia",IF(Gestión!D36=$Q$15,"TH",IF(Gestión!D36=$Q$16,"Finan",IF(Gestión!D36=$Q$17,"Bienestar",IF(Gestión!D36=$Q$18,"Comuni",IF(Gestión!D36=$Q$19,"Sistema",IF(Gestión!D36=$Q$20,"GestionD",IF(Gestión!D36=$Q$21,"Mejoramiento",IF(Gestión!D36=$Q$22,"Modelo",IF(Gestión!D36=$Q$23,"Control",""))))))))))))))))))))))</f>
        <v>Interna</v>
      </c>
      <c r="R27" s="22" t="s">
        <v>234</v>
      </c>
      <c r="S27" s="19" t="s">
        <v>182</v>
      </c>
      <c r="T27" t="str">
        <f>IF(Gestión!E36=D!$K$2,"Acredi",IF(Gestión!E36=D!$K$7,"Increm",IF(Gestión!E36=D!$K$11,"Forma",IF(Gestión!E36=D!$K$15,"Vincu",IF(Gestión!E36=D!$K$31,"Estructuraci",IF(Gestión!E36=D!$K$33,"Tecnica",IF(Gestión!E36=D!$K$35,"Conso",IF(Gestión!E36=D!$K$37,"Fortale",IF(Gestión!E36=D!$K$38,"Program",IF(Gestión!E36=D!$K$40,"Estruct",IF(Gestión!E36=D!$K$48,"Artic",IF(Gestión!E36=D!$K$55,"Fortale1",IF(Gestión!E36=D!$K$60,"Biling",IF(Gestión!E36=D!$K$64,"Forma1",IF(Gestión!E36=D!$K$66,"Gest",IF(Gestión!E36=D!$K$68,"Redefini",IF(Gestión!E36=D!$K$69,"Fortale2",IF(Gestión!E36=D!$K$72,"Edu",IF(Gestión!E36=D!$K$79,"Implement",IF(Gestión!E36=D!$K$81,"Potencia",IF(Gestión!E36=D!$K$86,"Fortale3",IF(Gestión!E36=D!$K$89,"Vincu1",IF(Gestión!E36=D!$K$91,"Incur",IF(Gestión!E36=D!$K$93,"Proyec",IF(Gestión!E36=D!$K$94,"Estrateg",IF(Gestión!E36=D!$K$95,"Desa",IF(Gestión!E36=D!$K$103,"Seguim",IF(Gestión!E36=D!$K$104,"Acces",IF(Gestión!E36=D!$K$113,"Program1",IF(Gestión!E36=D!$K$115,"En",IF(Gestión!E36=D!$K$118,"Geren",IF(Gestión!E36=D!$K$128,"Proyec1",IF(Gestión!E36=D!$K$131,"Proyec2",IF(Gestión!E36=D!$K$135,"Forma2",IF(Gestión!E36=D!$K$137,"Talent",IF(Gestión!E36=D!$K$151,"Conso1",IF(Gestión!E36=D!$K$152,"Conso2",IF(Gestión!E36=D!$K$159,"Serv",IF(Gestión!E36=D!$K$164,"Rete",IF(Gestión!E36=D!$K$171,"Fortale4",IF(Gestión!E36=D!$K$172,"Fortale5",IF(Gestión!E36=D!$K$174,"Defini",IF(Gestión!E36=D!$K$175,"Coord",IF(Gestión!E36=D!$K$178,"Redef",IF(Gestión!E36=D!$K$181,"Compro",IF(Gestión!E36=D!$K$182,"Desa1",IF(Gestión!E36=D!$K$183,"Fortale6",IF(Gestión!E36=D!$K$187,"Esta",IF(Gestión!E36=D!$K$190,"Facil",IF(Gestión!E36=D!$K$193,"Soporte",IF(Gestión!E36=D!$K$198,"Implement1",IF(Gestión!E36=D!$K$201,"La",IF(Gestión!E36=D!$K$203,"Fortale7",IF(Gestión!E36=D!$K$206,"Remo",IF(Gestión!E36=D!$K$210,"Fortale8",IF(Gestión!E36=D!$K$214,"Mejoram",IF(Gestión!E36=D!$K$215,"Fortale9",IF(Gestión!E36=D!$K$217,"Fortale10",""))))))))))))))))))))))))))))))))))))))))))))))))))))))))))</f>
        <v>Potencia</v>
      </c>
    </row>
    <row r="28" spans="7:20" x14ac:dyDescent="0.25">
      <c r="L28" t="s">
        <v>125</v>
      </c>
      <c r="M28" t="s">
        <v>126</v>
      </c>
      <c r="N28" t="str">
        <f>IF(Gestión!F37=D!$L$2,"Forta",IF(Gestión!F37=$L$4,"Inclu",IF(Gestión!F37=$L$5,"Cult",IF(Gestión!F37=$L$7,"Actua",IF(Gestión!F37=$L$11,"Cuali",IF(Gestión!F37=$L$15,"Forta1",IF(Gestión!F37=$L$18,"Actua1",IF(Gestión!F37=$L$20,"Forta2",IF(Gestión!F37=$L$24,"Plan",IF(Gestión!F37=$L$28,"Confor",IF(Gestión!F37=$L$31,"Crea",IF(Gestión!F37=$L$33,"Incor",IF(Gestión!F37=$L$35,"Incre",IF(Gestión!F37=$L$36,"Prog",IF(Gestión!F37=$L$37,"Forta3",IF(Gestión!F37=$L$38,"Redi",IF(Gestión!F37=$L$40,"Confor1",IF(Gestión!F37=$L$44,"Apoyo",IF(Gestión!F37=$L$46,"Crea1",IF(Gestión!F37=$L$48,"Forta4",IF(Gestión!F37=$L$50,"Actua2",IF(Gestión!F37=$L$51,"Invest",IF(Gestión!F37=$L$52,"Conserv",IF(Gestión!F37=$L$55,"Incre1",IF(Gestión!F37=$L$60,"Actua3",IF(Gestión!F37=$L$64,"Actua4",IF(Gestión!F37=$L$66,"Asist",IF(Gestión!F37=$L$68,"Invest2",IF(Gestión!F37=$L$69,"Pract",IF(Gestión!F37=$L$72,"Forta5",IF(Gestión!F37=$L$79,"Opera",IF(Gestión!F37=$L$80,"Opera2",IF(Gestión!F37=$L$81,"Impul",IF(Gestión!F37=$L$86,"Estudio",IF(Gestión!F37=$L$89,"Invest3",IF(Gestión!F37=$L$90,"Diseño",IF(Gestión!F37=$L$91,"Invest4",IF(Gestión!F37=$L$93,"Vincula",IF(Gestión!F37=$L$94,"Crea2",IF(Gestión!F37=$L$95,"Diseño1",IF(Gestión!F37=$L$96,"Opera3",IF(Gestión!F37=$L$100,"Promo",IF(Gestión!F37=$L$101,"Estudio1",IF(Gestión!F37=$L$103,"Desarrolla",IF(Gestión!F37=$L$104,"Propen",IF(Gestión!F37=$L$108,"Aument",IF(Gestión!F37=$L$112,"Aument2",IF(Gestión!F37=$L$113,"Incre2",IF(Gestión!F37=$L$115,"Diver",IF(Gestión!F37=$L$118,"Estable",IF(Gestión!F37=$L$128,"Realiza",IF(Gestión!F37=$L$131,"Realiza1",IF(Gestión!F37=$L$135,"Diseño2",IF(Gestión!F37=$L$137,"Estudio2",IF(Gestión!F37=$L$138,"Invest5",IF(Gestión!F37=$L$141,"Actua5",IF(Gestión!F37=$L$144,"Estable1",IF(Gestión!F37=$L$151,"Defin","N/A"))))))))))))))))))))))))))))))))))))))))))))))))))))))))))</f>
        <v>Impul</v>
      </c>
      <c r="O28" t="str">
        <f>IF(N28="N/A",IF(Gestión!F37=$L$152,"Estable2",IF(Gestión!F37=$L$159,"Diseño3",IF(Gestión!F37=$L$161,"Diseño4",IF(Gestión!F37=$L$164,"Forta6",IF(Gestión!F37=$L$168,"Prog1",IF(Gestión!F37=$L$171,"Robus",IF(Gestión!F37=$L$172,"Diseño5",IF(Gestión!F37=$L$173,"Diseño6",IF(Gestión!F37=$L$174,"Estruc",IF(Gestión!F37=$L$175,"Diseño7",IF(Gestión!F37=$L$178,"Diseño8",IF(Gestión!F37=$L$179,"Diseño9",IF(Gestión!F37=$L$180,"Diseño10",IF(Gestión!F37=$L$181,"Diseño11",IF(Gestión!F37=$L$182,"Diseño12",IF(Gestión!F37=$L$183,"Capacit",IF(Gestión!F37=$L$186,"Redi1",IF(Gestión!F37=$L$187,"Defin1",IF(Gestión!F37=$L$190,"Cumplir",IF(Gestión!F37=$L$193,"Sistem",IF(Gestión!F37=$L$195,"Montaje",IF(Gestión!F37=$L$198,"Implementa",IF(Gestión!F37=$L$201,"Sistem1",IF(Gestión!F37=$L$203,"Asegura",IF(Gestión!F37=$L$204,"Estable3",IF(Gestión!F37=$L$206,"Constru",IF(Gestión!F37=$L$210,"Defin2",IF(Gestión!F37=$L$212,"Cult1",IF(Gestión!F37=$L$214,"Diseño13",IF(Gestión!F37=$L$215,"Defin3",IF(Gestión!F37=$L$217,"Segui",""))))))))))))))))))))))))))))))),N28)</f>
        <v>Impul</v>
      </c>
      <c r="P28" t="str">
        <f>IF(Gestión!D37=$Q$2,"Acre",IF(Gestión!D37=$Q$3,"Valor",IF(Gestión!D37=$Q$4,"Calidad",IF(Gestión!D37=$Q$5,"NAI",IF(Gestión!D37=$Q$6,"NAP",IF(Gestión!D37=$Q$7,"NAE",IF(Gestión!D37=$Q$8,"Articulación",IF(Gestión!D37=$Q$9,"Extensión",IF(Gestión!D37=$Q$10,"Regionalización",IF(Gestión!D37=$Q$11,"Interna",IF(Gestión!D37=$Q$12,"Seguimiento",IF(Gestión!D37=$Q$13,"NAA",IF(Gestión!D37=$Q$14,"Gerencia",IF(Gestión!D37=$Q$15,"TH",IF(Gestión!D37=$Q$16,"Finan",IF(Gestión!D37=$Q$17,"Bienestar",IF(Gestión!D37=$Q$18,"Comuni",IF(Gestión!D37=$Q$19,"Sistema",IF(Gestión!D37=$Q$20,"GestionD",IF(Gestión!D37=$Q$21,"Mejoramiento",IF(Gestión!D37=$Q$22,"Modelo",IF(Gestión!D37=$Q$23,"Control",""))))))))))))))))))))))</f>
        <v>Interna</v>
      </c>
      <c r="R28" s="22" t="s">
        <v>247</v>
      </c>
      <c r="S28" s="19" t="s">
        <v>186</v>
      </c>
      <c r="T28" t="str">
        <f>IF(Gestión!E37=D!$K$2,"Acredi",IF(Gestión!E37=D!$K$7,"Increm",IF(Gestión!E37=D!$K$11,"Forma",IF(Gestión!E37=D!$K$15,"Vincu",IF(Gestión!E37=D!$K$31,"Estructuraci",IF(Gestión!E37=D!$K$33,"Tecnica",IF(Gestión!E37=D!$K$35,"Conso",IF(Gestión!E37=D!$K$37,"Fortale",IF(Gestión!E37=D!$K$38,"Program",IF(Gestión!E37=D!$K$40,"Estruct",IF(Gestión!E37=D!$K$48,"Artic",IF(Gestión!E37=D!$K$55,"Fortale1",IF(Gestión!E37=D!$K$60,"Biling",IF(Gestión!E37=D!$K$64,"Forma1",IF(Gestión!E37=D!$K$66,"Gest",IF(Gestión!E37=D!$K$68,"Redefini",IF(Gestión!E37=D!$K$69,"Fortale2",IF(Gestión!E37=D!$K$72,"Edu",IF(Gestión!E37=D!$K$79,"Implement",IF(Gestión!E37=D!$K$81,"Potencia",IF(Gestión!E37=D!$K$86,"Fortale3",IF(Gestión!E37=D!$K$89,"Vincu1",IF(Gestión!E37=D!$K$91,"Incur",IF(Gestión!E37=D!$K$93,"Proyec",IF(Gestión!E37=D!$K$94,"Estrateg",IF(Gestión!E37=D!$K$95,"Desa",IF(Gestión!E37=D!$K$103,"Seguim",IF(Gestión!E37=D!$K$104,"Acces",IF(Gestión!E37=D!$K$113,"Program1",IF(Gestión!E37=D!$K$115,"En",IF(Gestión!E37=D!$K$118,"Geren",IF(Gestión!E37=D!$K$128,"Proyec1",IF(Gestión!E37=D!$K$131,"Proyec2",IF(Gestión!E37=D!$K$135,"Forma2",IF(Gestión!E37=D!$K$137,"Talent",IF(Gestión!E37=D!$K$151,"Conso1",IF(Gestión!E37=D!$K$152,"Conso2",IF(Gestión!E37=D!$K$159,"Serv",IF(Gestión!E37=D!$K$164,"Rete",IF(Gestión!E37=D!$K$171,"Fortale4",IF(Gestión!E37=D!$K$172,"Fortale5",IF(Gestión!E37=D!$K$174,"Defini",IF(Gestión!E37=D!$K$175,"Coord",IF(Gestión!E37=D!$K$178,"Redef",IF(Gestión!E37=D!$K$181,"Compro",IF(Gestión!E37=D!$K$182,"Desa1",IF(Gestión!E37=D!$K$183,"Fortale6",IF(Gestión!E37=D!$K$187,"Esta",IF(Gestión!E37=D!$K$190,"Facil",IF(Gestión!E37=D!$K$193,"Soporte",IF(Gestión!E37=D!$K$198,"Implement1",IF(Gestión!E37=D!$K$201,"La",IF(Gestión!E37=D!$K$203,"Fortale7",IF(Gestión!E37=D!$K$206,"Remo",IF(Gestión!E37=D!$K$210,"Fortale8",IF(Gestión!E37=D!$K$214,"Mejoram",IF(Gestión!E37=D!$K$215,"Fortale9",IF(Gestión!E37=D!$K$217,"Fortale10",""))))))))))))))))))))))))))))))))))))))))))))))))))))))))))</f>
        <v>Potencia</v>
      </c>
    </row>
    <row r="29" spans="7:20" x14ac:dyDescent="0.25">
      <c r="M29" t="s">
        <v>127</v>
      </c>
      <c r="N29" t="str">
        <f>IF(Gestión!F38=D!$L$2,"Forta",IF(Gestión!F38=$L$4,"Inclu",IF(Gestión!F38=$L$5,"Cult",IF(Gestión!F38=$L$7,"Actua",IF(Gestión!F38=$L$11,"Cuali",IF(Gestión!F38=$L$15,"Forta1",IF(Gestión!F38=$L$18,"Actua1",IF(Gestión!F38=$L$20,"Forta2",IF(Gestión!F38=$L$24,"Plan",IF(Gestión!F38=$L$28,"Confor",IF(Gestión!F38=$L$31,"Crea",IF(Gestión!F38=$L$33,"Incor",IF(Gestión!F38=$L$35,"Incre",IF(Gestión!F38=$L$36,"Prog",IF(Gestión!F38=$L$37,"Forta3",IF(Gestión!F38=$L$38,"Redi",IF(Gestión!F38=$L$40,"Confor1",IF(Gestión!F38=$L$44,"Apoyo",IF(Gestión!F38=$L$46,"Crea1",IF(Gestión!F38=$L$48,"Forta4",IF(Gestión!F38=$L$50,"Actua2",IF(Gestión!F38=$L$51,"Invest",IF(Gestión!F38=$L$52,"Conserv",IF(Gestión!F38=$L$55,"Incre1",IF(Gestión!F38=$L$60,"Actua3",IF(Gestión!F38=$L$64,"Actua4",IF(Gestión!F38=$L$66,"Asist",IF(Gestión!F38=$L$68,"Invest2",IF(Gestión!F38=$L$69,"Pract",IF(Gestión!F38=$L$72,"Forta5",IF(Gestión!F38=$L$79,"Opera",IF(Gestión!F38=$L$80,"Opera2",IF(Gestión!F38=$L$81,"Impul",IF(Gestión!F38=$L$86,"Estudio",IF(Gestión!F38=$L$89,"Invest3",IF(Gestión!F38=$L$90,"Diseño",IF(Gestión!F38=$L$91,"Invest4",IF(Gestión!F38=$L$93,"Vincula",IF(Gestión!F38=$L$94,"Crea2",IF(Gestión!F38=$L$95,"Diseño1",IF(Gestión!F38=$L$96,"Opera3",IF(Gestión!F38=$L$100,"Promo",IF(Gestión!F38=$L$101,"Estudio1",IF(Gestión!F38=$L$103,"Desarrolla",IF(Gestión!F38=$L$104,"Propen",IF(Gestión!F38=$L$108,"Aument",IF(Gestión!F38=$L$112,"Aument2",IF(Gestión!F38=$L$113,"Incre2",IF(Gestión!F38=$L$115,"Diver",IF(Gestión!F38=$L$118,"Estable",IF(Gestión!F38=$L$128,"Realiza",IF(Gestión!F38=$L$131,"Realiza1",IF(Gestión!F38=$L$135,"Diseño2",IF(Gestión!F38=$L$137,"Estudio2",IF(Gestión!F38=$L$138,"Invest5",IF(Gestión!F38=$L$141,"Actua5",IF(Gestión!F38=$L$144,"Estable1",IF(Gestión!F38=$L$151,"Defin","N/A"))))))))))))))))))))))))))))))))))))))))))))))))))))))))))</f>
        <v>Impul</v>
      </c>
      <c r="O29" t="str">
        <f>IF(N29="N/A",IF(Gestión!F38=$L$152,"Estable2",IF(Gestión!F38=$L$159,"Diseño3",IF(Gestión!F38=$L$161,"Diseño4",IF(Gestión!F38=$L$164,"Forta6",IF(Gestión!F38=$L$168,"Prog1",IF(Gestión!F38=$L$171,"Robus",IF(Gestión!F38=$L$172,"Diseño5",IF(Gestión!F38=$L$173,"Diseño6",IF(Gestión!F38=$L$174,"Estruc",IF(Gestión!F38=$L$175,"Diseño7",IF(Gestión!F38=$L$178,"Diseño8",IF(Gestión!F38=$L$179,"Diseño9",IF(Gestión!F38=$L$180,"Diseño10",IF(Gestión!F38=$L$181,"Diseño11",IF(Gestión!F38=$L$182,"Diseño12",IF(Gestión!F38=$L$183,"Capacit",IF(Gestión!F38=$L$186,"Redi1",IF(Gestión!F38=$L$187,"Defin1",IF(Gestión!F38=$L$190,"Cumplir",IF(Gestión!F38=$L$193,"Sistem",IF(Gestión!F38=$L$195,"Montaje",IF(Gestión!F38=$L$198,"Implementa",IF(Gestión!F38=$L$201,"Sistem1",IF(Gestión!F38=$L$203,"Asegura",IF(Gestión!F38=$L$204,"Estable3",IF(Gestión!F38=$L$206,"Constru",IF(Gestión!F38=$L$210,"Defin2",IF(Gestión!F38=$L$212,"Cult1",IF(Gestión!F38=$L$214,"Diseño13",IF(Gestión!F38=$L$215,"Defin3",IF(Gestión!F38=$L$217,"Segui",""))))))))))))))))))))))))))))))),N29)</f>
        <v>Impul</v>
      </c>
      <c r="P29" t="str">
        <f>IF(Gestión!D38=$Q$2,"Acre",IF(Gestión!D38=$Q$3,"Valor",IF(Gestión!D38=$Q$4,"Calidad",IF(Gestión!D38=$Q$5,"NAI",IF(Gestión!D38=$Q$6,"NAP",IF(Gestión!D38=$Q$7,"NAE",IF(Gestión!D38=$Q$8,"Articulación",IF(Gestión!D38=$Q$9,"Extensión",IF(Gestión!D38=$Q$10,"Regionalización",IF(Gestión!D38=$Q$11,"Interna",IF(Gestión!D38=$Q$12,"Seguimiento",IF(Gestión!D38=$Q$13,"NAA",IF(Gestión!D38=$Q$14,"Gerencia",IF(Gestión!D38=$Q$15,"TH",IF(Gestión!D38=$Q$16,"Finan",IF(Gestión!D38=$Q$17,"Bienestar",IF(Gestión!D38=$Q$18,"Comuni",IF(Gestión!D38=$Q$19,"Sistema",IF(Gestión!D38=$Q$20,"GestionD",IF(Gestión!D38=$Q$21,"Mejoramiento",IF(Gestión!D38=$Q$22,"Modelo",IF(Gestión!D38=$Q$23,"Control",""))))))))))))))))))))))</f>
        <v>Interna</v>
      </c>
      <c r="R29" s="23" t="s">
        <v>250</v>
      </c>
      <c r="S29" s="19" t="s">
        <v>436</v>
      </c>
      <c r="T29" t="str">
        <f>IF(Gestión!E38=D!$K$2,"Acredi",IF(Gestión!E38=D!$K$7,"Increm",IF(Gestión!E38=D!$K$11,"Forma",IF(Gestión!E38=D!$K$15,"Vincu",IF(Gestión!E38=D!$K$31,"Estructuraci",IF(Gestión!E38=D!$K$33,"Tecnica",IF(Gestión!E38=D!$K$35,"Conso",IF(Gestión!E38=D!$K$37,"Fortale",IF(Gestión!E38=D!$K$38,"Program",IF(Gestión!E38=D!$K$40,"Estruct",IF(Gestión!E38=D!$K$48,"Artic",IF(Gestión!E38=D!$K$55,"Fortale1",IF(Gestión!E38=D!$K$60,"Biling",IF(Gestión!E38=D!$K$64,"Forma1",IF(Gestión!E38=D!$K$66,"Gest",IF(Gestión!E38=D!$K$68,"Redefini",IF(Gestión!E38=D!$K$69,"Fortale2",IF(Gestión!E38=D!$K$72,"Edu",IF(Gestión!E38=D!$K$79,"Implement",IF(Gestión!E38=D!$K$81,"Potencia",IF(Gestión!E38=D!$K$86,"Fortale3",IF(Gestión!E38=D!$K$89,"Vincu1",IF(Gestión!E38=D!$K$91,"Incur",IF(Gestión!E38=D!$K$93,"Proyec",IF(Gestión!E38=D!$K$94,"Estrateg",IF(Gestión!E38=D!$K$95,"Desa",IF(Gestión!E38=D!$K$103,"Seguim",IF(Gestión!E38=D!$K$104,"Acces",IF(Gestión!E38=D!$K$113,"Program1",IF(Gestión!E38=D!$K$115,"En",IF(Gestión!E38=D!$K$118,"Geren",IF(Gestión!E38=D!$K$128,"Proyec1",IF(Gestión!E38=D!$K$131,"Proyec2",IF(Gestión!E38=D!$K$135,"Forma2",IF(Gestión!E38=D!$K$137,"Talent",IF(Gestión!E38=D!$K$151,"Conso1",IF(Gestión!E38=D!$K$152,"Conso2",IF(Gestión!E38=D!$K$159,"Serv",IF(Gestión!E38=D!$K$164,"Rete",IF(Gestión!E38=D!$K$171,"Fortale4",IF(Gestión!E38=D!$K$172,"Fortale5",IF(Gestión!E38=D!$K$174,"Defini",IF(Gestión!E38=D!$K$175,"Coord",IF(Gestión!E38=D!$K$178,"Redef",IF(Gestión!E38=D!$K$181,"Compro",IF(Gestión!E38=D!$K$182,"Desa1",IF(Gestión!E38=D!$K$183,"Fortale6",IF(Gestión!E38=D!$K$187,"Esta",IF(Gestión!E38=D!$K$190,"Facil",IF(Gestión!E38=D!$K$193,"Soporte",IF(Gestión!E38=D!$K$198,"Implement1",IF(Gestión!E38=D!$K$201,"La",IF(Gestión!E38=D!$K$203,"Fortale7",IF(Gestión!E38=D!$K$206,"Remo",IF(Gestión!E38=D!$K$210,"Fortale8",IF(Gestión!E38=D!$K$214,"Mejoram",IF(Gestión!E38=D!$K$215,"Fortale9",IF(Gestión!E38=D!$K$217,"Fortale10",""))))))))))))))))))))))))))))))))))))))))))))))))))))))))))</f>
        <v>Potencia</v>
      </c>
    </row>
    <row r="30" spans="7:20" x14ac:dyDescent="0.25">
      <c r="M30" t="s">
        <v>128</v>
      </c>
      <c r="N30" t="str">
        <f>IF(Gestión!F39=D!$L$2,"Forta",IF(Gestión!F39=$L$4,"Inclu",IF(Gestión!F39=$L$5,"Cult",IF(Gestión!F39=$L$7,"Actua",IF(Gestión!F39=$L$11,"Cuali",IF(Gestión!F39=$L$15,"Forta1",IF(Gestión!F39=$L$18,"Actua1",IF(Gestión!F39=$L$20,"Forta2",IF(Gestión!F39=$L$24,"Plan",IF(Gestión!F39=$L$28,"Confor",IF(Gestión!F39=$L$31,"Crea",IF(Gestión!F39=$L$33,"Incor",IF(Gestión!F39=$L$35,"Incre",IF(Gestión!F39=$L$36,"Prog",IF(Gestión!F39=$L$37,"Forta3",IF(Gestión!F39=$L$38,"Redi",IF(Gestión!F39=$L$40,"Confor1",IF(Gestión!F39=$L$44,"Apoyo",IF(Gestión!F39=$L$46,"Crea1",IF(Gestión!F39=$L$48,"Forta4",IF(Gestión!F39=$L$50,"Actua2",IF(Gestión!F39=$L$51,"Invest",IF(Gestión!F39=$L$52,"Conserv",IF(Gestión!F39=$L$55,"Incre1",IF(Gestión!F39=$L$60,"Actua3",IF(Gestión!F39=$L$64,"Actua4",IF(Gestión!F39=$L$66,"Asist",IF(Gestión!F39=$L$68,"Invest2",IF(Gestión!F39=$L$69,"Pract",IF(Gestión!F39=$L$72,"Forta5",IF(Gestión!F39=$L$79,"Opera",IF(Gestión!F39=$L$80,"Opera2",IF(Gestión!F39=$L$81,"Impul",IF(Gestión!F39=$L$86,"Estudio",IF(Gestión!F39=$L$89,"Invest3",IF(Gestión!F39=$L$90,"Diseño",IF(Gestión!F39=$L$91,"Invest4",IF(Gestión!F39=$L$93,"Vincula",IF(Gestión!F39=$L$94,"Crea2",IF(Gestión!F39=$L$95,"Diseño1",IF(Gestión!F39=$L$96,"Opera3",IF(Gestión!F39=$L$100,"Promo",IF(Gestión!F39=$L$101,"Estudio1",IF(Gestión!F39=$L$103,"Desarrolla",IF(Gestión!F39=$L$104,"Propen",IF(Gestión!F39=$L$108,"Aument",IF(Gestión!F39=$L$112,"Aument2",IF(Gestión!F39=$L$113,"Incre2",IF(Gestión!F39=$L$115,"Diver",IF(Gestión!F39=$L$118,"Estable",IF(Gestión!F39=$L$128,"Realiza",IF(Gestión!F39=$L$131,"Realiza1",IF(Gestión!F39=$L$135,"Diseño2",IF(Gestión!F39=$L$137,"Estudio2",IF(Gestión!F39=$L$138,"Invest5",IF(Gestión!F39=$L$141,"Actua5",IF(Gestión!F39=$L$144,"Estable1",IF(Gestión!F39=$L$151,"Defin","N/A"))))))))))))))))))))))))))))))))))))))))))))))))))))))))))</f>
        <v>Estudio</v>
      </c>
      <c r="O30" t="str">
        <f>IF(N30="N/A",IF(Gestión!F39=$L$152,"Estable2",IF(Gestión!F39=$L$159,"Diseño3",IF(Gestión!F39=$L$161,"Diseño4",IF(Gestión!F39=$L$164,"Forta6",IF(Gestión!F39=$L$168,"Prog1",IF(Gestión!F39=$L$171,"Robus",IF(Gestión!F39=$L$172,"Diseño5",IF(Gestión!F39=$L$173,"Diseño6",IF(Gestión!F39=$L$174,"Estruc",IF(Gestión!F39=$L$175,"Diseño7",IF(Gestión!F39=$L$178,"Diseño8",IF(Gestión!F39=$L$179,"Diseño9",IF(Gestión!F39=$L$180,"Diseño10",IF(Gestión!F39=$L$181,"Diseño11",IF(Gestión!F39=$L$182,"Diseño12",IF(Gestión!F39=$L$183,"Capacit",IF(Gestión!F39=$L$186,"Redi1",IF(Gestión!F39=$L$187,"Defin1",IF(Gestión!F39=$L$190,"Cumplir",IF(Gestión!F39=$L$193,"Sistem",IF(Gestión!F39=$L$195,"Montaje",IF(Gestión!F39=$L$198,"Implementa",IF(Gestión!F39=$L$201,"Sistem1",IF(Gestión!F39=$L$203,"Asegura",IF(Gestión!F39=$L$204,"Estable3",IF(Gestión!F39=$L$206,"Constru",IF(Gestión!F39=$L$210,"Defin2",IF(Gestión!F39=$L$212,"Cult1",IF(Gestión!F39=$L$214,"Diseño13",IF(Gestión!F39=$L$215,"Defin3",IF(Gestión!F39=$L$217,"Segui",""))))))))))))))))))))))))))))))),N30)</f>
        <v>Estudio</v>
      </c>
      <c r="P30" t="str">
        <f>IF(Gestión!D39=$Q$2,"Acre",IF(Gestión!D39=$Q$3,"Valor",IF(Gestión!D39=$Q$4,"Calidad",IF(Gestión!D39=$Q$5,"NAI",IF(Gestión!D39=$Q$6,"NAP",IF(Gestión!D39=$Q$7,"NAE",IF(Gestión!D39=$Q$8,"Articulación",IF(Gestión!D39=$Q$9,"Extensión",IF(Gestión!D39=$Q$10,"Regionalización",IF(Gestión!D39=$Q$11,"Interna",IF(Gestión!D39=$Q$12,"Seguimiento",IF(Gestión!D39=$Q$13,"NAA",IF(Gestión!D39=$Q$14,"Gerencia",IF(Gestión!D39=$Q$15,"TH",IF(Gestión!D39=$Q$16,"Finan",IF(Gestión!D39=$Q$17,"Bienestar",IF(Gestión!D39=$Q$18,"Comuni",IF(Gestión!D39=$Q$19,"Sistema",IF(Gestión!D39=$Q$20,"GestionD",IF(Gestión!D39=$Q$21,"Mejoramiento",IF(Gestión!D39=$Q$22,"Modelo",IF(Gestión!D39=$Q$23,"Control",""))))))))))))))))))))))</f>
        <v>Interna</v>
      </c>
      <c r="R30" s="23" t="s">
        <v>427</v>
      </c>
      <c r="S30" s="19" t="s">
        <v>192</v>
      </c>
      <c r="T30" t="str">
        <f>IF(Gestión!E39=D!$K$2,"Acredi",IF(Gestión!E39=D!$K$7,"Increm",IF(Gestión!E39=D!$K$11,"Forma",IF(Gestión!E39=D!$K$15,"Vincu",IF(Gestión!E39=D!$K$31,"Estructuraci",IF(Gestión!E39=D!$K$33,"Tecnica",IF(Gestión!E39=D!$K$35,"Conso",IF(Gestión!E39=D!$K$37,"Fortale",IF(Gestión!E39=D!$K$38,"Program",IF(Gestión!E39=D!$K$40,"Estruct",IF(Gestión!E39=D!$K$48,"Artic",IF(Gestión!E39=D!$K$55,"Fortale1",IF(Gestión!E39=D!$K$60,"Biling",IF(Gestión!E39=D!$K$64,"Forma1",IF(Gestión!E39=D!$K$66,"Gest",IF(Gestión!E39=D!$K$68,"Redefini",IF(Gestión!E39=D!$K$69,"Fortale2",IF(Gestión!E39=D!$K$72,"Edu",IF(Gestión!E39=D!$K$79,"Implement",IF(Gestión!E39=D!$K$81,"Potencia",IF(Gestión!E39=D!$K$86,"Fortale3",IF(Gestión!E39=D!$K$89,"Vincu1",IF(Gestión!E39=D!$K$91,"Incur",IF(Gestión!E39=D!$K$93,"Proyec",IF(Gestión!E39=D!$K$94,"Estrateg",IF(Gestión!E39=D!$K$95,"Desa",IF(Gestión!E39=D!$K$103,"Seguim",IF(Gestión!E39=D!$K$104,"Acces",IF(Gestión!E39=D!$K$113,"Program1",IF(Gestión!E39=D!$K$115,"En",IF(Gestión!E39=D!$K$118,"Geren",IF(Gestión!E39=D!$K$128,"Proyec1",IF(Gestión!E39=D!$K$131,"Proyec2",IF(Gestión!E39=D!$K$135,"Forma2",IF(Gestión!E39=D!$K$137,"Talent",IF(Gestión!E39=D!$K$151,"Conso1",IF(Gestión!E39=D!$K$152,"Conso2",IF(Gestión!E39=D!$K$159,"Serv",IF(Gestión!E39=D!$K$164,"Rete",IF(Gestión!E39=D!$K$171,"Fortale4",IF(Gestión!E39=D!$K$172,"Fortale5",IF(Gestión!E39=D!$K$174,"Defini",IF(Gestión!E39=D!$K$175,"Coord",IF(Gestión!E39=D!$K$178,"Redef",IF(Gestión!E39=D!$K$181,"Compro",IF(Gestión!E39=D!$K$182,"Desa1",IF(Gestión!E39=D!$K$183,"Fortale6",IF(Gestión!E39=D!$K$187,"Esta",IF(Gestión!E39=D!$K$190,"Facil",IF(Gestión!E39=D!$K$193,"Soporte",IF(Gestión!E39=D!$K$198,"Implement1",IF(Gestión!E39=D!$K$201,"La",IF(Gestión!E39=D!$K$203,"Fortale7",IF(Gestión!E39=D!$K$206,"Remo",IF(Gestión!E39=D!$K$210,"Fortale8",IF(Gestión!E39=D!$K$214,"Mejoram",IF(Gestión!E39=D!$K$215,"Fortale9",IF(Gestión!E39=D!$K$217,"Fortale10",""))))))))))))))))))))))))))))))))))))))))))))))))))))))))))</f>
        <v>Fortale3</v>
      </c>
    </row>
    <row r="31" spans="7:20" x14ac:dyDescent="0.25">
      <c r="K31" s="15" t="s">
        <v>425</v>
      </c>
      <c r="L31" t="s">
        <v>129</v>
      </c>
      <c r="M31" t="s">
        <v>130</v>
      </c>
      <c r="N31" t="str">
        <f>IF(Gestión!F40=D!$L$2,"Forta",IF(Gestión!F40=$L$4,"Inclu",IF(Gestión!F40=$L$5,"Cult",IF(Gestión!F40=$L$7,"Actua",IF(Gestión!F40=$L$11,"Cuali",IF(Gestión!F40=$L$15,"Forta1",IF(Gestión!F40=$L$18,"Actua1",IF(Gestión!F40=$L$20,"Forta2",IF(Gestión!F40=$L$24,"Plan",IF(Gestión!F40=$L$28,"Confor",IF(Gestión!F40=$L$31,"Crea",IF(Gestión!F40=$L$33,"Incor",IF(Gestión!F40=$L$35,"Incre",IF(Gestión!F40=$L$36,"Prog",IF(Gestión!F40=$L$37,"Forta3",IF(Gestión!F40=$L$38,"Redi",IF(Gestión!F40=$L$40,"Confor1",IF(Gestión!F40=$L$44,"Apoyo",IF(Gestión!F40=$L$46,"Crea1",IF(Gestión!F40=$L$48,"Forta4",IF(Gestión!F40=$L$50,"Actua2",IF(Gestión!F40=$L$51,"Invest",IF(Gestión!F40=$L$52,"Conserv",IF(Gestión!F40=$L$55,"Incre1",IF(Gestión!F40=$L$60,"Actua3",IF(Gestión!F40=$L$64,"Actua4",IF(Gestión!F40=$L$66,"Asist",IF(Gestión!F40=$L$68,"Invest2",IF(Gestión!F40=$L$69,"Pract",IF(Gestión!F40=$L$72,"Forta5",IF(Gestión!F40=$L$79,"Opera",IF(Gestión!F40=$L$80,"Opera2",IF(Gestión!F40=$L$81,"Impul",IF(Gestión!F40=$L$86,"Estudio",IF(Gestión!F40=$L$89,"Invest3",IF(Gestión!F40=$L$90,"Diseño",IF(Gestión!F40=$L$91,"Invest4",IF(Gestión!F40=$L$93,"Vincula",IF(Gestión!F40=$L$94,"Crea2",IF(Gestión!F40=$L$95,"Diseño1",IF(Gestión!F40=$L$96,"Opera3",IF(Gestión!F40=$L$100,"Promo",IF(Gestión!F40=$L$101,"Estudio1",IF(Gestión!F40=$L$103,"Desarrolla",IF(Gestión!F40=$L$104,"Propen",IF(Gestión!F40=$L$108,"Aument",IF(Gestión!F40=$L$112,"Aument2",IF(Gestión!F40=$L$113,"Incre2",IF(Gestión!F40=$L$115,"Diver",IF(Gestión!F40=$L$118,"Estable",IF(Gestión!F40=$L$128,"Realiza",IF(Gestión!F40=$L$131,"Realiza1",IF(Gestión!F40=$L$135,"Diseño2",IF(Gestión!F40=$L$137,"Estudio2",IF(Gestión!F40=$L$138,"Invest5",IF(Gestión!F40=$L$141,"Actua5",IF(Gestión!F40=$L$144,"Estable1",IF(Gestión!F40=$L$151,"Defin","N/A"))))))))))))))))))))))))))))))))))))))))))))))))))))))))))</f>
        <v>Estudio</v>
      </c>
      <c r="O31" t="str">
        <f>IF(N31="N/A",IF(Gestión!F40=$L$152,"Estable2",IF(Gestión!F40=$L$159,"Diseño3",IF(Gestión!F40=$L$161,"Diseño4",IF(Gestión!F40=$L$164,"Forta6",IF(Gestión!F40=$L$168,"Prog1",IF(Gestión!F40=$L$171,"Robus",IF(Gestión!F40=$L$172,"Diseño5",IF(Gestión!F40=$L$173,"Diseño6",IF(Gestión!F40=$L$174,"Estruc",IF(Gestión!F40=$L$175,"Diseño7",IF(Gestión!F40=$L$178,"Diseño8",IF(Gestión!F40=$L$179,"Diseño9",IF(Gestión!F40=$L$180,"Diseño10",IF(Gestión!F40=$L$181,"Diseño11",IF(Gestión!F40=$L$182,"Diseño12",IF(Gestión!F40=$L$183,"Capacit",IF(Gestión!F40=$L$186,"Redi1",IF(Gestión!F40=$L$187,"Defin1",IF(Gestión!F40=$L$190,"Cumplir",IF(Gestión!F40=$L$193,"Sistem",IF(Gestión!F40=$L$195,"Montaje",IF(Gestión!F40=$L$198,"Implementa",IF(Gestión!F40=$L$201,"Sistem1",IF(Gestión!F40=$L$203,"Asegura",IF(Gestión!F40=$L$204,"Estable3",IF(Gestión!F40=$L$206,"Constru",IF(Gestión!F40=$L$210,"Defin2",IF(Gestión!F40=$L$212,"Cult1",IF(Gestión!F40=$L$214,"Diseño13",IF(Gestión!F40=$L$215,"Defin3",IF(Gestión!F40=$L$217,"Segui",""))))))))))))))))))))))))))))))),N31)</f>
        <v>Estudio</v>
      </c>
      <c r="P31" t="str">
        <f>IF(Gestión!D40=$Q$2,"Acre",IF(Gestión!D40=$Q$3,"Valor",IF(Gestión!D40=$Q$4,"Calidad",IF(Gestión!D40=$Q$5,"NAI",IF(Gestión!D40=$Q$6,"NAP",IF(Gestión!D40=$Q$7,"NAE",IF(Gestión!D40=$Q$8,"Articulación",IF(Gestión!D40=$Q$9,"Extensión",IF(Gestión!D40=$Q$10,"Regionalización",IF(Gestión!D40=$Q$11,"Interna",IF(Gestión!D40=$Q$12,"Seguimiento",IF(Gestión!D40=$Q$13,"NAA",IF(Gestión!D40=$Q$14,"Gerencia",IF(Gestión!D40=$Q$15,"TH",IF(Gestión!D40=$Q$16,"Finan",IF(Gestión!D40=$Q$17,"Bienestar",IF(Gestión!D40=$Q$18,"Comuni",IF(Gestión!D40=$Q$19,"Sistema",IF(Gestión!D40=$Q$20,"GestionD",IF(Gestión!D40=$Q$21,"Mejoramiento",IF(Gestión!D40=$Q$22,"Modelo",IF(Gestión!D40=$Q$23,"Control",""))))))))))))))))))))))</f>
        <v>Interna</v>
      </c>
      <c r="R31" s="23" t="s">
        <v>264</v>
      </c>
      <c r="S31" s="20" t="s">
        <v>197</v>
      </c>
      <c r="T31" t="str">
        <f>IF(Gestión!E40=D!$K$2,"Acredi",IF(Gestión!E40=D!$K$7,"Increm",IF(Gestión!E40=D!$K$11,"Forma",IF(Gestión!E40=D!$K$15,"Vincu",IF(Gestión!E40=D!$K$31,"Estructuraci",IF(Gestión!E40=D!$K$33,"Tecnica",IF(Gestión!E40=D!$K$35,"Conso",IF(Gestión!E40=D!$K$37,"Fortale",IF(Gestión!E40=D!$K$38,"Program",IF(Gestión!E40=D!$K$40,"Estruct",IF(Gestión!E40=D!$K$48,"Artic",IF(Gestión!E40=D!$K$55,"Fortale1",IF(Gestión!E40=D!$K$60,"Biling",IF(Gestión!E40=D!$K$64,"Forma1",IF(Gestión!E40=D!$K$66,"Gest",IF(Gestión!E40=D!$K$68,"Redefini",IF(Gestión!E40=D!$K$69,"Fortale2",IF(Gestión!E40=D!$K$72,"Edu",IF(Gestión!E40=D!$K$79,"Implement",IF(Gestión!E40=D!$K$81,"Potencia",IF(Gestión!E40=D!$K$86,"Fortale3",IF(Gestión!E40=D!$K$89,"Vincu1",IF(Gestión!E40=D!$K$91,"Incur",IF(Gestión!E40=D!$K$93,"Proyec",IF(Gestión!E40=D!$K$94,"Estrateg",IF(Gestión!E40=D!$K$95,"Desa",IF(Gestión!E40=D!$K$103,"Seguim",IF(Gestión!E40=D!$K$104,"Acces",IF(Gestión!E40=D!$K$113,"Program1",IF(Gestión!E40=D!$K$115,"En",IF(Gestión!E40=D!$K$118,"Geren",IF(Gestión!E40=D!$K$128,"Proyec1",IF(Gestión!E40=D!$K$131,"Proyec2",IF(Gestión!E40=D!$K$135,"Forma2",IF(Gestión!E40=D!$K$137,"Talent",IF(Gestión!E40=D!$K$151,"Conso1",IF(Gestión!E40=D!$K$152,"Conso2",IF(Gestión!E40=D!$K$159,"Serv",IF(Gestión!E40=D!$K$164,"Rete",IF(Gestión!E40=D!$K$171,"Fortale4",IF(Gestión!E40=D!$K$172,"Fortale5",IF(Gestión!E40=D!$K$174,"Defini",IF(Gestión!E40=D!$K$175,"Coord",IF(Gestión!E40=D!$K$178,"Redef",IF(Gestión!E40=D!$K$181,"Compro",IF(Gestión!E40=D!$K$182,"Desa1",IF(Gestión!E40=D!$K$183,"Fortale6",IF(Gestión!E40=D!$K$187,"Esta",IF(Gestión!E40=D!$K$190,"Facil",IF(Gestión!E40=D!$K$193,"Soporte",IF(Gestión!E40=D!$K$198,"Implement1",IF(Gestión!E40=D!$K$201,"La",IF(Gestión!E40=D!$K$203,"Fortale7",IF(Gestión!E40=D!$K$206,"Remo",IF(Gestión!E40=D!$K$210,"Fortale8",IF(Gestión!E40=D!$K$214,"Mejoram",IF(Gestión!E40=D!$K$215,"Fortale9",IF(Gestión!E40=D!$K$217,"Fortale10",""))))))))))))))))))))))))))))))))))))))))))))))))))))))))))</f>
        <v>Fortale3</v>
      </c>
    </row>
    <row r="32" spans="7:20" x14ac:dyDescent="0.25">
      <c r="M32" t="s">
        <v>131</v>
      </c>
      <c r="N32" t="str">
        <f>IF(Gestión!F41=D!$L$2,"Forta",IF(Gestión!F41=$L$4,"Inclu",IF(Gestión!F41=$L$5,"Cult",IF(Gestión!F41=$L$7,"Actua",IF(Gestión!F41=$L$11,"Cuali",IF(Gestión!F41=$L$15,"Forta1",IF(Gestión!F41=$L$18,"Actua1",IF(Gestión!F41=$L$20,"Forta2",IF(Gestión!F41=$L$24,"Plan",IF(Gestión!F41=$L$28,"Confor",IF(Gestión!F41=$L$31,"Crea",IF(Gestión!F41=$L$33,"Incor",IF(Gestión!F41=$L$35,"Incre",IF(Gestión!F41=$L$36,"Prog",IF(Gestión!F41=$L$37,"Forta3",IF(Gestión!F41=$L$38,"Redi",IF(Gestión!F41=$L$40,"Confor1",IF(Gestión!F41=$L$44,"Apoyo",IF(Gestión!F41=$L$46,"Crea1",IF(Gestión!F41=$L$48,"Forta4",IF(Gestión!F41=$L$50,"Actua2",IF(Gestión!F41=$L$51,"Invest",IF(Gestión!F41=$L$52,"Conserv",IF(Gestión!F41=$L$55,"Incre1",IF(Gestión!F41=$L$60,"Actua3",IF(Gestión!F41=$L$64,"Actua4",IF(Gestión!F41=$L$66,"Asist",IF(Gestión!F41=$L$68,"Invest2",IF(Gestión!F41=$L$69,"Pract",IF(Gestión!F41=$L$72,"Forta5",IF(Gestión!F41=$L$79,"Opera",IF(Gestión!F41=$L$80,"Opera2",IF(Gestión!F41=$L$81,"Impul",IF(Gestión!F41=$L$86,"Estudio",IF(Gestión!F41=$L$89,"Invest3",IF(Gestión!F41=$L$90,"Diseño",IF(Gestión!F41=$L$91,"Invest4",IF(Gestión!F41=$L$93,"Vincula",IF(Gestión!F41=$L$94,"Crea2",IF(Gestión!F41=$L$95,"Diseño1",IF(Gestión!F41=$L$96,"Opera3",IF(Gestión!F41=$L$100,"Promo",IF(Gestión!F41=$L$101,"Estudio1",IF(Gestión!F41=$L$103,"Desarrolla",IF(Gestión!F41=$L$104,"Propen",IF(Gestión!F41=$L$108,"Aument",IF(Gestión!F41=$L$112,"Aument2",IF(Gestión!F41=$L$113,"Incre2",IF(Gestión!F41=$L$115,"Diver",IF(Gestión!F41=$L$118,"Estable",IF(Gestión!F41=$L$128,"Realiza",IF(Gestión!F41=$L$131,"Realiza1",IF(Gestión!F41=$L$135,"Diseño2",IF(Gestión!F41=$L$137,"Estudio2",IF(Gestión!F41=$L$138,"Invest5",IF(Gestión!F41=$L$141,"Actua5",IF(Gestión!F41=$L$144,"Estable1",IF(Gestión!F41=$L$151,"Defin","N/A"))))))))))))))))))))))))))))))))))))))))))))))))))))))))))</f>
        <v>Estudio</v>
      </c>
      <c r="O32" t="str">
        <f>IF(N32="N/A",IF(Gestión!F41=$L$152,"Estable2",IF(Gestión!F41=$L$159,"Diseño3",IF(Gestión!F41=$L$161,"Diseño4",IF(Gestión!F41=$L$164,"Forta6",IF(Gestión!F41=$L$168,"Prog1",IF(Gestión!F41=$L$171,"Robus",IF(Gestión!F41=$L$172,"Diseño5",IF(Gestión!F41=$L$173,"Diseño6",IF(Gestión!F41=$L$174,"Estruc",IF(Gestión!F41=$L$175,"Diseño7",IF(Gestión!F41=$L$178,"Diseño8",IF(Gestión!F41=$L$179,"Diseño9",IF(Gestión!F41=$L$180,"Diseño10",IF(Gestión!F41=$L$181,"Diseño11",IF(Gestión!F41=$L$182,"Diseño12",IF(Gestión!F41=$L$183,"Capacit",IF(Gestión!F41=$L$186,"Redi1",IF(Gestión!F41=$L$187,"Defin1",IF(Gestión!F41=$L$190,"Cumplir",IF(Gestión!F41=$L$193,"Sistem",IF(Gestión!F41=$L$195,"Montaje",IF(Gestión!F41=$L$198,"Implementa",IF(Gestión!F41=$L$201,"Sistem1",IF(Gestión!F41=$L$203,"Asegura",IF(Gestión!F41=$L$204,"Estable3",IF(Gestión!F41=$L$206,"Constru",IF(Gestión!F41=$L$210,"Defin2",IF(Gestión!F41=$L$212,"Cult1",IF(Gestión!F41=$L$214,"Diseño13",IF(Gestión!F41=$L$215,"Defin3",IF(Gestión!F41=$L$217,"Segui",""))))))))))))))))))))))))))))))),N32)</f>
        <v>Estudio</v>
      </c>
      <c r="P32" t="str">
        <f>IF(Gestión!D41=$Q$2,"Acre",IF(Gestión!D41=$Q$3,"Valor",IF(Gestión!D41=$Q$4,"Calidad",IF(Gestión!D41=$Q$5,"NAI",IF(Gestión!D41=$Q$6,"NAP",IF(Gestión!D41=$Q$7,"NAE",IF(Gestión!D41=$Q$8,"Articulación",IF(Gestión!D41=$Q$9,"Extensión",IF(Gestión!D41=$Q$10,"Regionalización",IF(Gestión!D41=$Q$11,"Interna",IF(Gestión!D41=$Q$12,"Seguimiento",IF(Gestión!D41=$Q$13,"NAA",IF(Gestión!D41=$Q$14,"Gerencia",IF(Gestión!D41=$Q$15,"TH",IF(Gestión!D41=$Q$16,"Finan",IF(Gestión!D41=$Q$17,"Bienestar",IF(Gestión!D41=$Q$18,"Comuni",IF(Gestión!D41=$Q$19,"Sistema",IF(Gestión!D41=$Q$20,"GestionD",IF(Gestión!D41=$Q$21,"Mejoramiento",IF(Gestión!D41=$Q$22,"Modelo",IF(Gestión!D41=$Q$23,"Control",""))))))))))))))))))))))</f>
        <v>Interna</v>
      </c>
      <c r="R32" s="24" t="s">
        <v>269</v>
      </c>
      <c r="S32" s="21" t="s">
        <v>205</v>
      </c>
      <c r="T32" t="str">
        <f>IF(Gestión!E41=D!$K$2,"Acredi",IF(Gestión!E41=D!$K$7,"Increm",IF(Gestión!E41=D!$K$11,"Forma",IF(Gestión!E41=D!$K$15,"Vincu",IF(Gestión!E41=D!$K$31,"Estructuraci",IF(Gestión!E41=D!$K$33,"Tecnica",IF(Gestión!E41=D!$K$35,"Conso",IF(Gestión!E41=D!$K$37,"Fortale",IF(Gestión!E41=D!$K$38,"Program",IF(Gestión!E41=D!$K$40,"Estruct",IF(Gestión!E41=D!$K$48,"Artic",IF(Gestión!E41=D!$K$55,"Fortale1",IF(Gestión!E41=D!$K$60,"Biling",IF(Gestión!E41=D!$K$64,"Forma1",IF(Gestión!E41=D!$K$66,"Gest",IF(Gestión!E41=D!$K$68,"Redefini",IF(Gestión!E41=D!$K$69,"Fortale2",IF(Gestión!E41=D!$K$72,"Edu",IF(Gestión!E41=D!$K$79,"Implement",IF(Gestión!E41=D!$K$81,"Potencia",IF(Gestión!E41=D!$K$86,"Fortale3",IF(Gestión!E41=D!$K$89,"Vincu1",IF(Gestión!E41=D!$K$91,"Incur",IF(Gestión!E41=D!$K$93,"Proyec",IF(Gestión!E41=D!$K$94,"Estrateg",IF(Gestión!E41=D!$K$95,"Desa",IF(Gestión!E41=D!$K$103,"Seguim",IF(Gestión!E41=D!$K$104,"Acces",IF(Gestión!E41=D!$K$113,"Program1",IF(Gestión!E41=D!$K$115,"En",IF(Gestión!E41=D!$K$118,"Geren",IF(Gestión!E41=D!$K$128,"Proyec1",IF(Gestión!E41=D!$K$131,"Proyec2",IF(Gestión!E41=D!$K$135,"Forma2",IF(Gestión!E41=D!$K$137,"Talent",IF(Gestión!E41=D!$K$151,"Conso1",IF(Gestión!E41=D!$K$152,"Conso2",IF(Gestión!E41=D!$K$159,"Serv",IF(Gestión!E41=D!$K$164,"Rete",IF(Gestión!E41=D!$K$171,"Fortale4",IF(Gestión!E41=D!$K$172,"Fortale5",IF(Gestión!E41=D!$K$174,"Defini",IF(Gestión!E41=D!$K$175,"Coord",IF(Gestión!E41=D!$K$178,"Redef",IF(Gestión!E41=D!$K$181,"Compro",IF(Gestión!E41=D!$K$182,"Desa1",IF(Gestión!E41=D!$K$183,"Fortale6",IF(Gestión!E41=D!$K$187,"Esta",IF(Gestión!E41=D!$K$190,"Facil",IF(Gestión!E41=D!$K$193,"Soporte",IF(Gestión!E41=D!$K$198,"Implement1",IF(Gestión!E41=D!$K$201,"La",IF(Gestión!E41=D!$K$203,"Fortale7",IF(Gestión!E41=D!$K$206,"Remo",IF(Gestión!E41=D!$K$210,"Fortale8",IF(Gestión!E41=D!$K$214,"Mejoram",IF(Gestión!E41=D!$K$215,"Fortale9",IF(Gestión!E41=D!$K$217,"Fortale10",""))))))))))))))))))))))))))))))))))))))))))))))))))))))))))</f>
        <v>Fortale3</v>
      </c>
    </row>
    <row r="33" spans="10:20" x14ac:dyDescent="0.25">
      <c r="J33" s="16" t="s">
        <v>419</v>
      </c>
      <c r="K33" s="16" t="s">
        <v>132</v>
      </c>
      <c r="L33" t="s">
        <v>133</v>
      </c>
      <c r="M33" t="s">
        <v>134</v>
      </c>
      <c r="N33" t="str">
        <f>IF(Gestión!F42=D!$L$2,"Forta",IF(Gestión!F42=$L$4,"Inclu",IF(Gestión!F42=$L$5,"Cult",IF(Gestión!F42=$L$7,"Actua",IF(Gestión!F42=$L$11,"Cuali",IF(Gestión!F42=$L$15,"Forta1",IF(Gestión!F42=$L$18,"Actua1",IF(Gestión!F42=$L$20,"Forta2",IF(Gestión!F42=$L$24,"Plan",IF(Gestión!F42=$L$28,"Confor",IF(Gestión!F42=$L$31,"Crea",IF(Gestión!F42=$L$33,"Incor",IF(Gestión!F42=$L$35,"Incre",IF(Gestión!F42=$L$36,"Prog",IF(Gestión!F42=$L$37,"Forta3",IF(Gestión!F42=$L$38,"Redi",IF(Gestión!F42=$L$40,"Confor1",IF(Gestión!F42=$L$44,"Apoyo",IF(Gestión!F42=$L$46,"Crea1",IF(Gestión!F42=$L$48,"Forta4",IF(Gestión!F42=$L$50,"Actua2",IF(Gestión!F42=$L$51,"Invest",IF(Gestión!F42=$L$52,"Conserv",IF(Gestión!F42=$L$55,"Incre1",IF(Gestión!F42=$L$60,"Actua3",IF(Gestión!F42=$L$64,"Actua4",IF(Gestión!F42=$L$66,"Asist",IF(Gestión!F42=$L$68,"Invest2",IF(Gestión!F42=$L$69,"Pract",IF(Gestión!F42=$L$72,"Forta5",IF(Gestión!F42=$L$79,"Opera",IF(Gestión!F42=$L$80,"Opera2",IF(Gestión!F42=$L$81,"Impul",IF(Gestión!F42=$L$86,"Estudio",IF(Gestión!F42=$L$89,"Invest3",IF(Gestión!F42=$L$90,"Diseño",IF(Gestión!F42=$L$91,"Invest4",IF(Gestión!F42=$L$93,"Vincula",IF(Gestión!F42=$L$94,"Crea2",IF(Gestión!F42=$L$95,"Diseño1",IF(Gestión!F42=$L$96,"Opera3",IF(Gestión!F42=$L$100,"Promo",IF(Gestión!F42=$L$101,"Estudio1",IF(Gestión!F42=$L$103,"Desarrolla",IF(Gestión!F42=$L$104,"Propen",IF(Gestión!F42=$L$108,"Aument",IF(Gestión!F42=$L$112,"Aument2",IF(Gestión!F42=$L$113,"Incre2",IF(Gestión!F42=$L$115,"Diver",IF(Gestión!F42=$L$118,"Estable",IF(Gestión!F42=$L$128,"Realiza",IF(Gestión!F42=$L$131,"Realiza1",IF(Gestión!F42=$L$135,"Diseño2",IF(Gestión!F42=$L$137,"Estudio2",IF(Gestión!F42=$L$138,"Invest5",IF(Gestión!F42=$L$141,"Actua5",IF(Gestión!F42=$L$144,"Estable1",IF(Gestión!F42=$L$151,"Defin","N/A"))))))))))))))))))))))))))))))))))))))))))))))))))))))))))</f>
        <v>Invest3</v>
      </c>
      <c r="O33" t="str">
        <f>IF(N33="N/A",IF(Gestión!F42=$L$152,"Estable2",IF(Gestión!F42=$L$159,"Diseño3",IF(Gestión!F42=$L$161,"Diseño4",IF(Gestión!F42=$L$164,"Forta6",IF(Gestión!F42=$L$168,"Prog1",IF(Gestión!F42=$L$171,"Robus",IF(Gestión!F42=$L$172,"Diseño5",IF(Gestión!F42=$L$173,"Diseño6",IF(Gestión!F42=$L$174,"Estruc",IF(Gestión!F42=$L$175,"Diseño7",IF(Gestión!F42=$L$178,"Diseño8",IF(Gestión!F42=$L$179,"Diseño9",IF(Gestión!F42=$L$180,"Diseño10",IF(Gestión!F42=$L$181,"Diseño11",IF(Gestión!F42=$L$182,"Diseño12",IF(Gestión!F42=$L$183,"Capacit",IF(Gestión!F42=$L$186,"Redi1",IF(Gestión!F42=$L$187,"Defin1",IF(Gestión!F42=$L$190,"Cumplir",IF(Gestión!F42=$L$193,"Sistem",IF(Gestión!F42=$L$195,"Montaje",IF(Gestión!F42=$L$198,"Implementa",IF(Gestión!F42=$L$201,"Sistem1",IF(Gestión!F42=$L$203,"Asegura",IF(Gestión!F42=$L$204,"Estable3",IF(Gestión!F42=$L$206,"Constru",IF(Gestión!F42=$L$210,"Defin2",IF(Gestión!F42=$L$212,"Cult1",IF(Gestión!F42=$L$214,"Diseño13",IF(Gestión!F42=$L$215,"Defin3",IF(Gestión!F42=$L$217,"Segui",""))))))))))))))))))))))))))))))),N33)</f>
        <v>Invest3</v>
      </c>
      <c r="P33" t="str">
        <f>IF(Gestión!D42=$Q$2,"Acre",IF(Gestión!D42=$Q$3,"Valor",IF(Gestión!D42=$Q$4,"Calidad",IF(Gestión!D42=$Q$5,"NAI",IF(Gestión!D42=$Q$6,"NAP",IF(Gestión!D42=$Q$7,"NAE",IF(Gestión!D42=$Q$8,"Articulación",IF(Gestión!D42=$Q$9,"Extensión",IF(Gestión!D42=$Q$10,"Regionalización",IF(Gestión!D42=$Q$11,"Interna",IF(Gestión!D42=$Q$12,"Seguimiento",IF(Gestión!D42=$Q$13,"NAA",IF(Gestión!D42=$Q$14,"Gerencia",IF(Gestión!D42=$Q$15,"TH",IF(Gestión!D42=$Q$16,"Finan",IF(Gestión!D42=$Q$17,"Bienestar",IF(Gestión!D42=$Q$18,"Comuni",IF(Gestión!D42=$Q$19,"Sistema",IF(Gestión!D42=$Q$20,"GestionD",IF(Gestión!D42=$Q$21,"Mejoramiento",IF(Gestión!D42=$Q$22,"Modelo",IF(Gestión!D42=$Q$23,"Control",""))))))))))))))))))))))</f>
        <v>Interna</v>
      </c>
      <c r="R33" s="25" t="s">
        <v>281</v>
      </c>
      <c r="S33" s="21" t="s">
        <v>437</v>
      </c>
      <c r="T33" t="str">
        <f>IF(Gestión!E42=D!$K$2,"Acredi",IF(Gestión!E42=D!$K$7,"Increm",IF(Gestión!E42=D!$K$11,"Forma",IF(Gestión!E42=D!$K$15,"Vincu",IF(Gestión!E42=D!$K$31,"Estructuraci",IF(Gestión!E42=D!$K$33,"Tecnica",IF(Gestión!E42=D!$K$35,"Conso",IF(Gestión!E42=D!$K$37,"Fortale",IF(Gestión!E42=D!$K$38,"Program",IF(Gestión!E42=D!$K$40,"Estruct",IF(Gestión!E42=D!$K$48,"Artic",IF(Gestión!E42=D!$K$55,"Fortale1",IF(Gestión!E42=D!$K$60,"Biling",IF(Gestión!E42=D!$K$64,"Forma1",IF(Gestión!E42=D!$K$66,"Gest",IF(Gestión!E42=D!$K$68,"Redefini",IF(Gestión!E42=D!$K$69,"Fortale2",IF(Gestión!E42=D!$K$72,"Edu",IF(Gestión!E42=D!$K$79,"Implement",IF(Gestión!E42=D!$K$81,"Potencia",IF(Gestión!E42=D!$K$86,"Fortale3",IF(Gestión!E42=D!$K$89,"Vincu1",IF(Gestión!E42=D!$K$91,"Incur",IF(Gestión!E42=D!$K$93,"Proyec",IF(Gestión!E42=D!$K$94,"Estrateg",IF(Gestión!E42=D!$K$95,"Desa",IF(Gestión!E42=D!$K$103,"Seguim",IF(Gestión!E42=D!$K$104,"Acces",IF(Gestión!E42=D!$K$113,"Program1",IF(Gestión!E42=D!$K$115,"En",IF(Gestión!E42=D!$K$118,"Geren",IF(Gestión!E42=D!$K$128,"Proyec1",IF(Gestión!E42=D!$K$131,"Proyec2",IF(Gestión!E42=D!$K$135,"Forma2",IF(Gestión!E42=D!$K$137,"Talent",IF(Gestión!E42=D!$K$151,"Conso1",IF(Gestión!E42=D!$K$152,"Conso2",IF(Gestión!E42=D!$K$159,"Serv",IF(Gestión!E42=D!$K$164,"Rete",IF(Gestión!E42=D!$K$171,"Fortale4",IF(Gestión!E42=D!$K$172,"Fortale5",IF(Gestión!E42=D!$K$174,"Defini",IF(Gestión!E42=D!$K$175,"Coord",IF(Gestión!E42=D!$K$178,"Redef",IF(Gestión!E42=D!$K$181,"Compro",IF(Gestión!E42=D!$K$182,"Desa1",IF(Gestión!E42=D!$K$183,"Fortale6",IF(Gestión!E42=D!$K$187,"Esta",IF(Gestión!E42=D!$K$190,"Facil",IF(Gestión!E42=D!$K$193,"Soporte",IF(Gestión!E42=D!$K$198,"Implement1",IF(Gestión!E42=D!$K$201,"La",IF(Gestión!E42=D!$K$203,"Fortale7",IF(Gestión!E42=D!$K$206,"Remo",IF(Gestión!E42=D!$K$210,"Fortale8",IF(Gestión!E42=D!$K$214,"Mejoram",IF(Gestión!E42=D!$K$215,"Fortale9",IF(Gestión!E42=D!$K$217,"Fortale10",""))))))))))))))))))))))))))))))))))))))))))))))))))))))))))</f>
        <v>Vincu1</v>
      </c>
    </row>
    <row r="34" spans="10:20" x14ac:dyDescent="0.25">
      <c r="M34" t="s">
        <v>135</v>
      </c>
      <c r="N34" t="str">
        <f>IF(Gestión!F43=D!$L$2,"Forta",IF(Gestión!F43=$L$4,"Inclu",IF(Gestión!F43=$L$5,"Cult",IF(Gestión!F43=$L$7,"Actua",IF(Gestión!F43=$L$11,"Cuali",IF(Gestión!F43=$L$15,"Forta1",IF(Gestión!F43=$L$18,"Actua1",IF(Gestión!F43=$L$20,"Forta2",IF(Gestión!F43=$L$24,"Plan",IF(Gestión!F43=$L$28,"Confor",IF(Gestión!F43=$L$31,"Crea",IF(Gestión!F43=$L$33,"Incor",IF(Gestión!F43=$L$35,"Incre",IF(Gestión!F43=$L$36,"Prog",IF(Gestión!F43=$L$37,"Forta3",IF(Gestión!F43=$L$38,"Redi",IF(Gestión!F43=$L$40,"Confor1",IF(Gestión!F43=$L$44,"Apoyo",IF(Gestión!F43=$L$46,"Crea1",IF(Gestión!F43=$L$48,"Forta4",IF(Gestión!F43=$L$50,"Actua2",IF(Gestión!F43=$L$51,"Invest",IF(Gestión!F43=$L$52,"Conserv",IF(Gestión!F43=$L$55,"Incre1",IF(Gestión!F43=$L$60,"Actua3",IF(Gestión!F43=$L$64,"Actua4",IF(Gestión!F43=$L$66,"Asist",IF(Gestión!F43=$L$68,"Invest2",IF(Gestión!F43=$L$69,"Pract",IF(Gestión!F43=$L$72,"Forta5",IF(Gestión!F43=$L$79,"Opera",IF(Gestión!F43=$L$80,"Opera2",IF(Gestión!F43=$L$81,"Impul",IF(Gestión!F43=$L$86,"Estudio",IF(Gestión!F43=$L$89,"Invest3",IF(Gestión!F43=$L$90,"Diseño",IF(Gestión!F43=$L$91,"Invest4",IF(Gestión!F43=$L$93,"Vincula",IF(Gestión!F43=$L$94,"Crea2",IF(Gestión!F43=$L$95,"Diseño1",IF(Gestión!F43=$L$96,"Opera3",IF(Gestión!F43=$L$100,"Promo",IF(Gestión!F43=$L$101,"Estudio1",IF(Gestión!F43=$L$103,"Desarrolla",IF(Gestión!F43=$L$104,"Propen",IF(Gestión!F43=$L$108,"Aument",IF(Gestión!F43=$L$112,"Aument2",IF(Gestión!F43=$L$113,"Incre2",IF(Gestión!F43=$L$115,"Diver",IF(Gestión!F43=$L$118,"Estable",IF(Gestión!F43=$L$128,"Realiza",IF(Gestión!F43=$L$131,"Realiza1",IF(Gestión!F43=$L$135,"Diseño2",IF(Gestión!F43=$L$137,"Estudio2",IF(Gestión!F43=$L$138,"Invest5",IF(Gestión!F43=$L$141,"Actua5",IF(Gestión!F43=$L$144,"Estable1",IF(Gestión!F43=$L$151,"Defin","N/A"))))))))))))))))))))))))))))))))))))))))))))))))))))))))))</f>
        <v>Diseño</v>
      </c>
      <c r="O34" t="str">
        <f>IF(N34="N/A",IF(Gestión!F43=$L$152,"Estable2",IF(Gestión!F43=$L$159,"Diseño3",IF(Gestión!F43=$L$161,"Diseño4",IF(Gestión!F43=$L$164,"Forta6",IF(Gestión!F43=$L$168,"Prog1",IF(Gestión!F43=$L$171,"Robus",IF(Gestión!F43=$L$172,"Diseño5",IF(Gestión!F43=$L$173,"Diseño6",IF(Gestión!F43=$L$174,"Estruc",IF(Gestión!F43=$L$175,"Diseño7",IF(Gestión!F43=$L$178,"Diseño8",IF(Gestión!F43=$L$179,"Diseño9",IF(Gestión!F43=$L$180,"Diseño10",IF(Gestión!F43=$L$181,"Diseño11",IF(Gestión!F43=$L$182,"Diseño12",IF(Gestión!F43=$L$183,"Capacit",IF(Gestión!F43=$L$186,"Redi1",IF(Gestión!F43=$L$187,"Defin1",IF(Gestión!F43=$L$190,"Cumplir",IF(Gestión!F43=$L$193,"Sistem",IF(Gestión!F43=$L$195,"Montaje",IF(Gestión!F43=$L$198,"Implementa",IF(Gestión!F43=$L$201,"Sistem1",IF(Gestión!F43=$L$203,"Asegura",IF(Gestión!F43=$L$204,"Estable3",IF(Gestión!F43=$L$206,"Constru",IF(Gestión!F43=$L$210,"Defin2",IF(Gestión!F43=$L$212,"Cult1",IF(Gestión!F43=$L$214,"Diseño13",IF(Gestión!F43=$L$215,"Defin3",IF(Gestión!F43=$L$217,"Segui",""))))))))))))))))))))))))))))))),N34)</f>
        <v>Diseño</v>
      </c>
      <c r="P34" t="str">
        <f>IF(Gestión!D43=$Q$2,"Acre",IF(Gestión!D43=$Q$3,"Valor",IF(Gestión!D43=$Q$4,"Calidad",IF(Gestión!D43=$Q$5,"NAI",IF(Gestión!D43=$Q$6,"NAP",IF(Gestión!D43=$Q$7,"NAE",IF(Gestión!D43=$Q$8,"Articulación",IF(Gestión!D43=$Q$9,"Extensión",IF(Gestión!D43=$Q$10,"Regionalización",IF(Gestión!D43=$Q$11,"Interna",IF(Gestión!D43=$Q$12,"Seguimiento",IF(Gestión!D43=$Q$13,"NAA",IF(Gestión!D43=$Q$14,"Gerencia",IF(Gestión!D43=$Q$15,"TH",IF(Gestión!D43=$Q$16,"Finan",IF(Gestión!D43=$Q$17,"Bienestar",IF(Gestión!D43=$Q$18,"Comuni",IF(Gestión!D43=$Q$19,"Sistema",IF(Gestión!D43=$Q$20,"GestionD",IF(Gestión!D43=$Q$21,"Mejoramiento",IF(Gestión!D43=$Q$22,"Modelo",IF(Gestión!D43=$Q$23,"Control",""))))))))))))))))))))))</f>
        <v>Interna</v>
      </c>
      <c r="R34" s="25" t="s">
        <v>286</v>
      </c>
      <c r="S34" s="21" t="s">
        <v>210</v>
      </c>
      <c r="T34" t="str">
        <f>IF(Gestión!E43=D!$K$2,"Acredi",IF(Gestión!E43=D!$K$7,"Increm",IF(Gestión!E43=D!$K$11,"Forma",IF(Gestión!E43=D!$K$15,"Vincu",IF(Gestión!E43=D!$K$31,"Estructuraci",IF(Gestión!E43=D!$K$33,"Tecnica",IF(Gestión!E43=D!$K$35,"Conso",IF(Gestión!E43=D!$K$37,"Fortale",IF(Gestión!E43=D!$K$38,"Program",IF(Gestión!E43=D!$K$40,"Estruct",IF(Gestión!E43=D!$K$48,"Artic",IF(Gestión!E43=D!$K$55,"Fortale1",IF(Gestión!E43=D!$K$60,"Biling",IF(Gestión!E43=D!$K$64,"Forma1",IF(Gestión!E43=D!$K$66,"Gest",IF(Gestión!E43=D!$K$68,"Redefini",IF(Gestión!E43=D!$K$69,"Fortale2",IF(Gestión!E43=D!$K$72,"Edu",IF(Gestión!E43=D!$K$79,"Implement",IF(Gestión!E43=D!$K$81,"Potencia",IF(Gestión!E43=D!$K$86,"Fortale3",IF(Gestión!E43=D!$K$89,"Vincu1",IF(Gestión!E43=D!$K$91,"Incur",IF(Gestión!E43=D!$K$93,"Proyec",IF(Gestión!E43=D!$K$94,"Estrateg",IF(Gestión!E43=D!$K$95,"Desa",IF(Gestión!E43=D!$K$103,"Seguim",IF(Gestión!E43=D!$K$104,"Acces",IF(Gestión!E43=D!$K$113,"Program1",IF(Gestión!E43=D!$K$115,"En",IF(Gestión!E43=D!$K$118,"Geren",IF(Gestión!E43=D!$K$128,"Proyec1",IF(Gestión!E43=D!$K$131,"Proyec2",IF(Gestión!E43=D!$K$135,"Forma2",IF(Gestión!E43=D!$K$137,"Talent",IF(Gestión!E43=D!$K$151,"Conso1",IF(Gestión!E43=D!$K$152,"Conso2",IF(Gestión!E43=D!$K$159,"Serv",IF(Gestión!E43=D!$K$164,"Rete",IF(Gestión!E43=D!$K$171,"Fortale4",IF(Gestión!E43=D!$K$172,"Fortale5",IF(Gestión!E43=D!$K$174,"Defini",IF(Gestión!E43=D!$K$175,"Coord",IF(Gestión!E43=D!$K$178,"Redef",IF(Gestión!E43=D!$K$181,"Compro",IF(Gestión!E43=D!$K$182,"Desa1",IF(Gestión!E43=D!$K$183,"Fortale6",IF(Gestión!E43=D!$K$187,"Esta",IF(Gestión!E43=D!$K$190,"Facil",IF(Gestión!E43=D!$K$193,"Soporte",IF(Gestión!E43=D!$K$198,"Implement1",IF(Gestión!E43=D!$K$201,"La",IF(Gestión!E43=D!$K$203,"Fortale7",IF(Gestión!E43=D!$K$206,"Remo",IF(Gestión!E43=D!$K$210,"Fortale8",IF(Gestión!E43=D!$K$214,"Mejoram",IF(Gestión!E43=D!$K$215,"Fortale9",IF(Gestión!E43=D!$K$217,"Fortale10",""))))))))))))))))))))))))))))))))))))))))))))))))))))))))))</f>
        <v>Vincu1</v>
      </c>
    </row>
    <row r="35" spans="10:20" x14ac:dyDescent="0.25">
      <c r="K35" s="16" t="s">
        <v>136</v>
      </c>
      <c r="L35" t="s">
        <v>137</v>
      </c>
      <c r="M35" t="s">
        <v>138</v>
      </c>
      <c r="N35" t="str">
        <f>IF(Gestión!F44=D!$L$2,"Forta",IF(Gestión!F44=$L$4,"Inclu",IF(Gestión!F44=$L$5,"Cult",IF(Gestión!F44=$L$7,"Actua",IF(Gestión!F44=$L$11,"Cuali",IF(Gestión!F44=$L$15,"Forta1",IF(Gestión!F44=$L$18,"Actua1",IF(Gestión!F44=$L$20,"Forta2",IF(Gestión!F44=$L$24,"Plan",IF(Gestión!F44=$L$28,"Confor",IF(Gestión!F44=$L$31,"Crea",IF(Gestión!F44=$L$33,"Incor",IF(Gestión!F44=$L$35,"Incre",IF(Gestión!F44=$L$36,"Prog",IF(Gestión!F44=$L$37,"Forta3",IF(Gestión!F44=$L$38,"Redi",IF(Gestión!F44=$L$40,"Confor1",IF(Gestión!F44=$L$44,"Apoyo",IF(Gestión!F44=$L$46,"Crea1",IF(Gestión!F44=$L$48,"Forta4",IF(Gestión!F44=$L$50,"Actua2",IF(Gestión!F44=$L$51,"Invest",IF(Gestión!F44=$L$52,"Conserv",IF(Gestión!F44=$L$55,"Incre1",IF(Gestión!F44=$L$60,"Actua3",IF(Gestión!F44=$L$64,"Actua4",IF(Gestión!F44=$L$66,"Asist",IF(Gestión!F44=$L$68,"Invest2",IF(Gestión!F44=$L$69,"Pract",IF(Gestión!F44=$L$72,"Forta5",IF(Gestión!F44=$L$79,"Opera",IF(Gestión!F44=$L$80,"Opera2",IF(Gestión!F44=$L$81,"Impul",IF(Gestión!F44=$L$86,"Estudio",IF(Gestión!F44=$L$89,"Invest3",IF(Gestión!F44=$L$90,"Diseño",IF(Gestión!F44=$L$91,"Invest4",IF(Gestión!F44=$L$93,"Vincula",IF(Gestión!F44=$L$94,"Crea2",IF(Gestión!F44=$L$95,"Diseño1",IF(Gestión!F44=$L$96,"Opera3",IF(Gestión!F44=$L$100,"Promo",IF(Gestión!F44=$L$101,"Estudio1",IF(Gestión!F44=$L$103,"Desarrolla",IF(Gestión!F44=$L$104,"Propen",IF(Gestión!F44=$L$108,"Aument",IF(Gestión!F44=$L$112,"Aument2",IF(Gestión!F44=$L$113,"Incre2",IF(Gestión!F44=$L$115,"Diver",IF(Gestión!F44=$L$118,"Estable",IF(Gestión!F44=$L$128,"Realiza",IF(Gestión!F44=$L$131,"Realiza1",IF(Gestión!F44=$L$135,"Diseño2",IF(Gestión!F44=$L$137,"Estudio2",IF(Gestión!F44=$L$138,"Invest5",IF(Gestión!F44=$L$141,"Actua5",IF(Gestión!F44=$L$144,"Estable1",IF(Gestión!F44=$L$151,"Defin","N/A"))))))))))))))))))))))))))))))))))))))))))))))))))))))))))</f>
        <v>Invest4</v>
      </c>
      <c r="O35" t="str">
        <f>IF(N35="N/A",IF(Gestión!F44=$L$152,"Estable2",IF(Gestión!F44=$L$159,"Diseño3",IF(Gestión!F44=$L$161,"Diseño4",IF(Gestión!F44=$L$164,"Forta6",IF(Gestión!F44=$L$168,"Prog1",IF(Gestión!F44=$L$171,"Robus",IF(Gestión!F44=$L$172,"Diseño5",IF(Gestión!F44=$L$173,"Diseño6",IF(Gestión!F44=$L$174,"Estruc",IF(Gestión!F44=$L$175,"Diseño7",IF(Gestión!F44=$L$178,"Diseño8",IF(Gestión!F44=$L$179,"Diseño9",IF(Gestión!F44=$L$180,"Diseño10",IF(Gestión!F44=$L$181,"Diseño11",IF(Gestión!F44=$L$182,"Diseño12",IF(Gestión!F44=$L$183,"Capacit",IF(Gestión!F44=$L$186,"Redi1",IF(Gestión!F44=$L$187,"Defin1",IF(Gestión!F44=$L$190,"Cumplir",IF(Gestión!F44=$L$193,"Sistem",IF(Gestión!F44=$L$195,"Montaje",IF(Gestión!F44=$L$198,"Implementa",IF(Gestión!F44=$L$201,"Sistem1",IF(Gestión!F44=$L$203,"Asegura",IF(Gestión!F44=$L$204,"Estable3",IF(Gestión!F44=$L$206,"Constru",IF(Gestión!F44=$L$210,"Defin2",IF(Gestión!F44=$L$212,"Cult1",IF(Gestión!F44=$L$214,"Diseño13",IF(Gestión!F44=$L$215,"Defin3",IF(Gestión!F44=$L$217,"Segui",""))))))))))))))))))))))))))))))),N35)</f>
        <v>Invest4</v>
      </c>
      <c r="P35" t="str">
        <f>IF(Gestión!D44=$Q$2,"Acre",IF(Gestión!D44=$Q$3,"Valor",IF(Gestión!D44=$Q$4,"Calidad",IF(Gestión!D44=$Q$5,"NAI",IF(Gestión!D44=$Q$6,"NAP",IF(Gestión!D44=$Q$7,"NAE",IF(Gestión!D44=$Q$8,"Articulación",IF(Gestión!D44=$Q$9,"Extensión",IF(Gestión!D44=$Q$10,"Regionalización",IF(Gestión!D44=$Q$11,"Interna",IF(Gestión!D44=$Q$12,"Seguimiento",IF(Gestión!D44=$Q$13,"NAA",IF(Gestión!D44=$Q$14,"Gerencia",IF(Gestión!D44=$Q$15,"TH",IF(Gestión!D44=$Q$16,"Finan",IF(Gestión!D44=$Q$17,"Bienestar",IF(Gestión!D44=$Q$18,"Comuni",IF(Gestión!D44=$Q$19,"Sistema",IF(Gestión!D44=$Q$20,"GestionD",IF(Gestión!D44=$Q$21,"Mejoramiento",IF(Gestión!D44=$Q$22,"Modelo",IF(Gestión!D44=$Q$23,"Control",""))))))))))))))))))))))</f>
        <v>Interna</v>
      </c>
      <c r="R35" s="25" t="s">
        <v>292</v>
      </c>
      <c r="S35" s="21" t="s">
        <v>217</v>
      </c>
      <c r="T35" t="str">
        <f>IF(Gestión!E44=D!$K$2,"Acredi",IF(Gestión!E44=D!$K$7,"Increm",IF(Gestión!E44=D!$K$11,"Forma",IF(Gestión!E44=D!$K$15,"Vincu",IF(Gestión!E44=D!$K$31,"Estructuraci",IF(Gestión!E44=D!$K$33,"Tecnica",IF(Gestión!E44=D!$K$35,"Conso",IF(Gestión!E44=D!$K$37,"Fortale",IF(Gestión!E44=D!$K$38,"Program",IF(Gestión!E44=D!$K$40,"Estruct",IF(Gestión!E44=D!$K$48,"Artic",IF(Gestión!E44=D!$K$55,"Fortale1",IF(Gestión!E44=D!$K$60,"Biling",IF(Gestión!E44=D!$K$64,"Forma1",IF(Gestión!E44=D!$K$66,"Gest",IF(Gestión!E44=D!$K$68,"Redefini",IF(Gestión!E44=D!$K$69,"Fortale2",IF(Gestión!E44=D!$K$72,"Edu",IF(Gestión!E44=D!$K$79,"Implement",IF(Gestión!E44=D!$K$81,"Potencia",IF(Gestión!E44=D!$K$86,"Fortale3",IF(Gestión!E44=D!$K$89,"Vincu1",IF(Gestión!E44=D!$K$91,"Incur",IF(Gestión!E44=D!$K$93,"Proyec",IF(Gestión!E44=D!$K$94,"Estrateg",IF(Gestión!E44=D!$K$95,"Desa",IF(Gestión!E44=D!$K$103,"Seguim",IF(Gestión!E44=D!$K$104,"Acces",IF(Gestión!E44=D!$K$113,"Program1",IF(Gestión!E44=D!$K$115,"En",IF(Gestión!E44=D!$K$118,"Geren",IF(Gestión!E44=D!$K$128,"Proyec1",IF(Gestión!E44=D!$K$131,"Proyec2",IF(Gestión!E44=D!$K$135,"Forma2",IF(Gestión!E44=D!$K$137,"Talent",IF(Gestión!E44=D!$K$151,"Conso1",IF(Gestión!E44=D!$K$152,"Conso2",IF(Gestión!E44=D!$K$159,"Serv",IF(Gestión!E44=D!$K$164,"Rete",IF(Gestión!E44=D!$K$171,"Fortale4",IF(Gestión!E44=D!$K$172,"Fortale5",IF(Gestión!E44=D!$K$174,"Defini",IF(Gestión!E44=D!$K$175,"Coord",IF(Gestión!E44=D!$K$178,"Redef",IF(Gestión!E44=D!$K$181,"Compro",IF(Gestión!E44=D!$K$182,"Desa1",IF(Gestión!E44=D!$K$183,"Fortale6",IF(Gestión!E44=D!$K$187,"Esta",IF(Gestión!E44=D!$K$190,"Facil",IF(Gestión!E44=D!$K$193,"Soporte",IF(Gestión!E44=D!$K$198,"Implement1",IF(Gestión!E44=D!$K$201,"La",IF(Gestión!E44=D!$K$203,"Fortale7",IF(Gestión!E44=D!$K$206,"Remo",IF(Gestión!E44=D!$K$210,"Fortale8",IF(Gestión!E44=D!$K$214,"Mejoram",IF(Gestión!E44=D!$K$215,"Fortale9",IF(Gestión!E44=D!$K$217,"Fortale10",""))))))))))))))))))))))))))))))))))))))))))))))))))))))))))</f>
        <v>Incur</v>
      </c>
    </row>
    <row r="36" spans="10:20" x14ac:dyDescent="0.25">
      <c r="L36" t="s">
        <v>139</v>
      </c>
      <c r="M36" t="s">
        <v>140</v>
      </c>
      <c r="N36" t="str">
        <f>IF(Gestión!F45=D!$L$2,"Forta",IF(Gestión!F45=$L$4,"Inclu",IF(Gestión!F45=$L$5,"Cult",IF(Gestión!F45=$L$7,"Actua",IF(Gestión!F45=$L$11,"Cuali",IF(Gestión!F45=$L$15,"Forta1",IF(Gestión!F45=$L$18,"Actua1",IF(Gestión!F45=$L$20,"Forta2",IF(Gestión!F45=$L$24,"Plan",IF(Gestión!F45=$L$28,"Confor",IF(Gestión!F45=$L$31,"Crea",IF(Gestión!F45=$L$33,"Incor",IF(Gestión!F45=$L$35,"Incre",IF(Gestión!F45=$L$36,"Prog",IF(Gestión!F45=$L$37,"Forta3",IF(Gestión!F45=$L$38,"Redi",IF(Gestión!F45=$L$40,"Confor1",IF(Gestión!F45=$L$44,"Apoyo",IF(Gestión!F45=$L$46,"Crea1",IF(Gestión!F45=$L$48,"Forta4",IF(Gestión!F45=$L$50,"Actua2",IF(Gestión!F45=$L$51,"Invest",IF(Gestión!F45=$L$52,"Conserv",IF(Gestión!F45=$L$55,"Incre1",IF(Gestión!F45=$L$60,"Actua3",IF(Gestión!F45=$L$64,"Actua4",IF(Gestión!F45=$L$66,"Asist",IF(Gestión!F45=$L$68,"Invest2",IF(Gestión!F45=$L$69,"Pract",IF(Gestión!F45=$L$72,"Forta5",IF(Gestión!F45=$L$79,"Opera",IF(Gestión!F45=$L$80,"Opera2",IF(Gestión!F45=$L$81,"Impul",IF(Gestión!F45=$L$86,"Estudio",IF(Gestión!F45=$L$89,"Invest3",IF(Gestión!F45=$L$90,"Diseño",IF(Gestión!F45=$L$91,"Invest4",IF(Gestión!F45=$L$93,"Vincula",IF(Gestión!F45=$L$94,"Crea2",IF(Gestión!F45=$L$95,"Diseño1",IF(Gestión!F45=$L$96,"Opera3",IF(Gestión!F45=$L$100,"Promo",IF(Gestión!F45=$L$101,"Estudio1",IF(Gestión!F45=$L$103,"Desarrolla",IF(Gestión!F45=$L$104,"Propen",IF(Gestión!F45=$L$108,"Aument",IF(Gestión!F45=$L$112,"Aument2",IF(Gestión!F45=$L$113,"Incre2",IF(Gestión!F45=$L$115,"Diver",IF(Gestión!F45=$L$118,"Estable",IF(Gestión!F45=$L$128,"Realiza",IF(Gestión!F45=$L$131,"Realiza1",IF(Gestión!F45=$L$135,"Diseño2",IF(Gestión!F45=$L$137,"Estudio2",IF(Gestión!F45=$L$138,"Invest5",IF(Gestión!F45=$L$141,"Actua5",IF(Gestión!F45=$L$144,"Estable1",IF(Gestión!F45=$L$151,"Defin","N/A"))))))))))))))))))))))))))))))))))))))))))))))))))))))))))</f>
        <v>N/A</v>
      </c>
      <c r="O36" t="str">
        <f>IF(N36="N/A",IF(Gestión!F45=$L$152,"Estable2",IF(Gestión!F45=$L$159,"Diseño3",IF(Gestión!F45=$L$161,"Diseño4",IF(Gestión!F45=$L$164,"Forta6",IF(Gestión!F45=$L$168,"Prog1",IF(Gestión!F45=$L$171,"Robus",IF(Gestión!F45=$L$172,"Diseño5",IF(Gestión!F45=$L$173,"Diseño6",IF(Gestión!F45=$L$174,"Estruc",IF(Gestión!F45=$L$175,"Diseño7",IF(Gestión!F45=$L$178,"Diseño8",IF(Gestión!F45=$L$179,"Diseño9",IF(Gestión!F45=$L$180,"Diseño10",IF(Gestión!F45=$L$181,"Diseño11",IF(Gestión!F45=$L$182,"Diseño12",IF(Gestión!F45=$L$183,"Capacit",IF(Gestión!F45=$L$186,"Redi1",IF(Gestión!F45=$L$187,"Defin1",IF(Gestión!F45=$L$190,"Cumplir",IF(Gestión!F45=$L$193,"Sistem",IF(Gestión!F45=$L$195,"Montaje",IF(Gestión!F45=$L$198,"Implementa",IF(Gestión!F45=$L$201,"Sistem1",IF(Gestión!F45=$L$203,"Asegura",IF(Gestión!F45=$L$204,"Estable3",IF(Gestión!F45=$L$206,"Constru",IF(Gestión!F45=$L$210,"Defin2",IF(Gestión!F45=$L$212,"Cult1",IF(Gestión!F45=$L$214,"Diseño13",IF(Gestión!F45=$L$215,"Defin3",IF(Gestión!F45=$L$217,"Segui",""))))))))))))))))))))))))))))))),N36)</f>
        <v/>
      </c>
      <c r="P36" t="str">
        <f>IF(Gestión!D45=$Q$2,"Acre",IF(Gestión!D45=$Q$3,"Valor",IF(Gestión!D45=$Q$4,"Calidad",IF(Gestión!D45=$Q$5,"NAI",IF(Gestión!D45=$Q$6,"NAP",IF(Gestión!D45=$Q$7,"NAE",IF(Gestión!D45=$Q$8,"Articulación",IF(Gestión!D45=$Q$9,"Extensión",IF(Gestión!D45=$Q$10,"Regionalización",IF(Gestión!D45=$Q$11,"Interna",IF(Gestión!D45=$Q$12,"Seguimiento",IF(Gestión!D45=$Q$13,"NAA",IF(Gestión!D45=$Q$14,"Gerencia",IF(Gestión!D45=$Q$15,"TH",IF(Gestión!D45=$Q$16,"Finan",IF(Gestión!D45=$Q$17,"Bienestar",IF(Gestión!D45=$Q$18,"Comuni",IF(Gestión!D45=$Q$19,"Sistema",IF(Gestión!D45=$Q$20,"GestionD",IF(Gestión!D45=$Q$21,"Mejoramiento",IF(Gestión!D45=$Q$22,"Modelo",IF(Gestión!D45=$Q$23,"Control",""))))))))))))))))))))))</f>
        <v/>
      </c>
      <c r="R36" s="25" t="s">
        <v>446</v>
      </c>
      <c r="S36" s="21" t="s">
        <v>222</v>
      </c>
      <c r="T36" t="str">
        <f>IF(Gestión!E45=D!$K$2,"Acredi",IF(Gestión!E45=D!$K$7,"Increm",IF(Gestión!E45=D!$K$11,"Forma",IF(Gestión!E45=D!$K$15,"Vincu",IF(Gestión!E45=D!$K$31,"Estructuraci",IF(Gestión!E45=D!$K$33,"Tecnica",IF(Gestión!E45=D!$K$35,"Conso",IF(Gestión!E45=D!$K$37,"Fortale",IF(Gestión!E45=D!$K$38,"Program",IF(Gestión!E45=D!$K$40,"Estruct",IF(Gestión!E45=D!$K$48,"Artic",IF(Gestión!E45=D!$K$55,"Fortale1",IF(Gestión!E45=D!$K$60,"Biling",IF(Gestión!E45=D!$K$64,"Forma1",IF(Gestión!E45=D!$K$66,"Gest",IF(Gestión!E45=D!$K$68,"Redefini",IF(Gestión!E45=D!$K$69,"Fortale2",IF(Gestión!E45=D!$K$72,"Edu",IF(Gestión!E45=D!$K$79,"Implement",IF(Gestión!E45=D!$K$81,"Potencia",IF(Gestión!E45=D!$K$86,"Fortale3",IF(Gestión!E45=D!$K$89,"Vincu1",IF(Gestión!E45=D!$K$91,"Incur",IF(Gestión!E45=D!$K$93,"Proyec",IF(Gestión!E45=D!$K$94,"Estrateg",IF(Gestión!E45=D!$K$95,"Desa",IF(Gestión!E45=D!$K$103,"Seguim",IF(Gestión!E45=D!$K$104,"Acces",IF(Gestión!E45=D!$K$113,"Program1",IF(Gestión!E45=D!$K$115,"En",IF(Gestión!E45=D!$K$118,"Geren",IF(Gestión!E45=D!$K$128,"Proyec1",IF(Gestión!E45=D!$K$131,"Proyec2",IF(Gestión!E45=D!$K$135,"Forma2",IF(Gestión!E45=D!$K$137,"Talent",IF(Gestión!E45=D!$K$151,"Conso1",IF(Gestión!E45=D!$K$152,"Conso2",IF(Gestión!E45=D!$K$159,"Serv",IF(Gestión!E45=D!$K$164,"Rete",IF(Gestión!E45=D!$K$171,"Fortale4",IF(Gestión!E45=D!$K$172,"Fortale5",IF(Gestión!E45=D!$K$174,"Defini",IF(Gestión!E45=D!$K$175,"Coord",IF(Gestión!E45=D!$K$178,"Redef",IF(Gestión!E45=D!$K$181,"Compro",IF(Gestión!E45=D!$K$182,"Desa1",IF(Gestión!E45=D!$K$183,"Fortale6",IF(Gestión!E45=D!$K$187,"Esta",IF(Gestión!E45=D!$K$190,"Facil",IF(Gestión!E45=D!$K$193,"Soporte",IF(Gestión!E45=D!$K$198,"Implement1",IF(Gestión!E45=D!$K$201,"La",IF(Gestión!E45=D!$K$203,"Fortale7",IF(Gestión!E45=D!$K$206,"Remo",IF(Gestión!E45=D!$K$210,"Fortale8",IF(Gestión!E45=D!$K$214,"Mejoram",IF(Gestión!E45=D!$K$215,"Fortale9",IF(Gestión!E45=D!$K$217,"Fortale10",""))))))))))))))))))))))))))))))))))))))))))))))))))))))))))</f>
        <v/>
      </c>
    </row>
    <row r="37" spans="10:20" x14ac:dyDescent="0.25">
      <c r="K37" s="16" t="s">
        <v>443</v>
      </c>
      <c r="L37" t="s">
        <v>434</v>
      </c>
      <c r="M37" t="s">
        <v>141</v>
      </c>
      <c r="N37" t="str">
        <f>IF(Gestión!F46=D!$L$2,"Forta",IF(Gestión!F46=$L$4,"Inclu",IF(Gestión!F46=$L$5,"Cult",IF(Gestión!F46=$L$7,"Actua",IF(Gestión!F46=$L$11,"Cuali",IF(Gestión!F46=$L$15,"Forta1",IF(Gestión!F46=$L$18,"Actua1",IF(Gestión!F46=$L$20,"Forta2",IF(Gestión!F46=$L$24,"Plan",IF(Gestión!F46=$L$28,"Confor",IF(Gestión!F46=$L$31,"Crea",IF(Gestión!F46=$L$33,"Incor",IF(Gestión!F46=$L$35,"Incre",IF(Gestión!F46=$L$36,"Prog",IF(Gestión!F46=$L$37,"Forta3",IF(Gestión!F46=$L$38,"Redi",IF(Gestión!F46=$L$40,"Confor1",IF(Gestión!F46=$L$44,"Apoyo",IF(Gestión!F46=$L$46,"Crea1",IF(Gestión!F46=$L$48,"Forta4",IF(Gestión!F46=$L$50,"Actua2",IF(Gestión!F46=$L$51,"Invest",IF(Gestión!F46=$L$52,"Conserv",IF(Gestión!F46=$L$55,"Incre1",IF(Gestión!F46=$L$60,"Actua3",IF(Gestión!F46=$L$64,"Actua4",IF(Gestión!F46=$L$66,"Asist",IF(Gestión!F46=$L$68,"Invest2",IF(Gestión!F46=$L$69,"Pract",IF(Gestión!F46=$L$72,"Forta5",IF(Gestión!F46=$L$79,"Opera",IF(Gestión!F46=$L$80,"Opera2",IF(Gestión!F46=$L$81,"Impul",IF(Gestión!F46=$L$86,"Estudio",IF(Gestión!F46=$L$89,"Invest3",IF(Gestión!F46=$L$90,"Diseño",IF(Gestión!F46=$L$91,"Invest4",IF(Gestión!F46=$L$93,"Vincula",IF(Gestión!F46=$L$94,"Crea2",IF(Gestión!F46=$L$95,"Diseño1",IF(Gestión!F46=$L$96,"Opera3",IF(Gestión!F46=$L$100,"Promo",IF(Gestión!F46=$L$101,"Estudio1",IF(Gestión!F46=$L$103,"Desarrolla",IF(Gestión!F46=$L$104,"Propen",IF(Gestión!F46=$L$108,"Aument",IF(Gestión!F46=$L$112,"Aument2",IF(Gestión!F46=$L$113,"Incre2",IF(Gestión!F46=$L$115,"Diver",IF(Gestión!F46=$L$118,"Estable",IF(Gestión!F46=$L$128,"Realiza",IF(Gestión!F46=$L$131,"Realiza1",IF(Gestión!F46=$L$135,"Diseño2",IF(Gestión!F46=$L$137,"Estudio2",IF(Gestión!F46=$L$138,"Invest5",IF(Gestión!F46=$L$141,"Actua5",IF(Gestión!F46=$L$144,"Estable1",IF(Gestión!F46=$L$151,"Defin","N/A"))))))))))))))))))))))))))))))))))))))))))))))))))))))))))</f>
        <v>Vincula</v>
      </c>
      <c r="O37" t="str">
        <f>IF(N37="N/A",IF(Gestión!F46=$L$152,"Estable2",IF(Gestión!F46=$L$159,"Diseño3",IF(Gestión!F46=$L$161,"Diseño4",IF(Gestión!F46=$L$164,"Forta6",IF(Gestión!F46=$L$168,"Prog1",IF(Gestión!F46=$L$171,"Robus",IF(Gestión!F46=$L$172,"Diseño5",IF(Gestión!F46=$L$173,"Diseño6",IF(Gestión!F46=$L$174,"Estruc",IF(Gestión!F46=$L$175,"Diseño7",IF(Gestión!F46=$L$178,"Diseño8",IF(Gestión!F46=$L$179,"Diseño9",IF(Gestión!F46=$L$180,"Diseño10",IF(Gestión!F46=$L$181,"Diseño11",IF(Gestión!F46=$L$182,"Diseño12",IF(Gestión!F46=$L$183,"Capacit",IF(Gestión!F46=$L$186,"Redi1",IF(Gestión!F46=$L$187,"Defin1",IF(Gestión!F46=$L$190,"Cumplir",IF(Gestión!F46=$L$193,"Sistem",IF(Gestión!F46=$L$195,"Montaje",IF(Gestión!F46=$L$198,"Implementa",IF(Gestión!F46=$L$201,"Sistem1",IF(Gestión!F46=$L$203,"Asegura",IF(Gestión!F46=$L$204,"Estable3",IF(Gestión!F46=$L$206,"Constru",IF(Gestión!F46=$L$210,"Defin2",IF(Gestión!F46=$L$212,"Cult1",IF(Gestión!F46=$L$214,"Diseño13",IF(Gestión!F46=$L$215,"Defin3",IF(Gestión!F46=$L$217,"Segui",""))))))))))))))))))))))))))))))),N37)</f>
        <v>Vincula</v>
      </c>
      <c r="P37" t="str">
        <f>IF(Gestión!D46=$Q$2,"Acre",IF(Gestión!D46=$Q$3,"Valor",IF(Gestión!D46=$Q$4,"Calidad",IF(Gestión!D46=$Q$5,"NAI",IF(Gestión!D46=$Q$6,"NAP",IF(Gestión!D46=$Q$7,"NAE",IF(Gestión!D46=$Q$8,"Articulación",IF(Gestión!D46=$Q$9,"Extensión",IF(Gestión!D46=$Q$10,"Regionalización",IF(Gestión!D46=$Q$11,"Interna",IF(Gestión!D46=$Q$12,"Seguimiento",IF(Gestión!D46=$Q$13,"NAA",IF(Gestión!D46=$Q$14,"Gerencia",IF(Gestión!D46=$Q$15,"TH",IF(Gestión!D46=$Q$16,"Finan",IF(Gestión!D46=$Q$17,"Bienestar",IF(Gestión!D46=$Q$18,"Comuni",IF(Gestión!D46=$Q$19,"Sistema",IF(Gestión!D46=$Q$20,"GestionD",IF(Gestión!D46=$Q$21,"Mejoramiento",IF(Gestión!D46=$Q$22,"Modelo",IF(Gestión!D46=$Q$23,"Control",""))))))))))))))))))))))</f>
        <v>Interna</v>
      </c>
      <c r="R37" s="25" t="s">
        <v>447</v>
      </c>
      <c r="S37" s="21" t="s">
        <v>224</v>
      </c>
      <c r="T37" t="str">
        <f>IF(Gestión!E46=D!$K$2,"Acredi",IF(Gestión!E46=D!$K$7,"Increm",IF(Gestión!E46=D!$K$11,"Forma",IF(Gestión!E46=D!$K$15,"Vincu",IF(Gestión!E46=D!$K$31,"Estructuraci",IF(Gestión!E46=D!$K$33,"Tecnica",IF(Gestión!E46=D!$K$35,"Conso",IF(Gestión!E46=D!$K$37,"Fortale",IF(Gestión!E46=D!$K$38,"Program",IF(Gestión!E46=D!$K$40,"Estruct",IF(Gestión!E46=D!$K$48,"Artic",IF(Gestión!E46=D!$K$55,"Fortale1",IF(Gestión!E46=D!$K$60,"Biling",IF(Gestión!E46=D!$K$64,"Forma1",IF(Gestión!E46=D!$K$66,"Gest",IF(Gestión!E46=D!$K$68,"Redefini",IF(Gestión!E46=D!$K$69,"Fortale2",IF(Gestión!E46=D!$K$72,"Edu",IF(Gestión!E46=D!$K$79,"Implement",IF(Gestión!E46=D!$K$81,"Potencia",IF(Gestión!E46=D!$K$86,"Fortale3",IF(Gestión!E46=D!$K$89,"Vincu1",IF(Gestión!E46=D!$K$91,"Incur",IF(Gestión!E46=D!$K$93,"Proyec",IF(Gestión!E46=D!$K$94,"Estrateg",IF(Gestión!E46=D!$K$95,"Desa",IF(Gestión!E46=D!$K$103,"Seguim",IF(Gestión!E46=D!$K$104,"Acces",IF(Gestión!E46=D!$K$113,"Program1",IF(Gestión!E46=D!$K$115,"En",IF(Gestión!E46=D!$K$118,"Geren",IF(Gestión!E46=D!$K$128,"Proyec1",IF(Gestión!E46=D!$K$131,"Proyec2",IF(Gestión!E46=D!$K$135,"Forma2",IF(Gestión!E46=D!$K$137,"Talent",IF(Gestión!E46=D!$K$151,"Conso1",IF(Gestión!E46=D!$K$152,"Conso2",IF(Gestión!E46=D!$K$159,"Serv",IF(Gestión!E46=D!$K$164,"Rete",IF(Gestión!E46=D!$K$171,"Fortale4",IF(Gestión!E46=D!$K$172,"Fortale5",IF(Gestión!E46=D!$K$174,"Defini",IF(Gestión!E46=D!$K$175,"Coord",IF(Gestión!E46=D!$K$178,"Redef",IF(Gestión!E46=D!$K$181,"Compro",IF(Gestión!E46=D!$K$182,"Desa1",IF(Gestión!E46=D!$K$183,"Fortale6",IF(Gestión!E46=D!$K$187,"Esta",IF(Gestión!E46=D!$K$190,"Facil",IF(Gestión!E46=D!$K$193,"Soporte",IF(Gestión!E46=D!$K$198,"Implement1",IF(Gestión!E46=D!$K$201,"La",IF(Gestión!E46=D!$K$203,"Fortale7",IF(Gestión!E46=D!$K$206,"Remo",IF(Gestión!E46=D!$K$210,"Fortale8",IF(Gestión!E46=D!$K$214,"Mejoram",IF(Gestión!E46=D!$K$215,"Fortale9",IF(Gestión!E46=D!$K$217,"Fortale10",""))))))))))))))))))))))))))))))))))))))))))))))))))))))))))</f>
        <v>Proyec</v>
      </c>
    </row>
    <row r="38" spans="10:20" x14ac:dyDescent="0.25">
      <c r="K38" s="16" t="s">
        <v>139</v>
      </c>
      <c r="L38" t="s">
        <v>140</v>
      </c>
      <c r="M38" t="s">
        <v>142</v>
      </c>
      <c r="N38" t="str">
        <f>IF(Gestión!F47=D!$L$2,"Forta",IF(Gestión!F47=$L$4,"Inclu",IF(Gestión!F47=$L$5,"Cult",IF(Gestión!F47=$L$7,"Actua",IF(Gestión!F47=$L$11,"Cuali",IF(Gestión!F47=$L$15,"Forta1",IF(Gestión!F47=$L$18,"Actua1",IF(Gestión!F47=$L$20,"Forta2",IF(Gestión!F47=$L$24,"Plan",IF(Gestión!F47=$L$28,"Confor",IF(Gestión!F47=$L$31,"Crea",IF(Gestión!F47=$L$33,"Incor",IF(Gestión!F47=$L$35,"Incre",IF(Gestión!F47=$L$36,"Prog",IF(Gestión!F47=$L$37,"Forta3",IF(Gestión!F47=$L$38,"Redi",IF(Gestión!F47=$L$40,"Confor1",IF(Gestión!F47=$L$44,"Apoyo",IF(Gestión!F47=$L$46,"Crea1",IF(Gestión!F47=$L$48,"Forta4",IF(Gestión!F47=$L$50,"Actua2",IF(Gestión!F47=$L$51,"Invest",IF(Gestión!F47=$L$52,"Conserv",IF(Gestión!F47=$L$55,"Incre1",IF(Gestión!F47=$L$60,"Actua3",IF(Gestión!F47=$L$64,"Actua4",IF(Gestión!F47=$L$66,"Asist",IF(Gestión!F47=$L$68,"Invest2",IF(Gestión!F47=$L$69,"Pract",IF(Gestión!F47=$L$72,"Forta5",IF(Gestión!F47=$L$79,"Opera",IF(Gestión!F47=$L$80,"Opera2",IF(Gestión!F47=$L$81,"Impul",IF(Gestión!F47=$L$86,"Estudio",IF(Gestión!F47=$L$89,"Invest3",IF(Gestión!F47=$L$90,"Diseño",IF(Gestión!F47=$L$91,"Invest4",IF(Gestión!F47=$L$93,"Vincula",IF(Gestión!F47=$L$94,"Crea2",IF(Gestión!F47=$L$95,"Diseño1",IF(Gestión!F47=$L$96,"Opera3",IF(Gestión!F47=$L$100,"Promo",IF(Gestión!F47=$L$101,"Estudio1",IF(Gestión!F47=$L$103,"Desarrolla",IF(Gestión!F47=$L$104,"Propen",IF(Gestión!F47=$L$108,"Aument",IF(Gestión!F47=$L$112,"Aument2",IF(Gestión!F47=$L$113,"Incre2",IF(Gestión!F47=$L$115,"Diver",IF(Gestión!F47=$L$118,"Estable",IF(Gestión!F47=$L$128,"Realiza",IF(Gestión!F47=$L$131,"Realiza1",IF(Gestión!F47=$L$135,"Diseño2",IF(Gestión!F47=$L$137,"Estudio2",IF(Gestión!F47=$L$138,"Invest5",IF(Gestión!F47=$L$141,"Actua5",IF(Gestión!F47=$L$144,"Estable1",IF(Gestión!F47=$L$151,"Defin","N/A"))))))))))))))))))))))))))))))))))))))))))))))))))))))))))</f>
        <v>Propen</v>
      </c>
      <c r="O38" t="str">
        <f>IF(N38="N/A",IF(Gestión!F47=$L$152,"Estable2",IF(Gestión!F47=$L$159,"Diseño3",IF(Gestión!F47=$L$161,"Diseño4",IF(Gestión!F47=$L$164,"Forta6",IF(Gestión!F47=$L$168,"Prog1",IF(Gestión!F47=$L$171,"Robus",IF(Gestión!F47=$L$172,"Diseño5",IF(Gestión!F47=$L$173,"Diseño6",IF(Gestión!F47=$L$174,"Estruc",IF(Gestión!F47=$L$175,"Diseño7",IF(Gestión!F47=$L$178,"Diseño8",IF(Gestión!F47=$L$179,"Diseño9",IF(Gestión!F47=$L$180,"Diseño10",IF(Gestión!F47=$L$181,"Diseño11",IF(Gestión!F47=$L$182,"Diseño12",IF(Gestión!F47=$L$183,"Capacit",IF(Gestión!F47=$L$186,"Redi1",IF(Gestión!F47=$L$187,"Defin1",IF(Gestión!F47=$L$190,"Cumplir",IF(Gestión!F47=$L$193,"Sistem",IF(Gestión!F47=$L$195,"Montaje",IF(Gestión!F47=$L$198,"Implementa",IF(Gestión!F47=$L$201,"Sistem1",IF(Gestión!F47=$L$203,"Asegura",IF(Gestión!F47=$L$204,"Estable3",IF(Gestión!F47=$L$206,"Constru",IF(Gestión!F47=$L$210,"Defin2",IF(Gestión!F47=$L$212,"Cult1",IF(Gestión!F47=$L$214,"Diseño13",IF(Gestión!F47=$L$215,"Defin3",IF(Gestión!F47=$L$217,"Segui",""))))))))))))))))))))))))))))))),N38)</f>
        <v>Propen</v>
      </c>
      <c r="P38" t="str">
        <f>IF(Gestión!D47=$Q$2,"Acre",IF(Gestión!D47=$Q$3,"Valor",IF(Gestión!D47=$Q$4,"Calidad",IF(Gestión!D47=$Q$5,"NAI",IF(Gestión!D47=$Q$6,"NAP",IF(Gestión!D47=$Q$7,"NAE",IF(Gestión!D47=$Q$8,"Articulación",IF(Gestión!D47=$Q$9,"Extensión",IF(Gestión!D47=$Q$10,"Regionalización",IF(Gestión!D47=$Q$11,"Interna",IF(Gestión!D47=$Q$12,"Seguimiento",IF(Gestión!D47=$Q$13,"NAA",IF(Gestión!D47=$Q$14,"Gerencia",IF(Gestión!D47=$Q$15,"TH",IF(Gestión!D47=$Q$16,"Finan",IF(Gestión!D47=$Q$17,"Bienestar",IF(Gestión!D47=$Q$18,"Comuni",IF(Gestión!D47=$Q$19,"Sistema",IF(Gestión!D47=$Q$20,"GestionD",IF(Gestión!D47=$Q$21,"Mejoramiento",IF(Gestión!D47=$Q$22,"Modelo",IF(Gestión!D47=$Q$23,"Control",""))))))))))))))))))))))</f>
        <v>NAA</v>
      </c>
      <c r="R38" s="26" t="s">
        <v>317</v>
      </c>
      <c r="S38" s="21" t="s">
        <v>227</v>
      </c>
      <c r="T38" t="str">
        <f>IF(Gestión!E47=D!$K$2,"Acredi",IF(Gestión!E47=D!$K$7,"Increm",IF(Gestión!E47=D!$K$11,"Forma",IF(Gestión!E47=D!$K$15,"Vincu",IF(Gestión!E47=D!$K$31,"Estructuraci",IF(Gestión!E47=D!$K$33,"Tecnica",IF(Gestión!E47=D!$K$35,"Conso",IF(Gestión!E47=D!$K$37,"Fortale",IF(Gestión!E47=D!$K$38,"Program",IF(Gestión!E47=D!$K$40,"Estruct",IF(Gestión!E47=D!$K$48,"Artic",IF(Gestión!E47=D!$K$55,"Fortale1",IF(Gestión!E47=D!$K$60,"Biling",IF(Gestión!E47=D!$K$64,"Forma1",IF(Gestión!E47=D!$K$66,"Gest",IF(Gestión!E47=D!$K$68,"Redefini",IF(Gestión!E47=D!$K$69,"Fortale2",IF(Gestión!E47=D!$K$72,"Edu",IF(Gestión!E47=D!$K$79,"Implement",IF(Gestión!E47=D!$K$81,"Potencia",IF(Gestión!E47=D!$K$86,"Fortale3",IF(Gestión!E47=D!$K$89,"Vincu1",IF(Gestión!E47=D!$K$91,"Incur",IF(Gestión!E47=D!$K$93,"Proyec",IF(Gestión!E47=D!$K$94,"Estrateg",IF(Gestión!E47=D!$K$95,"Desa",IF(Gestión!E47=D!$K$103,"Seguim",IF(Gestión!E47=D!$K$104,"Acces",IF(Gestión!E47=D!$K$113,"Program1",IF(Gestión!E47=D!$K$115,"En",IF(Gestión!E47=D!$K$118,"Geren",IF(Gestión!E47=D!$K$128,"Proyec1",IF(Gestión!E47=D!$K$131,"Proyec2",IF(Gestión!E47=D!$K$135,"Forma2",IF(Gestión!E47=D!$K$137,"Talent",IF(Gestión!E47=D!$K$151,"Conso1",IF(Gestión!E47=D!$K$152,"Conso2",IF(Gestión!E47=D!$K$159,"Serv",IF(Gestión!E47=D!$K$164,"Rete",IF(Gestión!E47=D!$K$171,"Fortale4",IF(Gestión!E47=D!$K$172,"Fortale5",IF(Gestión!E47=D!$K$174,"Defini",IF(Gestión!E47=D!$K$175,"Coord",IF(Gestión!E47=D!$K$178,"Redef",IF(Gestión!E47=D!$K$181,"Compro",IF(Gestión!E47=D!$K$182,"Desa1",IF(Gestión!E47=D!$K$183,"Fortale6",IF(Gestión!E47=D!$K$187,"Esta",IF(Gestión!E47=D!$K$190,"Facil",IF(Gestión!E47=D!$K$193,"Soporte",IF(Gestión!E47=D!$K$198,"Implement1",IF(Gestión!E47=D!$K$201,"La",IF(Gestión!E47=D!$K$203,"Fortale7",IF(Gestión!E47=D!$K$206,"Remo",IF(Gestión!E47=D!$K$210,"Fortale8",IF(Gestión!E47=D!$K$214,"Mejoram",IF(Gestión!E47=D!$K$215,"Fortale9",IF(Gestión!E47=D!$K$217,"Fortale10",""))))))))))))))))))))))))))))))))))))))))))))))))))))))))))</f>
        <v>Acces</v>
      </c>
    </row>
    <row r="39" spans="10:20" x14ac:dyDescent="0.25">
      <c r="M39" t="s">
        <v>143</v>
      </c>
      <c r="N39" t="str">
        <f>IF(Gestión!F48=D!$L$2,"Forta",IF(Gestión!F48=$L$4,"Inclu",IF(Gestión!F48=$L$5,"Cult",IF(Gestión!F48=$L$7,"Actua",IF(Gestión!F48=$L$11,"Cuali",IF(Gestión!F48=$L$15,"Forta1",IF(Gestión!F48=$L$18,"Actua1",IF(Gestión!F48=$L$20,"Forta2",IF(Gestión!F48=$L$24,"Plan",IF(Gestión!F48=$L$28,"Confor",IF(Gestión!F48=$L$31,"Crea",IF(Gestión!F48=$L$33,"Incor",IF(Gestión!F48=$L$35,"Incre",IF(Gestión!F48=$L$36,"Prog",IF(Gestión!F48=$L$37,"Forta3",IF(Gestión!F48=$L$38,"Redi",IF(Gestión!F48=$L$40,"Confor1",IF(Gestión!F48=$L$44,"Apoyo",IF(Gestión!F48=$L$46,"Crea1",IF(Gestión!F48=$L$48,"Forta4",IF(Gestión!F48=$L$50,"Actua2",IF(Gestión!F48=$L$51,"Invest",IF(Gestión!F48=$L$52,"Conserv",IF(Gestión!F48=$L$55,"Incre1",IF(Gestión!F48=$L$60,"Actua3",IF(Gestión!F48=$L$64,"Actua4",IF(Gestión!F48=$L$66,"Asist",IF(Gestión!F48=$L$68,"Invest2",IF(Gestión!F48=$L$69,"Pract",IF(Gestión!F48=$L$72,"Forta5",IF(Gestión!F48=$L$79,"Opera",IF(Gestión!F48=$L$80,"Opera2",IF(Gestión!F48=$L$81,"Impul",IF(Gestión!F48=$L$86,"Estudio",IF(Gestión!F48=$L$89,"Invest3",IF(Gestión!F48=$L$90,"Diseño",IF(Gestión!F48=$L$91,"Invest4",IF(Gestión!F48=$L$93,"Vincula",IF(Gestión!F48=$L$94,"Crea2",IF(Gestión!F48=$L$95,"Diseño1",IF(Gestión!F48=$L$96,"Opera3",IF(Gestión!F48=$L$100,"Promo",IF(Gestión!F48=$L$101,"Estudio1",IF(Gestión!F48=$L$103,"Desarrolla",IF(Gestión!F48=$L$104,"Propen",IF(Gestión!F48=$L$108,"Aument",IF(Gestión!F48=$L$112,"Aument2",IF(Gestión!F48=$L$113,"Incre2",IF(Gestión!F48=$L$115,"Diver",IF(Gestión!F48=$L$118,"Estable",IF(Gestión!F48=$L$128,"Realiza",IF(Gestión!F48=$L$131,"Realiza1",IF(Gestión!F48=$L$135,"Diseño2",IF(Gestión!F48=$L$137,"Estudio2",IF(Gestión!F48=$L$138,"Invest5",IF(Gestión!F48=$L$141,"Actua5",IF(Gestión!F48=$L$144,"Estable1",IF(Gestión!F48=$L$151,"Defin","N/A"))))))))))))))))))))))))))))))))))))))))))))))))))))))))))</f>
        <v>Propen</v>
      </c>
      <c r="O39" t="str">
        <f>IF(N39="N/A",IF(Gestión!F48=$L$152,"Estable2",IF(Gestión!F48=$L$159,"Diseño3",IF(Gestión!F48=$L$161,"Diseño4",IF(Gestión!F48=$L$164,"Forta6",IF(Gestión!F48=$L$168,"Prog1",IF(Gestión!F48=$L$171,"Robus",IF(Gestión!F48=$L$172,"Diseño5",IF(Gestión!F48=$L$173,"Diseño6",IF(Gestión!F48=$L$174,"Estruc",IF(Gestión!F48=$L$175,"Diseño7",IF(Gestión!F48=$L$178,"Diseño8",IF(Gestión!F48=$L$179,"Diseño9",IF(Gestión!F48=$L$180,"Diseño10",IF(Gestión!F48=$L$181,"Diseño11",IF(Gestión!F48=$L$182,"Diseño12",IF(Gestión!F48=$L$183,"Capacit",IF(Gestión!F48=$L$186,"Redi1",IF(Gestión!F48=$L$187,"Defin1",IF(Gestión!F48=$L$190,"Cumplir",IF(Gestión!F48=$L$193,"Sistem",IF(Gestión!F48=$L$195,"Montaje",IF(Gestión!F48=$L$198,"Implementa",IF(Gestión!F48=$L$201,"Sistem1",IF(Gestión!F48=$L$203,"Asegura",IF(Gestión!F48=$L$204,"Estable3",IF(Gestión!F48=$L$206,"Constru",IF(Gestión!F48=$L$210,"Defin2",IF(Gestión!F48=$L$212,"Cult1",IF(Gestión!F48=$L$214,"Diseño13",IF(Gestión!F48=$L$215,"Defin3",IF(Gestión!F48=$L$217,"Segui",""))))))))))))))))))))))))))))))),N39)</f>
        <v>Propen</v>
      </c>
      <c r="P39" t="str">
        <f>IF(Gestión!D48=$Q$2,"Acre",IF(Gestión!D48=$Q$3,"Valor",IF(Gestión!D48=$Q$4,"Calidad",IF(Gestión!D48=$Q$5,"NAI",IF(Gestión!D48=$Q$6,"NAP",IF(Gestión!D48=$Q$7,"NAE",IF(Gestión!D48=$Q$8,"Articulación",IF(Gestión!D48=$Q$9,"Extensión",IF(Gestión!D48=$Q$10,"Regionalización",IF(Gestión!D48=$Q$11,"Interna",IF(Gestión!D48=$Q$12,"Seguimiento",IF(Gestión!D48=$Q$13,"NAA",IF(Gestión!D48=$Q$14,"Gerencia",IF(Gestión!D48=$Q$15,"TH",IF(Gestión!D48=$Q$16,"Finan",IF(Gestión!D48=$Q$17,"Bienestar",IF(Gestión!D48=$Q$18,"Comuni",IF(Gestión!D48=$Q$19,"Sistema",IF(Gestión!D48=$Q$20,"GestionD",IF(Gestión!D48=$Q$21,"Mejoramiento",IF(Gestión!D48=$Q$22,"Modelo",IF(Gestión!D48=$Q$23,"Control",""))))))))))))))))))))))</f>
        <v>NAA</v>
      </c>
      <c r="R39" s="27" t="s">
        <v>448</v>
      </c>
      <c r="S39" s="21" t="s">
        <v>207</v>
      </c>
      <c r="T39" t="str">
        <f>IF(Gestión!E48=D!$K$2,"Acredi",IF(Gestión!E48=D!$K$7,"Increm",IF(Gestión!E48=D!$K$11,"Forma",IF(Gestión!E48=D!$K$15,"Vincu",IF(Gestión!E48=D!$K$31,"Estructuraci",IF(Gestión!E48=D!$K$33,"Tecnica",IF(Gestión!E48=D!$K$35,"Conso",IF(Gestión!E48=D!$K$37,"Fortale",IF(Gestión!E48=D!$K$38,"Program",IF(Gestión!E48=D!$K$40,"Estruct",IF(Gestión!E48=D!$K$48,"Artic",IF(Gestión!E48=D!$K$55,"Fortale1",IF(Gestión!E48=D!$K$60,"Biling",IF(Gestión!E48=D!$K$64,"Forma1",IF(Gestión!E48=D!$K$66,"Gest",IF(Gestión!E48=D!$K$68,"Redefini",IF(Gestión!E48=D!$K$69,"Fortale2",IF(Gestión!E48=D!$K$72,"Edu",IF(Gestión!E48=D!$K$79,"Implement",IF(Gestión!E48=D!$K$81,"Potencia",IF(Gestión!E48=D!$K$86,"Fortale3",IF(Gestión!E48=D!$K$89,"Vincu1",IF(Gestión!E48=D!$K$91,"Incur",IF(Gestión!E48=D!$K$93,"Proyec",IF(Gestión!E48=D!$K$94,"Estrateg",IF(Gestión!E48=D!$K$95,"Desa",IF(Gestión!E48=D!$K$103,"Seguim",IF(Gestión!E48=D!$K$104,"Acces",IF(Gestión!E48=D!$K$113,"Program1",IF(Gestión!E48=D!$K$115,"En",IF(Gestión!E48=D!$K$118,"Geren",IF(Gestión!E48=D!$K$128,"Proyec1",IF(Gestión!E48=D!$K$131,"Proyec2",IF(Gestión!E48=D!$K$135,"Forma2",IF(Gestión!E48=D!$K$137,"Talent",IF(Gestión!E48=D!$K$151,"Conso1",IF(Gestión!E48=D!$K$152,"Conso2",IF(Gestión!E48=D!$K$159,"Serv",IF(Gestión!E48=D!$K$164,"Rete",IF(Gestión!E48=D!$K$171,"Fortale4",IF(Gestión!E48=D!$K$172,"Fortale5",IF(Gestión!E48=D!$K$174,"Defini",IF(Gestión!E48=D!$K$175,"Coord",IF(Gestión!E48=D!$K$178,"Redef",IF(Gestión!E48=D!$K$181,"Compro",IF(Gestión!E48=D!$K$182,"Desa1",IF(Gestión!E48=D!$K$183,"Fortale6",IF(Gestión!E48=D!$K$187,"Esta",IF(Gestión!E48=D!$K$190,"Facil",IF(Gestión!E48=D!$K$193,"Soporte",IF(Gestión!E48=D!$K$198,"Implement1",IF(Gestión!E48=D!$K$201,"La",IF(Gestión!E48=D!$K$203,"Fortale7",IF(Gestión!E48=D!$K$206,"Remo",IF(Gestión!E48=D!$K$210,"Fortale8",IF(Gestión!E48=D!$K$214,"Mejoram",IF(Gestión!E48=D!$K$215,"Fortale9",IF(Gestión!E48=D!$K$217,"Fortale10",""))))))))))))))))))))))))))))))))))))))))))))))))))))))))))</f>
        <v>Acces</v>
      </c>
    </row>
    <row r="40" spans="10:20" x14ac:dyDescent="0.25">
      <c r="J40" s="17" t="s">
        <v>417</v>
      </c>
      <c r="K40" s="17" t="s">
        <v>144</v>
      </c>
      <c r="L40" t="s">
        <v>145</v>
      </c>
      <c r="M40" t="s">
        <v>146</v>
      </c>
      <c r="N40" t="str">
        <f>IF(Gestión!F49=D!$L$2,"Forta",IF(Gestión!F49=$L$4,"Inclu",IF(Gestión!F49=$L$5,"Cult",IF(Gestión!F49=$L$7,"Actua",IF(Gestión!F49=$L$11,"Cuali",IF(Gestión!F49=$L$15,"Forta1",IF(Gestión!F49=$L$18,"Actua1",IF(Gestión!F49=$L$20,"Forta2",IF(Gestión!F49=$L$24,"Plan",IF(Gestión!F49=$L$28,"Confor",IF(Gestión!F49=$L$31,"Crea",IF(Gestión!F49=$L$33,"Incor",IF(Gestión!F49=$L$35,"Incre",IF(Gestión!F49=$L$36,"Prog",IF(Gestión!F49=$L$37,"Forta3",IF(Gestión!F49=$L$38,"Redi",IF(Gestión!F49=$L$40,"Confor1",IF(Gestión!F49=$L$44,"Apoyo",IF(Gestión!F49=$L$46,"Crea1",IF(Gestión!F49=$L$48,"Forta4",IF(Gestión!F49=$L$50,"Actua2",IF(Gestión!F49=$L$51,"Invest",IF(Gestión!F49=$L$52,"Conserv",IF(Gestión!F49=$L$55,"Incre1",IF(Gestión!F49=$L$60,"Actua3",IF(Gestión!F49=$L$64,"Actua4",IF(Gestión!F49=$L$66,"Asist",IF(Gestión!F49=$L$68,"Invest2",IF(Gestión!F49=$L$69,"Pract",IF(Gestión!F49=$L$72,"Forta5",IF(Gestión!F49=$L$79,"Opera",IF(Gestión!F49=$L$80,"Opera2",IF(Gestión!F49=$L$81,"Impul",IF(Gestión!F49=$L$86,"Estudio",IF(Gestión!F49=$L$89,"Invest3",IF(Gestión!F49=$L$90,"Diseño",IF(Gestión!F49=$L$91,"Invest4",IF(Gestión!F49=$L$93,"Vincula",IF(Gestión!F49=$L$94,"Crea2",IF(Gestión!F49=$L$95,"Diseño1",IF(Gestión!F49=$L$96,"Opera3",IF(Gestión!F49=$L$100,"Promo",IF(Gestión!F49=$L$101,"Estudio1",IF(Gestión!F49=$L$103,"Desarrolla",IF(Gestión!F49=$L$104,"Propen",IF(Gestión!F49=$L$108,"Aument",IF(Gestión!F49=$L$112,"Aument2",IF(Gestión!F49=$L$113,"Incre2",IF(Gestión!F49=$L$115,"Diver",IF(Gestión!F49=$L$118,"Estable",IF(Gestión!F49=$L$128,"Realiza",IF(Gestión!F49=$L$131,"Realiza1",IF(Gestión!F49=$L$135,"Diseño2",IF(Gestión!F49=$L$137,"Estudio2",IF(Gestión!F49=$L$138,"Invest5",IF(Gestión!F49=$L$141,"Actua5",IF(Gestión!F49=$L$144,"Estable1",IF(Gestión!F49=$L$151,"Defin","N/A"))))))))))))))))))))))))))))))))))))))))))))))))))))))))))</f>
        <v>Aument</v>
      </c>
      <c r="O40" t="str">
        <f>IF(N40="N/A",IF(Gestión!F49=$L$152,"Estable2",IF(Gestión!F49=$L$159,"Diseño3",IF(Gestión!F49=$L$161,"Diseño4",IF(Gestión!F49=$L$164,"Forta6",IF(Gestión!F49=$L$168,"Prog1",IF(Gestión!F49=$L$171,"Robus",IF(Gestión!F49=$L$172,"Diseño5",IF(Gestión!F49=$L$173,"Diseño6",IF(Gestión!F49=$L$174,"Estruc",IF(Gestión!F49=$L$175,"Diseño7",IF(Gestión!F49=$L$178,"Diseño8",IF(Gestión!F49=$L$179,"Diseño9",IF(Gestión!F49=$L$180,"Diseño10",IF(Gestión!F49=$L$181,"Diseño11",IF(Gestión!F49=$L$182,"Diseño12",IF(Gestión!F49=$L$183,"Capacit",IF(Gestión!F49=$L$186,"Redi1",IF(Gestión!F49=$L$187,"Defin1",IF(Gestión!F49=$L$190,"Cumplir",IF(Gestión!F49=$L$193,"Sistem",IF(Gestión!F49=$L$195,"Montaje",IF(Gestión!F49=$L$198,"Implementa",IF(Gestión!F49=$L$201,"Sistem1",IF(Gestión!F49=$L$203,"Asegura",IF(Gestión!F49=$L$204,"Estable3",IF(Gestión!F49=$L$206,"Constru",IF(Gestión!F49=$L$210,"Defin2",IF(Gestión!F49=$L$212,"Cult1",IF(Gestión!F49=$L$214,"Diseño13",IF(Gestión!F49=$L$215,"Defin3",IF(Gestión!F49=$L$217,"Segui",""))))))))))))))))))))))))))))))),N40)</f>
        <v>Aument</v>
      </c>
      <c r="P40" t="str">
        <f>IF(Gestión!D49=$Q$2,"Acre",IF(Gestión!D49=$Q$3,"Valor",IF(Gestión!D49=$Q$4,"Calidad",IF(Gestión!D49=$Q$5,"NAI",IF(Gestión!D49=$Q$6,"NAP",IF(Gestión!D49=$Q$7,"NAE",IF(Gestión!D49=$Q$8,"Articulación",IF(Gestión!D49=$Q$9,"Extensión",IF(Gestión!D49=$Q$10,"Regionalización",IF(Gestión!D49=$Q$11,"Interna",IF(Gestión!D49=$Q$12,"Seguimiento",IF(Gestión!D49=$Q$13,"NAA",IF(Gestión!D49=$Q$14,"Gerencia",IF(Gestión!D49=$Q$15,"TH",IF(Gestión!D49=$Q$16,"Finan",IF(Gestión!D49=$Q$17,"Bienestar",IF(Gestión!D49=$Q$18,"Comuni",IF(Gestión!D49=$Q$19,"Sistema",IF(Gestión!D49=$Q$20,"GestionD",IF(Gestión!D49=$Q$21,"Mejoramiento",IF(Gestión!D49=$Q$22,"Modelo",IF(Gestión!D49=$Q$23,"Control",""))))))))))))))))))))))</f>
        <v>NAA</v>
      </c>
      <c r="R40" s="27" t="s">
        <v>333</v>
      </c>
      <c r="S40" s="22" t="s">
        <v>438</v>
      </c>
      <c r="T40" t="str">
        <f>IF(Gestión!E49=D!$K$2,"Acredi",IF(Gestión!E49=D!$K$7,"Increm",IF(Gestión!E49=D!$K$11,"Forma",IF(Gestión!E49=D!$K$15,"Vincu",IF(Gestión!E49=D!$K$31,"Estructuraci",IF(Gestión!E49=D!$K$33,"Tecnica",IF(Gestión!E49=D!$K$35,"Conso",IF(Gestión!E49=D!$K$37,"Fortale",IF(Gestión!E49=D!$K$38,"Program",IF(Gestión!E49=D!$K$40,"Estruct",IF(Gestión!E49=D!$K$48,"Artic",IF(Gestión!E49=D!$K$55,"Fortale1",IF(Gestión!E49=D!$K$60,"Biling",IF(Gestión!E49=D!$K$64,"Forma1",IF(Gestión!E49=D!$K$66,"Gest",IF(Gestión!E49=D!$K$68,"Redefini",IF(Gestión!E49=D!$K$69,"Fortale2",IF(Gestión!E49=D!$K$72,"Edu",IF(Gestión!E49=D!$K$79,"Implement",IF(Gestión!E49=D!$K$81,"Potencia",IF(Gestión!E49=D!$K$86,"Fortale3",IF(Gestión!E49=D!$K$89,"Vincu1",IF(Gestión!E49=D!$K$91,"Incur",IF(Gestión!E49=D!$K$93,"Proyec",IF(Gestión!E49=D!$K$94,"Estrateg",IF(Gestión!E49=D!$K$95,"Desa",IF(Gestión!E49=D!$K$103,"Seguim",IF(Gestión!E49=D!$K$104,"Acces",IF(Gestión!E49=D!$K$113,"Program1",IF(Gestión!E49=D!$K$115,"En",IF(Gestión!E49=D!$K$118,"Geren",IF(Gestión!E49=D!$K$128,"Proyec1",IF(Gestión!E49=D!$K$131,"Proyec2",IF(Gestión!E49=D!$K$135,"Forma2",IF(Gestión!E49=D!$K$137,"Talent",IF(Gestión!E49=D!$K$151,"Conso1",IF(Gestión!E49=D!$K$152,"Conso2",IF(Gestión!E49=D!$K$159,"Serv",IF(Gestión!E49=D!$K$164,"Rete",IF(Gestión!E49=D!$K$171,"Fortale4",IF(Gestión!E49=D!$K$172,"Fortale5",IF(Gestión!E49=D!$K$174,"Defini",IF(Gestión!E49=D!$K$175,"Coord",IF(Gestión!E49=D!$K$178,"Redef",IF(Gestión!E49=D!$K$181,"Compro",IF(Gestión!E49=D!$K$182,"Desa1",IF(Gestión!E49=D!$K$183,"Fortale6",IF(Gestión!E49=D!$K$187,"Esta",IF(Gestión!E49=D!$K$190,"Facil",IF(Gestión!E49=D!$K$193,"Soporte",IF(Gestión!E49=D!$K$198,"Implement1",IF(Gestión!E49=D!$K$201,"La",IF(Gestión!E49=D!$K$203,"Fortale7",IF(Gestión!E49=D!$K$206,"Remo",IF(Gestión!E49=D!$K$210,"Fortale8",IF(Gestión!E49=D!$K$214,"Mejoram",IF(Gestión!E49=D!$K$215,"Fortale9",IF(Gestión!E49=D!$K$217,"Fortale10",""))))))))))))))))))))))))))))))))))))))))))))))))))))))))))</f>
        <v>Acces</v>
      </c>
    </row>
    <row r="41" spans="10:20" x14ac:dyDescent="0.25">
      <c r="M41" t="s">
        <v>147</v>
      </c>
      <c r="N41" t="str">
        <f>IF(Gestión!F50=D!$L$2,"Forta",IF(Gestión!F50=$L$4,"Inclu",IF(Gestión!F50=$L$5,"Cult",IF(Gestión!F50=$L$7,"Actua",IF(Gestión!F50=$L$11,"Cuali",IF(Gestión!F50=$L$15,"Forta1",IF(Gestión!F50=$L$18,"Actua1",IF(Gestión!F50=$L$20,"Forta2",IF(Gestión!F50=$L$24,"Plan",IF(Gestión!F50=$L$28,"Confor",IF(Gestión!F50=$L$31,"Crea",IF(Gestión!F50=$L$33,"Incor",IF(Gestión!F50=$L$35,"Incre",IF(Gestión!F50=$L$36,"Prog",IF(Gestión!F50=$L$37,"Forta3",IF(Gestión!F50=$L$38,"Redi",IF(Gestión!F50=$L$40,"Confor1",IF(Gestión!F50=$L$44,"Apoyo",IF(Gestión!F50=$L$46,"Crea1",IF(Gestión!F50=$L$48,"Forta4",IF(Gestión!F50=$L$50,"Actua2",IF(Gestión!F50=$L$51,"Invest",IF(Gestión!F50=$L$52,"Conserv",IF(Gestión!F50=$L$55,"Incre1",IF(Gestión!F50=$L$60,"Actua3",IF(Gestión!F50=$L$64,"Actua4",IF(Gestión!F50=$L$66,"Asist",IF(Gestión!F50=$L$68,"Invest2",IF(Gestión!F50=$L$69,"Pract",IF(Gestión!F50=$L$72,"Forta5",IF(Gestión!F50=$L$79,"Opera",IF(Gestión!F50=$L$80,"Opera2",IF(Gestión!F50=$L$81,"Impul",IF(Gestión!F50=$L$86,"Estudio",IF(Gestión!F50=$L$89,"Invest3",IF(Gestión!F50=$L$90,"Diseño",IF(Gestión!F50=$L$91,"Invest4",IF(Gestión!F50=$L$93,"Vincula",IF(Gestión!F50=$L$94,"Crea2",IF(Gestión!F50=$L$95,"Diseño1",IF(Gestión!F50=$L$96,"Opera3",IF(Gestión!F50=$L$100,"Promo",IF(Gestión!F50=$L$101,"Estudio1",IF(Gestión!F50=$L$103,"Desarrolla",IF(Gestión!F50=$L$104,"Propen",IF(Gestión!F50=$L$108,"Aument",IF(Gestión!F50=$L$112,"Aument2",IF(Gestión!F50=$L$113,"Incre2",IF(Gestión!F50=$L$115,"Diver",IF(Gestión!F50=$L$118,"Estable",IF(Gestión!F50=$L$128,"Realiza",IF(Gestión!F50=$L$131,"Realiza1",IF(Gestión!F50=$L$135,"Diseño2",IF(Gestión!F50=$L$137,"Estudio2",IF(Gestión!F50=$L$138,"Invest5",IF(Gestión!F50=$L$141,"Actua5",IF(Gestión!F50=$L$144,"Estable1",IF(Gestión!F50=$L$151,"Defin","N/A"))))))))))))))))))))))))))))))))))))))))))))))))))))))))))</f>
        <v>Aument</v>
      </c>
      <c r="O41" t="str">
        <f>IF(N41="N/A",IF(Gestión!F50=$L$152,"Estable2",IF(Gestión!F50=$L$159,"Diseño3",IF(Gestión!F50=$L$161,"Diseño4",IF(Gestión!F50=$L$164,"Forta6",IF(Gestión!F50=$L$168,"Prog1",IF(Gestión!F50=$L$171,"Robus",IF(Gestión!F50=$L$172,"Diseño5",IF(Gestión!F50=$L$173,"Diseño6",IF(Gestión!F50=$L$174,"Estruc",IF(Gestión!F50=$L$175,"Diseño7",IF(Gestión!F50=$L$178,"Diseño8",IF(Gestión!F50=$L$179,"Diseño9",IF(Gestión!F50=$L$180,"Diseño10",IF(Gestión!F50=$L$181,"Diseño11",IF(Gestión!F50=$L$182,"Diseño12",IF(Gestión!F50=$L$183,"Capacit",IF(Gestión!F50=$L$186,"Redi1",IF(Gestión!F50=$L$187,"Defin1",IF(Gestión!F50=$L$190,"Cumplir",IF(Gestión!F50=$L$193,"Sistem",IF(Gestión!F50=$L$195,"Montaje",IF(Gestión!F50=$L$198,"Implementa",IF(Gestión!F50=$L$201,"Sistem1",IF(Gestión!F50=$L$203,"Asegura",IF(Gestión!F50=$L$204,"Estable3",IF(Gestión!F50=$L$206,"Constru",IF(Gestión!F50=$L$210,"Defin2",IF(Gestión!F50=$L$212,"Cult1",IF(Gestión!F50=$L$214,"Diseño13",IF(Gestión!F50=$L$215,"Defin3",IF(Gestión!F50=$L$217,"Segui",""))))))))))))))))))))))))))))))),N41)</f>
        <v>Aument</v>
      </c>
      <c r="P41" t="str">
        <f>IF(Gestión!D50=$Q$2,"Acre",IF(Gestión!D50=$Q$3,"Valor",IF(Gestión!D50=$Q$4,"Calidad",IF(Gestión!D50=$Q$5,"NAI",IF(Gestión!D50=$Q$6,"NAP",IF(Gestión!D50=$Q$7,"NAE",IF(Gestión!D50=$Q$8,"Articulación",IF(Gestión!D50=$Q$9,"Extensión",IF(Gestión!D50=$Q$10,"Regionalización",IF(Gestión!D50=$Q$11,"Interna",IF(Gestión!D50=$Q$12,"Seguimiento",IF(Gestión!D50=$Q$13,"NAA",IF(Gestión!D50=$Q$14,"Gerencia",IF(Gestión!D50=$Q$15,"TH",IF(Gestión!D50=$Q$16,"Finan",IF(Gestión!D50=$Q$17,"Bienestar",IF(Gestión!D50=$Q$18,"Comuni",IF(Gestión!D50=$Q$19,"Sistema",IF(Gestión!D50=$Q$20,"GestionD",IF(Gestión!D50=$Q$21,"Mejoramiento",IF(Gestión!D50=$Q$22,"Modelo",IF(Gestión!D50=$Q$23,"Control",""))))))))))))))))))))))</f>
        <v>NAA</v>
      </c>
      <c r="R41" s="28" t="s">
        <v>343</v>
      </c>
      <c r="S41" s="22" t="s">
        <v>439</v>
      </c>
      <c r="T41" t="str">
        <f>IF(Gestión!E50=D!$K$2,"Acredi",IF(Gestión!E50=D!$K$7,"Increm",IF(Gestión!E50=D!$K$11,"Forma",IF(Gestión!E50=D!$K$15,"Vincu",IF(Gestión!E50=D!$K$31,"Estructuraci",IF(Gestión!E50=D!$K$33,"Tecnica",IF(Gestión!E50=D!$K$35,"Conso",IF(Gestión!E50=D!$K$37,"Fortale",IF(Gestión!E50=D!$K$38,"Program",IF(Gestión!E50=D!$K$40,"Estruct",IF(Gestión!E50=D!$K$48,"Artic",IF(Gestión!E50=D!$K$55,"Fortale1",IF(Gestión!E50=D!$K$60,"Biling",IF(Gestión!E50=D!$K$64,"Forma1",IF(Gestión!E50=D!$K$66,"Gest",IF(Gestión!E50=D!$K$68,"Redefini",IF(Gestión!E50=D!$K$69,"Fortale2",IF(Gestión!E50=D!$K$72,"Edu",IF(Gestión!E50=D!$K$79,"Implement",IF(Gestión!E50=D!$K$81,"Potencia",IF(Gestión!E50=D!$K$86,"Fortale3",IF(Gestión!E50=D!$K$89,"Vincu1",IF(Gestión!E50=D!$K$91,"Incur",IF(Gestión!E50=D!$K$93,"Proyec",IF(Gestión!E50=D!$K$94,"Estrateg",IF(Gestión!E50=D!$K$95,"Desa",IF(Gestión!E50=D!$K$103,"Seguim",IF(Gestión!E50=D!$K$104,"Acces",IF(Gestión!E50=D!$K$113,"Program1",IF(Gestión!E50=D!$K$115,"En",IF(Gestión!E50=D!$K$118,"Geren",IF(Gestión!E50=D!$K$128,"Proyec1",IF(Gestión!E50=D!$K$131,"Proyec2",IF(Gestión!E50=D!$K$135,"Forma2",IF(Gestión!E50=D!$K$137,"Talent",IF(Gestión!E50=D!$K$151,"Conso1",IF(Gestión!E50=D!$K$152,"Conso2",IF(Gestión!E50=D!$K$159,"Serv",IF(Gestión!E50=D!$K$164,"Rete",IF(Gestión!E50=D!$K$171,"Fortale4",IF(Gestión!E50=D!$K$172,"Fortale5",IF(Gestión!E50=D!$K$174,"Defini",IF(Gestión!E50=D!$K$175,"Coord",IF(Gestión!E50=D!$K$178,"Redef",IF(Gestión!E50=D!$K$181,"Compro",IF(Gestión!E50=D!$K$182,"Desa1",IF(Gestión!E50=D!$K$183,"Fortale6",IF(Gestión!E50=D!$K$187,"Esta",IF(Gestión!E50=D!$K$190,"Facil",IF(Gestión!E50=D!$K$193,"Soporte",IF(Gestión!E50=D!$K$198,"Implement1",IF(Gestión!E50=D!$K$201,"La",IF(Gestión!E50=D!$K$203,"Fortale7",IF(Gestión!E50=D!$K$206,"Remo",IF(Gestión!E50=D!$K$210,"Fortale8",IF(Gestión!E50=D!$K$214,"Mejoram",IF(Gestión!E50=D!$K$215,"Fortale9",IF(Gestión!E50=D!$K$217,"Fortale10",""))))))))))))))))))))))))))))))))))))))))))))))))))))))))))</f>
        <v>Acces</v>
      </c>
    </row>
    <row r="42" spans="10:20" x14ac:dyDescent="0.25">
      <c r="M42" t="s">
        <v>148</v>
      </c>
      <c r="N42" t="str">
        <f>IF(Gestión!F51=D!$L$2,"Forta",IF(Gestión!F51=$L$4,"Inclu",IF(Gestión!F51=$L$5,"Cult",IF(Gestión!F51=$L$7,"Actua",IF(Gestión!F51=$L$11,"Cuali",IF(Gestión!F51=$L$15,"Forta1",IF(Gestión!F51=$L$18,"Actua1",IF(Gestión!F51=$L$20,"Forta2",IF(Gestión!F51=$L$24,"Plan",IF(Gestión!F51=$L$28,"Confor",IF(Gestión!F51=$L$31,"Crea",IF(Gestión!F51=$L$33,"Incor",IF(Gestión!F51=$L$35,"Incre",IF(Gestión!F51=$L$36,"Prog",IF(Gestión!F51=$L$37,"Forta3",IF(Gestión!F51=$L$38,"Redi",IF(Gestión!F51=$L$40,"Confor1",IF(Gestión!F51=$L$44,"Apoyo",IF(Gestión!F51=$L$46,"Crea1",IF(Gestión!F51=$L$48,"Forta4",IF(Gestión!F51=$L$50,"Actua2",IF(Gestión!F51=$L$51,"Invest",IF(Gestión!F51=$L$52,"Conserv",IF(Gestión!F51=$L$55,"Incre1",IF(Gestión!F51=$L$60,"Actua3",IF(Gestión!F51=$L$64,"Actua4",IF(Gestión!F51=$L$66,"Asist",IF(Gestión!F51=$L$68,"Invest2",IF(Gestión!F51=$L$69,"Pract",IF(Gestión!F51=$L$72,"Forta5",IF(Gestión!F51=$L$79,"Opera",IF(Gestión!F51=$L$80,"Opera2",IF(Gestión!F51=$L$81,"Impul",IF(Gestión!F51=$L$86,"Estudio",IF(Gestión!F51=$L$89,"Invest3",IF(Gestión!F51=$L$90,"Diseño",IF(Gestión!F51=$L$91,"Invest4",IF(Gestión!F51=$L$93,"Vincula",IF(Gestión!F51=$L$94,"Crea2",IF(Gestión!F51=$L$95,"Diseño1",IF(Gestión!F51=$L$96,"Opera3",IF(Gestión!F51=$L$100,"Promo",IF(Gestión!F51=$L$101,"Estudio1",IF(Gestión!F51=$L$103,"Desarrolla",IF(Gestión!F51=$L$104,"Propen",IF(Gestión!F51=$L$108,"Aument",IF(Gestión!F51=$L$112,"Aument2",IF(Gestión!F51=$L$113,"Incre2",IF(Gestión!F51=$L$115,"Diver",IF(Gestión!F51=$L$118,"Estable",IF(Gestión!F51=$L$128,"Realiza",IF(Gestión!F51=$L$131,"Realiza1",IF(Gestión!F51=$L$135,"Diseño2",IF(Gestión!F51=$L$137,"Estudio2",IF(Gestión!F51=$L$138,"Invest5",IF(Gestión!F51=$L$141,"Actua5",IF(Gestión!F51=$L$144,"Estable1",IF(Gestión!F51=$L$151,"Defin","N/A"))))))))))))))))))))))))))))))))))))))))))))))))))))))))))</f>
        <v>Estable</v>
      </c>
      <c r="O42" t="str">
        <f>IF(N42="N/A",IF(Gestión!F51=$L$152,"Estable2",IF(Gestión!F51=$L$159,"Diseño3",IF(Gestión!F51=$L$161,"Diseño4",IF(Gestión!F51=$L$164,"Forta6",IF(Gestión!F51=$L$168,"Prog1",IF(Gestión!F51=$L$171,"Robus",IF(Gestión!F51=$L$172,"Diseño5",IF(Gestión!F51=$L$173,"Diseño6",IF(Gestión!F51=$L$174,"Estruc",IF(Gestión!F51=$L$175,"Diseño7",IF(Gestión!F51=$L$178,"Diseño8",IF(Gestión!F51=$L$179,"Diseño9",IF(Gestión!F51=$L$180,"Diseño10",IF(Gestión!F51=$L$181,"Diseño11",IF(Gestión!F51=$L$182,"Diseño12",IF(Gestión!F51=$L$183,"Capacit",IF(Gestión!F51=$L$186,"Redi1",IF(Gestión!F51=$L$187,"Defin1",IF(Gestión!F51=$L$190,"Cumplir",IF(Gestión!F51=$L$193,"Sistem",IF(Gestión!F51=$L$195,"Montaje",IF(Gestión!F51=$L$198,"Implementa",IF(Gestión!F51=$L$201,"Sistem1",IF(Gestión!F51=$L$203,"Asegura",IF(Gestión!F51=$L$204,"Estable3",IF(Gestión!F51=$L$206,"Constru",IF(Gestión!F51=$L$210,"Defin2",IF(Gestión!F51=$L$212,"Cult1",IF(Gestión!F51=$L$214,"Diseño13",IF(Gestión!F51=$L$215,"Defin3",IF(Gestión!F51=$L$217,"Segui",""))))))))))))))))))))))))))))))),N42)</f>
        <v>Estable</v>
      </c>
      <c r="P42" t="str">
        <f>IF(Gestión!D51=$Q$2,"Acre",IF(Gestión!D51=$Q$3,"Valor",IF(Gestión!D51=$Q$4,"Calidad",IF(Gestión!D51=$Q$5,"NAI",IF(Gestión!D51=$Q$6,"NAP",IF(Gestión!D51=$Q$7,"NAE",IF(Gestión!D51=$Q$8,"Articulación",IF(Gestión!D51=$Q$9,"Extensión",IF(Gestión!D51=$Q$10,"Regionalización",IF(Gestión!D51=$Q$11,"Interna",IF(Gestión!D51=$Q$12,"Seguimiento",IF(Gestión!D51=$Q$13,"NAA",IF(Gestión!D51=$Q$14,"Gerencia",IF(Gestión!D51=$Q$15,"TH",IF(Gestión!D51=$Q$16,"Finan",IF(Gestión!D51=$Q$17,"Bienestar",IF(Gestión!D51=$Q$18,"Comuni",IF(Gestión!D51=$Q$19,"Sistema",IF(Gestión!D51=$Q$20,"GestionD",IF(Gestión!D51=$Q$21,"Mejoramiento",IF(Gestión!D51=$Q$22,"Modelo",IF(Gestión!D51=$Q$23,"Control",""))))))))))))))))))))))</f>
        <v>Gerencia</v>
      </c>
      <c r="R42" s="28" t="s">
        <v>346</v>
      </c>
      <c r="S42" s="22" t="s">
        <v>237</v>
      </c>
      <c r="T42" t="str">
        <f>IF(Gestión!E51=D!$K$2,"Acredi",IF(Gestión!E51=D!$K$7,"Increm",IF(Gestión!E51=D!$K$11,"Forma",IF(Gestión!E51=D!$K$15,"Vincu",IF(Gestión!E51=D!$K$31,"Estructuraci",IF(Gestión!E51=D!$K$33,"Tecnica",IF(Gestión!E51=D!$K$35,"Conso",IF(Gestión!E51=D!$K$37,"Fortale",IF(Gestión!E51=D!$K$38,"Program",IF(Gestión!E51=D!$K$40,"Estruct",IF(Gestión!E51=D!$K$48,"Artic",IF(Gestión!E51=D!$K$55,"Fortale1",IF(Gestión!E51=D!$K$60,"Biling",IF(Gestión!E51=D!$K$64,"Forma1",IF(Gestión!E51=D!$K$66,"Gest",IF(Gestión!E51=D!$K$68,"Redefini",IF(Gestión!E51=D!$K$69,"Fortale2",IF(Gestión!E51=D!$K$72,"Edu",IF(Gestión!E51=D!$K$79,"Implement",IF(Gestión!E51=D!$K$81,"Potencia",IF(Gestión!E51=D!$K$86,"Fortale3",IF(Gestión!E51=D!$K$89,"Vincu1",IF(Gestión!E51=D!$K$91,"Incur",IF(Gestión!E51=D!$K$93,"Proyec",IF(Gestión!E51=D!$K$94,"Estrateg",IF(Gestión!E51=D!$K$95,"Desa",IF(Gestión!E51=D!$K$103,"Seguim",IF(Gestión!E51=D!$K$104,"Acces",IF(Gestión!E51=D!$K$113,"Program1",IF(Gestión!E51=D!$K$115,"En",IF(Gestión!E51=D!$K$118,"Geren",IF(Gestión!E51=D!$K$128,"Proyec1",IF(Gestión!E51=D!$K$131,"Proyec2",IF(Gestión!E51=D!$K$135,"Forma2",IF(Gestión!E51=D!$K$137,"Talent",IF(Gestión!E51=D!$K$151,"Conso1",IF(Gestión!E51=D!$K$152,"Conso2",IF(Gestión!E51=D!$K$159,"Serv",IF(Gestión!E51=D!$K$164,"Rete",IF(Gestión!E51=D!$K$171,"Fortale4",IF(Gestión!E51=D!$K$172,"Fortale5",IF(Gestión!E51=D!$K$174,"Defini",IF(Gestión!E51=D!$K$175,"Coord",IF(Gestión!E51=D!$K$178,"Redef",IF(Gestión!E51=D!$K$181,"Compro",IF(Gestión!E51=D!$K$182,"Desa1",IF(Gestión!E51=D!$K$183,"Fortale6",IF(Gestión!E51=D!$K$187,"Esta",IF(Gestión!E51=D!$K$190,"Facil",IF(Gestión!E51=D!$K$193,"Soporte",IF(Gestión!E51=D!$K$198,"Implement1",IF(Gestión!E51=D!$K$201,"La",IF(Gestión!E51=D!$K$203,"Fortale7",IF(Gestión!E51=D!$K$206,"Remo",IF(Gestión!E51=D!$K$210,"Fortale8",IF(Gestión!E51=D!$K$214,"Mejoram",IF(Gestión!E51=D!$K$215,"Fortale9",IF(Gestión!E51=D!$K$217,"Fortale10",""))))))))))))))))))))))))))))))))))))))))))))))))))))))))))</f>
        <v>Geren</v>
      </c>
    </row>
    <row r="43" spans="10:20" x14ac:dyDescent="0.25">
      <c r="M43" t="s">
        <v>149</v>
      </c>
      <c r="N43" t="str">
        <f>IF(Gestión!F52=D!$L$2,"Forta",IF(Gestión!F52=$L$4,"Inclu",IF(Gestión!F52=$L$5,"Cult",IF(Gestión!F52=$L$7,"Actua",IF(Gestión!F52=$L$11,"Cuali",IF(Gestión!F52=$L$15,"Forta1",IF(Gestión!F52=$L$18,"Actua1",IF(Gestión!F52=$L$20,"Forta2",IF(Gestión!F52=$L$24,"Plan",IF(Gestión!F52=$L$28,"Confor",IF(Gestión!F52=$L$31,"Crea",IF(Gestión!F52=$L$33,"Incor",IF(Gestión!F52=$L$35,"Incre",IF(Gestión!F52=$L$36,"Prog",IF(Gestión!F52=$L$37,"Forta3",IF(Gestión!F52=$L$38,"Redi",IF(Gestión!F52=$L$40,"Confor1",IF(Gestión!F52=$L$44,"Apoyo",IF(Gestión!F52=$L$46,"Crea1",IF(Gestión!F52=$L$48,"Forta4",IF(Gestión!F52=$L$50,"Actua2",IF(Gestión!F52=$L$51,"Invest",IF(Gestión!F52=$L$52,"Conserv",IF(Gestión!F52=$L$55,"Incre1",IF(Gestión!F52=$L$60,"Actua3",IF(Gestión!F52=$L$64,"Actua4",IF(Gestión!F52=$L$66,"Asist",IF(Gestión!F52=$L$68,"Invest2",IF(Gestión!F52=$L$69,"Pract",IF(Gestión!F52=$L$72,"Forta5",IF(Gestión!F52=$L$79,"Opera",IF(Gestión!F52=$L$80,"Opera2",IF(Gestión!F52=$L$81,"Impul",IF(Gestión!F52=$L$86,"Estudio",IF(Gestión!F52=$L$89,"Invest3",IF(Gestión!F52=$L$90,"Diseño",IF(Gestión!F52=$L$91,"Invest4",IF(Gestión!F52=$L$93,"Vincula",IF(Gestión!F52=$L$94,"Crea2",IF(Gestión!F52=$L$95,"Diseño1",IF(Gestión!F52=$L$96,"Opera3",IF(Gestión!F52=$L$100,"Promo",IF(Gestión!F52=$L$101,"Estudio1",IF(Gestión!F52=$L$103,"Desarrolla",IF(Gestión!F52=$L$104,"Propen",IF(Gestión!F52=$L$108,"Aument",IF(Gestión!F52=$L$112,"Aument2",IF(Gestión!F52=$L$113,"Incre2",IF(Gestión!F52=$L$115,"Diver",IF(Gestión!F52=$L$118,"Estable",IF(Gestión!F52=$L$128,"Realiza",IF(Gestión!F52=$L$131,"Realiza1",IF(Gestión!F52=$L$135,"Diseño2",IF(Gestión!F52=$L$137,"Estudio2",IF(Gestión!F52=$L$138,"Invest5",IF(Gestión!F52=$L$141,"Actua5",IF(Gestión!F52=$L$144,"Estable1",IF(Gestión!F52=$L$151,"Defin","N/A"))))))))))))))))))))))))))))))))))))))))))))))))))))))))))</f>
        <v>Estable</v>
      </c>
      <c r="O43" t="str">
        <f>IF(N43="N/A",IF(Gestión!F52=$L$152,"Estable2",IF(Gestión!F52=$L$159,"Diseño3",IF(Gestión!F52=$L$161,"Diseño4",IF(Gestión!F52=$L$164,"Forta6",IF(Gestión!F52=$L$168,"Prog1",IF(Gestión!F52=$L$171,"Robus",IF(Gestión!F52=$L$172,"Diseño5",IF(Gestión!F52=$L$173,"Diseño6",IF(Gestión!F52=$L$174,"Estruc",IF(Gestión!F52=$L$175,"Diseño7",IF(Gestión!F52=$L$178,"Diseño8",IF(Gestión!F52=$L$179,"Diseño9",IF(Gestión!F52=$L$180,"Diseño10",IF(Gestión!F52=$L$181,"Diseño11",IF(Gestión!F52=$L$182,"Diseño12",IF(Gestión!F52=$L$183,"Capacit",IF(Gestión!F52=$L$186,"Redi1",IF(Gestión!F52=$L$187,"Defin1",IF(Gestión!F52=$L$190,"Cumplir",IF(Gestión!F52=$L$193,"Sistem",IF(Gestión!F52=$L$195,"Montaje",IF(Gestión!F52=$L$198,"Implementa",IF(Gestión!F52=$L$201,"Sistem1",IF(Gestión!F52=$L$203,"Asegura",IF(Gestión!F52=$L$204,"Estable3",IF(Gestión!F52=$L$206,"Constru",IF(Gestión!F52=$L$210,"Defin2",IF(Gestión!F52=$L$212,"Cult1",IF(Gestión!F52=$L$214,"Diseño13",IF(Gestión!F52=$L$215,"Defin3",IF(Gestión!F52=$L$217,"Segui",""))))))))))))))))))))))))))))))),N43)</f>
        <v>Estable</v>
      </c>
      <c r="P43" t="str">
        <f>IF(Gestión!D52=$Q$2,"Acre",IF(Gestión!D52=$Q$3,"Valor",IF(Gestión!D52=$Q$4,"Calidad",IF(Gestión!D52=$Q$5,"NAI",IF(Gestión!D52=$Q$6,"NAP",IF(Gestión!D52=$Q$7,"NAE",IF(Gestión!D52=$Q$8,"Articulación",IF(Gestión!D52=$Q$9,"Extensión",IF(Gestión!D52=$Q$10,"Regionalización",IF(Gestión!D52=$Q$11,"Interna",IF(Gestión!D52=$Q$12,"Seguimiento",IF(Gestión!D52=$Q$13,"NAA",IF(Gestión!D52=$Q$14,"Gerencia",IF(Gestión!D52=$Q$15,"TH",IF(Gestión!D52=$Q$16,"Finan",IF(Gestión!D52=$Q$17,"Bienestar",IF(Gestión!D52=$Q$18,"Comuni",IF(Gestión!D52=$Q$19,"Sistema",IF(Gestión!D52=$Q$20,"GestionD",IF(Gestión!D52=$Q$21,"Mejoramiento",IF(Gestión!D52=$Q$22,"Modelo",IF(Gestión!D52=$Q$23,"Control",""))))))))))))))))))))))</f>
        <v>Gerencia</v>
      </c>
      <c r="R43" s="28" t="s">
        <v>430</v>
      </c>
      <c r="S43" s="22" t="s">
        <v>242</v>
      </c>
      <c r="T43" t="str">
        <f>IF(Gestión!E52=D!$K$2,"Acredi",IF(Gestión!E52=D!$K$7,"Increm",IF(Gestión!E52=D!$K$11,"Forma",IF(Gestión!E52=D!$K$15,"Vincu",IF(Gestión!E52=D!$K$31,"Estructuraci",IF(Gestión!E52=D!$K$33,"Tecnica",IF(Gestión!E52=D!$K$35,"Conso",IF(Gestión!E52=D!$K$37,"Fortale",IF(Gestión!E52=D!$K$38,"Program",IF(Gestión!E52=D!$K$40,"Estruct",IF(Gestión!E52=D!$K$48,"Artic",IF(Gestión!E52=D!$K$55,"Fortale1",IF(Gestión!E52=D!$K$60,"Biling",IF(Gestión!E52=D!$K$64,"Forma1",IF(Gestión!E52=D!$K$66,"Gest",IF(Gestión!E52=D!$K$68,"Redefini",IF(Gestión!E52=D!$K$69,"Fortale2",IF(Gestión!E52=D!$K$72,"Edu",IF(Gestión!E52=D!$K$79,"Implement",IF(Gestión!E52=D!$K$81,"Potencia",IF(Gestión!E52=D!$K$86,"Fortale3",IF(Gestión!E52=D!$K$89,"Vincu1",IF(Gestión!E52=D!$K$91,"Incur",IF(Gestión!E52=D!$K$93,"Proyec",IF(Gestión!E52=D!$K$94,"Estrateg",IF(Gestión!E52=D!$K$95,"Desa",IF(Gestión!E52=D!$K$103,"Seguim",IF(Gestión!E52=D!$K$104,"Acces",IF(Gestión!E52=D!$K$113,"Program1",IF(Gestión!E52=D!$K$115,"En",IF(Gestión!E52=D!$K$118,"Geren",IF(Gestión!E52=D!$K$128,"Proyec1",IF(Gestión!E52=D!$K$131,"Proyec2",IF(Gestión!E52=D!$K$135,"Forma2",IF(Gestión!E52=D!$K$137,"Talent",IF(Gestión!E52=D!$K$151,"Conso1",IF(Gestión!E52=D!$K$152,"Conso2",IF(Gestión!E52=D!$K$159,"Serv",IF(Gestión!E52=D!$K$164,"Rete",IF(Gestión!E52=D!$K$171,"Fortale4",IF(Gestión!E52=D!$K$172,"Fortale5",IF(Gestión!E52=D!$K$174,"Defini",IF(Gestión!E52=D!$K$175,"Coord",IF(Gestión!E52=D!$K$178,"Redef",IF(Gestión!E52=D!$K$181,"Compro",IF(Gestión!E52=D!$K$182,"Desa1",IF(Gestión!E52=D!$K$183,"Fortale6",IF(Gestión!E52=D!$K$187,"Esta",IF(Gestión!E52=D!$K$190,"Facil",IF(Gestión!E52=D!$K$193,"Soporte",IF(Gestión!E52=D!$K$198,"Implement1",IF(Gestión!E52=D!$K$201,"La",IF(Gestión!E52=D!$K$203,"Fortale7",IF(Gestión!E52=D!$K$206,"Remo",IF(Gestión!E52=D!$K$210,"Fortale8",IF(Gestión!E52=D!$K$214,"Mejoram",IF(Gestión!E52=D!$K$215,"Fortale9",IF(Gestión!E52=D!$K$217,"Fortale10",""))))))))))))))))))))))))))))))))))))))))))))))))))))))))))</f>
        <v>Geren</v>
      </c>
    </row>
    <row r="44" spans="10:20" x14ac:dyDescent="0.25">
      <c r="L44" t="s">
        <v>150</v>
      </c>
      <c r="M44" t="s">
        <v>151</v>
      </c>
      <c r="N44" t="str">
        <f>IF(Gestión!F53=D!$L$2,"Forta",IF(Gestión!F53=$L$4,"Inclu",IF(Gestión!F53=$L$5,"Cult",IF(Gestión!F53=$L$7,"Actua",IF(Gestión!F53=$L$11,"Cuali",IF(Gestión!F53=$L$15,"Forta1",IF(Gestión!F53=$L$18,"Actua1",IF(Gestión!F53=$L$20,"Forta2",IF(Gestión!F53=$L$24,"Plan",IF(Gestión!F53=$L$28,"Confor",IF(Gestión!F53=$L$31,"Crea",IF(Gestión!F53=$L$33,"Incor",IF(Gestión!F53=$L$35,"Incre",IF(Gestión!F53=$L$36,"Prog",IF(Gestión!F53=$L$37,"Forta3",IF(Gestión!F53=$L$38,"Redi",IF(Gestión!F53=$L$40,"Confor1",IF(Gestión!F53=$L$44,"Apoyo",IF(Gestión!F53=$L$46,"Crea1",IF(Gestión!F53=$L$48,"Forta4",IF(Gestión!F53=$L$50,"Actua2",IF(Gestión!F53=$L$51,"Invest",IF(Gestión!F53=$L$52,"Conserv",IF(Gestión!F53=$L$55,"Incre1",IF(Gestión!F53=$L$60,"Actua3",IF(Gestión!F53=$L$64,"Actua4",IF(Gestión!F53=$L$66,"Asist",IF(Gestión!F53=$L$68,"Invest2",IF(Gestión!F53=$L$69,"Pract",IF(Gestión!F53=$L$72,"Forta5",IF(Gestión!F53=$L$79,"Opera",IF(Gestión!F53=$L$80,"Opera2",IF(Gestión!F53=$L$81,"Impul",IF(Gestión!F53=$L$86,"Estudio",IF(Gestión!F53=$L$89,"Invest3",IF(Gestión!F53=$L$90,"Diseño",IF(Gestión!F53=$L$91,"Invest4",IF(Gestión!F53=$L$93,"Vincula",IF(Gestión!F53=$L$94,"Crea2",IF(Gestión!F53=$L$95,"Diseño1",IF(Gestión!F53=$L$96,"Opera3",IF(Gestión!F53=$L$100,"Promo",IF(Gestión!F53=$L$101,"Estudio1",IF(Gestión!F53=$L$103,"Desarrolla",IF(Gestión!F53=$L$104,"Propen",IF(Gestión!F53=$L$108,"Aument",IF(Gestión!F53=$L$112,"Aument2",IF(Gestión!F53=$L$113,"Incre2",IF(Gestión!F53=$L$115,"Diver",IF(Gestión!F53=$L$118,"Estable",IF(Gestión!F53=$L$128,"Realiza",IF(Gestión!F53=$L$131,"Realiza1",IF(Gestión!F53=$L$135,"Diseño2",IF(Gestión!F53=$L$137,"Estudio2",IF(Gestión!F53=$L$138,"Invest5",IF(Gestión!F53=$L$141,"Actua5",IF(Gestión!F53=$L$144,"Estable1",IF(Gestión!F53=$L$151,"Defin","N/A"))))))))))))))))))))))))))))))))))))))))))))))))))))))))))</f>
        <v>Estable</v>
      </c>
      <c r="O44" t="str">
        <f>IF(N44="N/A",IF(Gestión!F53=$L$152,"Estable2",IF(Gestión!F53=$L$159,"Diseño3",IF(Gestión!F53=$L$161,"Diseño4",IF(Gestión!F53=$L$164,"Forta6",IF(Gestión!F53=$L$168,"Prog1",IF(Gestión!F53=$L$171,"Robus",IF(Gestión!F53=$L$172,"Diseño5",IF(Gestión!F53=$L$173,"Diseño6",IF(Gestión!F53=$L$174,"Estruc",IF(Gestión!F53=$L$175,"Diseño7",IF(Gestión!F53=$L$178,"Diseño8",IF(Gestión!F53=$L$179,"Diseño9",IF(Gestión!F53=$L$180,"Diseño10",IF(Gestión!F53=$L$181,"Diseño11",IF(Gestión!F53=$L$182,"Diseño12",IF(Gestión!F53=$L$183,"Capacit",IF(Gestión!F53=$L$186,"Redi1",IF(Gestión!F53=$L$187,"Defin1",IF(Gestión!F53=$L$190,"Cumplir",IF(Gestión!F53=$L$193,"Sistem",IF(Gestión!F53=$L$195,"Montaje",IF(Gestión!F53=$L$198,"Implementa",IF(Gestión!F53=$L$201,"Sistem1",IF(Gestión!F53=$L$203,"Asegura",IF(Gestión!F53=$L$204,"Estable3",IF(Gestión!F53=$L$206,"Constru",IF(Gestión!F53=$L$210,"Defin2",IF(Gestión!F53=$L$212,"Cult1",IF(Gestión!F53=$L$214,"Diseño13",IF(Gestión!F53=$L$215,"Defin3",IF(Gestión!F53=$L$217,"Segui",""))))))))))))))))))))))))))))))),N44)</f>
        <v>Estable</v>
      </c>
      <c r="P44" t="str">
        <f>IF(Gestión!D53=$Q$2,"Acre",IF(Gestión!D53=$Q$3,"Valor",IF(Gestión!D53=$Q$4,"Calidad",IF(Gestión!D53=$Q$5,"NAI",IF(Gestión!D53=$Q$6,"NAP",IF(Gestión!D53=$Q$7,"NAE",IF(Gestión!D53=$Q$8,"Articulación",IF(Gestión!D53=$Q$9,"Extensión",IF(Gestión!D53=$Q$10,"Regionalización",IF(Gestión!D53=$Q$11,"Interna",IF(Gestión!D53=$Q$12,"Seguimiento",IF(Gestión!D53=$Q$13,"NAA",IF(Gestión!D53=$Q$14,"Gerencia",IF(Gestión!D53=$Q$15,"TH",IF(Gestión!D53=$Q$16,"Finan",IF(Gestión!D53=$Q$17,"Bienestar",IF(Gestión!D53=$Q$18,"Comuni",IF(Gestión!D53=$Q$19,"Sistema",IF(Gestión!D53=$Q$20,"GestionD",IF(Gestión!D53=$Q$21,"Mejoramiento",IF(Gestión!D53=$Q$22,"Modelo",IF(Gestión!D53=$Q$23,"Control",""))))))))))))))))))))))</f>
        <v>Gerencia</v>
      </c>
      <c r="R44" s="28" t="s">
        <v>431</v>
      </c>
      <c r="S44" s="22" t="s">
        <v>244</v>
      </c>
      <c r="T44" t="str">
        <f>IF(Gestión!E53=D!$K$2,"Acredi",IF(Gestión!E53=D!$K$7,"Increm",IF(Gestión!E53=D!$K$11,"Forma",IF(Gestión!E53=D!$K$15,"Vincu",IF(Gestión!E53=D!$K$31,"Estructuraci",IF(Gestión!E53=D!$K$33,"Tecnica",IF(Gestión!E53=D!$K$35,"Conso",IF(Gestión!E53=D!$K$37,"Fortale",IF(Gestión!E53=D!$K$38,"Program",IF(Gestión!E53=D!$K$40,"Estruct",IF(Gestión!E53=D!$K$48,"Artic",IF(Gestión!E53=D!$K$55,"Fortale1",IF(Gestión!E53=D!$K$60,"Biling",IF(Gestión!E53=D!$K$64,"Forma1",IF(Gestión!E53=D!$K$66,"Gest",IF(Gestión!E53=D!$K$68,"Redefini",IF(Gestión!E53=D!$K$69,"Fortale2",IF(Gestión!E53=D!$K$72,"Edu",IF(Gestión!E53=D!$K$79,"Implement",IF(Gestión!E53=D!$K$81,"Potencia",IF(Gestión!E53=D!$K$86,"Fortale3",IF(Gestión!E53=D!$K$89,"Vincu1",IF(Gestión!E53=D!$K$91,"Incur",IF(Gestión!E53=D!$K$93,"Proyec",IF(Gestión!E53=D!$K$94,"Estrateg",IF(Gestión!E53=D!$K$95,"Desa",IF(Gestión!E53=D!$K$103,"Seguim",IF(Gestión!E53=D!$K$104,"Acces",IF(Gestión!E53=D!$K$113,"Program1",IF(Gestión!E53=D!$K$115,"En",IF(Gestión!E53=D!$K$118,"Geren",IF(Gestión!E53=D!$K$128,"Proyec1",IF(Gestión!E53=D!$K$131,"Proyec2",IF(Gestión!E53=D!$K$135,"Forma2",IF(Gestión!E53=D!$K$137,"Talent",IF(Gestión!E53=D!$K$151,"Conso1",IF(Gestión!E53=D!$K$152,"Conso2",IF(Gestión!E53=D!$K$159,"Serv",IF(Gestión!E53=D!$K$164,"Rete",IF(Gestión!E53=D!$K$171,"Fortale4",IF(Gestión!E53=D!$K$172,"Fortale5",IF(Gestión!E53=D!$K$174,"Defini",IF(Gestión!E53=D!$K$175,"Coord",IF(Gestión!E53=D!$K$178,"Redef",IF(Gestión!E53=D!$K$181,"Compro",IF(Gestión!E53=D!$K$182,"Desa1",IF(Gestión!E53=D!$K$183,"Fortale6",IF(Gestión!E53=D!$K$187,"Esta",IF(Gestión!E53=D!$K$190,"Facil",IF(Gestión!E53=D!$K$193,"Soporte",IF(Gestión!E53=D!$K$198,"Implement1",IF(Gestión!E53=D!$K$201,"La",IF(Gestión!E53=D!$K$203,"Fortale7",IF(Gestión!E53=D!$K$206,"Remo",IF(Gestión!E53=D!$K$210,"Fortale8",IF(Gestión!E53=D!$K$214,"Mejoram",IF(Gestión!E53=D!$K$215,"Fortale9",IF(Gestión!E53=D!$K$217,"Fortale10",""))))))))))))))))))))))))))))))))))))))))))))))))))))))))))</f>
        <v>Geren</v>
      </c>
    </row>
    <row r="45" spans="10:20" x14ac:dyDescent="0.25">
      <c r="M45" t="s">
        <v>152</v>
      </c>
      <c r="N45" t="str">
        <f>IF(Gestión!F54=D!$L$2,"Forta",IF(Gestión!F54=$L$4,"Inclu",IF(Gestión!F54=$L$5,"Cult",IF(Gestión!F54=$L$7,"Actua",IF(Gestión!F54=$L$11,"Cuali",IF(Gestión!F54=$L$15,"Forta1",IF(Gestión!F54=$L$18,"Actua1",IF(Gestión!F54=$L$20,"Forta2",IF(Gestión!F54=$L$24,"Plan",IF(Gestión!F54=$L$28,"Confor",IF(Gestión!F54=$L$31,"Crea",IF(Gestión!F54=$L$33,"Incor",IF(Gestión!F54=$L$35,"Incre",IF(Gestión!F54=$L$36,"Prog",IF(Gestión!F54=$L$37,"Forta3",IF(Gestión!F54=$L$38,"Redi",IF(Gestión!F54=$L$40,"Confor1",IF(Gestión!F54=$L$44,"Apoyo",IF(Gestión!F54=$L$46,"Crea1",IF(Gestión!F54=$L$48,"Forta4",IF(Gestión!F54=$L$50,"Actua2",IF(Gestión!F54=$L$51,"Invest",IF(Gestión!F54=$L$52,"Conserv",IF(Gestión!F54=$L$55,"Incre1",IF(Gestión!F54=$L$60,"Actua3",IF(Gestión!F54=$L$64,"Actua4",IF(Gestión!F54=$L$66,"Asist",IF(Gestión!F54=$L$68,"Invest2",IF(Gestión!F54=$L$69,"Pract",IF(Gestión!F54=$L$72,"Forta5",IF(Gestión!F54=$L$79,"Opera",IF(Gestión!F54=$L$80,"Opera2",IF(Gestión!F54=$L$81,"Impul",IF(Gestión!F54=$L$86,"Estudio",IF(Gestión!F54=$L$89,"Invest3",IF(Gestión!F54=$L$90,"Diseño",IF(Gestión!F54=$L$91,"Invest4",IF(Gestión!F54=$L$93,"Vincula",IF(Gestión!F54=$L$94,"Crea2",IF(Gestión!F54=$L$95,"Diseño1",IF(Gestión!F54=$L$96,"Opera3",IF(Gestión!F54=$L$100,"Promo",IF(Gestión!F54=$L$101,"Estudio1",IF(Gestión!F54=$L$103,"Desarrolla",IF(Gestión!F54=$L$104,"Propen",IF(Gestión!F54=$L$108,"Aument",IF(Gestión!F54=$L$112,"Aument2",IF(Gestión!F54=$L$113,"Incre2",IF(Gestión!F54=$L$115,"Diver",IF(Gestión!F54=$L$118,"Estable",IF(Gestión!F54=$L$128,"Realiza",IF(Gestión!F54=$L$131,"Realiza1",IF(Gestión!F54=$L$135,"Diseño2",IF(Gestión!F54=$L$137,"Estudio2",IF(Gestión!F54=$L$138,"Invest5",IF(Gestión!F54=$L$141,"Actua5",IF(Gestión!F54=$L$144,"Estable1",IF(Gestión!F54=$L$151,"Defin","N/A"))))))))))))))))))))))))))))))))))))))))))))))))))))))))))</f>
        <v>Estable</v>
      </c>
      <c r="O45" t="str">
        <f>IF(N45="N/A",IF(Gestión!F54=$L$152,"Estable2",IF(Gestión!F54=$L$159,"Diseño3",IF(Gestión!F54=$L$161,"Diseño4",IF(Gestión!F54=$L$164,"Forta6",IF(Gestión!F54=$L$168,"Prog1",IF(Gestión!F54=$L$171,"Robus",IF(Gestión!F54=$L$172,"Diseño5",IF(Gestión!F54=$L$173,"Diseño6",IF(Gestión!F54=$L$174,"Estruc",IF(Gestión!F54=$L$175,"Diseño7",IF(Gestión!F54=$L$178,"Diseño8",IF(Gestión!F54=$L$179,"Diseño9",IF(Gestión!F54=$L$180,"Diseño10",IF(Gestión!F54=$L$181,"Diseño11",IF(Gestión!F54=$L$182,"Diseño12",IF(Gestión!F54=$L$183,"Capacit",IF(Gestión!F54=$L$186,"Redi1",IF(Gestión!F54=$L$187,"Defin1",IF(Gestión!F54=$L$190,"Cumplir",IF(Gestión!F54=$L$193,"Sistem",IF(Gestión!F54=$L$195,"Montaje",IF(Gestión!F54=$L$198,"Implementa",IF(Gestión!F54=$L$201,"Sistem1",IF(Gestión!F54=$L$203,"Asegura",IF(Gestión!F54=$L$204,"Estable3",IF(Gestión!F54=$L$206,"Constru",IF(Gestión!F54=$L$210,"Defin2",IF(Gestión!F54=$L$212,"Cult1",IF(Gestión!F54=$L$214,"Diseño13",IF(Gestión!F54=$L$215,"Defin3",IF(Gestión!F54=$L$217,"Segui",""))))))))))))))))))))))))))))))),N45)</f>
        <v>Estable</v>
      </c>
      <c r="P45" t="str">
        <f>IF(Gestión!D54=$Q$2,"Acre",IF(Gestión!D54=$Q$3,"Valor",IF(Gestión!D54=$Q$4,"Calidad",IF(Gestión!D54=$Q$5,"NAI",IF(Gestión!D54=$Q$6,"NAP",IF(Gestión!D54=$Q$7,"NAE",IF(Gestión!D54=$Q$8,"Articulación",IF(Gestión!D54=$Q$9,"Extensión",IF(Gestión!D54=$Q$10,"Regionalización",IF(Gestión!D54=$Q$11,"Interna",IF(Gestión!D54=$Q$12,"Seguimiento",IF(Gestión!D54=$Q$13,"NAA",IF(Gestión!D54=$Q$14,"Gerencia",IF(Gestión!D54=$Q$15,"TH",IF(Gestión!D54=$Q$16,"Finan",IF(Gestión!D54=$Q$17,"Bienestar",IF(Gestión!D54=$Q$18,"Comuni",IF(Gestión!D54=$Q$19,"Sistema",IF(Gestión!D54=$Q$20,"GestionD",IF(Gestión!D54=$Q$21,"Mejoramiento",IF(Gestión!D54=$Q$22,"Modelo",IF(Gestión!D54=$Q$23,"Control",""))))))))))))))))))))))</f>
        <v>Gerencia</v>
      </c>
      <c r="R45" s="28" t="s">
        <v>189</v>
      </c>
      <c r="S45" s="22" t="s">
        <v>248</v>
      </c>
      <c r="T45" t="str">
        <f>IF(Gestión!E54=D!$K$2,"Acredi",IF(Gestión!E54=D!$K$7,"Increm",IF(Gestión!E54=D!$K$11,"Forma",IF(Gestión!E54=D!$K$15,"Vincu",IF(Gestión!E54=D!$K$31,"Estructuraci",IF(Gestión!E54=D!$K$33,"Tecnica",IF(Gestión!E54=D!$K$35,"Conso",IF(Gestión!E54=D!$K$37,"Fortale",IF(Gestión!E54=D!$K$38,"Program",IF(Gestión!E54=D!$K$40,"Estruct",IF(Gestión!E54=D!$K$48,"Artic",IF(Gestión!E54=D!$K$55,"Fortale1",IF(Gestión!E54=D!$K$60,"Biling",IF(Gestión!E54=D!$K$64,"Forma1",IF(Gestión!E54=D!$K$66,"Gest",IF(Gestión!E54=D!$K$68,"Redefini",IF(Gestión!E54=D!$K$69,"Fortale2",IF(Gestión!E54=D!$K$72,"Edu",IF(Gestión!E54=D!$K$79,"Implement",IF(Gestión!E54=D!$K$81,"Potencia",IF(Gestión!E54=D!$K$86,"Fortale3",IF(Gestión!E54=D!$K$89,"Vincu1",IF(Gestión!E54=D!$K$91,"Incur",IF(Gestión!E54=D!$K$93,"Proyec",IF(Gestión!E54=D!$K$94,"Estrateg",IF(Gestión!E54=D!$K$95,"Desa",IF(Gestión!E54=D!$K$103,"Seguim",IF(Gestión!E54=D!$K$104,"Acces",IF(Gestión!E54=D!$K$113,"Program1",IF(Gestión!E54=D!$K$115,"En",IF(Gestión!E54=D!$K$118,"Geren",IF(Gestión!E54=D!$K$128,"Proyec1",IF(Gestión!E54=D!$K$131,"Proyec2",IF(Gestión!E54=D!$K$135,"Forma2",IF(Gestión!E54=D!$K$137,"Talent",IF(Gestión!E54=D!$K$151,"Conso1",IF(Gestión!E54=D!$K$152,"Conso2",IF(Gestión!E54=D!$K$159,"Serv",IF(Gestión!E54=D!$K$164,"Rete",IF(Gestión!E54=D!$K$171,"Fortale4",IF(Gestión!E54=D!$K$172,"Fortale5",IF(Gestión!E54=D!$K$174,"Defini",IF(Gestión!E54=D!$K$175,"Coord",IF(Gestión!E54=D!$K$178,"Redef",IF(Gestión!E54=D!$K$181,"Compro",IF(Gestión!E54=D!$K$182,"Desa1",IF(Gestión!E54=D!$K$183,"Fortale6",IF(Gestión!E54=D!$K$187,"Esta",IF(Gestión!E54=D!$K$190,"Facil",IF(Gestión!E54=D!$K$193,"Soporte",IF(Gestión!E54=D!$K$198,"Implement1",IF(Gestión!E54=D!$K$201,"La",IF(Gestión!E54=D!$K$203,"Fortale7",IF(Gestión!E54=D!$K$206,"Remo",IF(Gestión!E54=D!$K$210,"Fortale8",IF(Gestión!E54=D!$K$214,"Mejoram",IF(Gestión!E54=D!$K$215,"Fortale9",IF(Gestión!E54=D!$K$217,"Fortale10",""))))))))))))))))))))))))))))))))))))))))))))))))))))))))))</f>
        <v>Geren</v>
      </c>
    </row>
    <row r="46" spans="10:20" x14ac:dyDescent="0.25">
      <c r="L46" t="s">
        <v>153</v>
      </c>
      <c r="M46" t="s">
        <v>154</v>
      </c>
      <c r="N46" t="str">
        <f>IF(Gestión!F55=D!$L$2,"Forta",IF(Gestión!F55=$L$4,"Inclu",IF(Gestión!F55=$L$5,"Cult",IF(Gestión!F55=$L$7,"Actua",IF(Gestión!F55=$L$11,"Cuali",IF(Gestión!F55=$L$15,"Forta1",IF(Gestión!F55=$L$18,"Actua1",IF(Gestión!F55=$L$20,"Forta2",IF(Gestión!F55=$L$24,"Plan",IF(Gestión!F55=$L$28,"Confor",IF(Gestión!F55=$L$31,"Crea",IF(Gestión!F55=$L$33,"Incor",IF(Gestión!F55=$L$35,"Incre",IF(Gestión!F55=$L$36,"Prog",IF(Gestión!F55=$L$37,"Forta3",IF(Gestión!F55=$L$38,"Redi",IF(Gestión!F55=$L$40,"Confor1",IF(Gestión!F55=$L$44,"Apoyo",IF(Gestión!F55=$L$46,"Crea1",IF(Gestión!F55=$L$48,"Forta4",IF(Gestión!F55=$L$50,"Actua2",IF(Gestión!F55=$L$51,"Invest",IF(Gestión!F55=$L$52,"Conserv",IF(Gestión!F55=$L$55,"Incre1",IF(Gestión!F55=$L$60,"Actua3",IF(Gestión!F55=$L$64,"Actua4",IF(Gestión!F55=$L$66,"Asist",IF(Gestión!F55=$L$68,"Invest2",IF(Gestión!F55=$L$69,"Pract",IF(Gestión!F55=$L$72,"Forta5",IF(Gestión!F55=$L$79,"Opera",IF(Gestión!F55=$L$80,"Opera2",IF(Gestión!F55=$L$81,"Impul",IF(Gestión!F55=$L$86,"Estudio",IF(Gestión!F55=$L$89,"Invest3",IF(Gestión!F55=$L$90,"Diseño",IF(Gestión!F55=$L$91,"Invest4",IF(Gestión!F55=$L$93,"Vincula",IF(Gestión!F55=$L$94,"Crea2",IF(Gestión!F55=$L$95,"Diseño1",IF(Gestión!F55=$L$96,"Opera3",IF(Gestión!F55=$L$100,"Promo",IF(Gestión!F55=$L$101,"Estudio1",IF(Gestión!F55=$L$103,"Desarrolla",IF(Gestión!F55=$L$104,"Propen",IF(Gestión!F55=$L$108,"Aument",IF(Gestión!F55=$L$112,"Aument2",IF(Gestión!F55=$L$113,"Incre2",IF(Gestión!F55=$L$115,"Diver",IF(Gestión!F55=$L$118,"Estable",IF(Gestión!F55=$L$128,"Realiza",IF(Gestión!F55=$L$131,"Realiza1",IF(Gestión!F55=$L$135,"Diseño2",IF(Gestión!F55=$L$137,"Estudio2",IF(Gestión!F55=$L$138,"Invest5",IF(Gestión!F55=$L$141,"Actua5",IF(Gestión!F55=$L$144,"Estable1",IF(Gestión!F55=$L$151,"Defin","N/A"))))))))))))))))))))))))))))))))))))))))))))))))))))))))))</f>
        <v>Estable</v>
      </c>
      <c r="O46" t="str">
        <f>IF(N46="N/A",IF(Gestión!F55=$L$152,"Estable2",IF(Gestión!F55=$L$159,"Diseño3",IF(Gestión!F55=$L$161,"Diseño4",IF(Gestión!F55=$L$164,"Forta6",IF(Gestión!F55=$L$168,"Prog1",IF(Gestión!F55=$L$171,"Robus",IF(Gestión!F55=$L$172,"Diseño5",IF(Gestión!F55=$L$173,"Diseño6",IF(Gestión!F55=$L$174,"Estruc",IF(Gestión!F55=$L$175,"Diseño7",IF(Gestión!F55=$L$178,"Diseño8",IF(Gestión!F55=$L$179,"Diseño9",IF(Gestión!F55=$L$180,"Diseño10",IF(Gestión!F55=$L$181,"Diseño11",IF(Gestión!F55=$L$182,"Diseño12",IF(Gestión!F55=$L$183,"Capacit",IF(Gestión!F55=$L$186,"Redi1",IF(Gestión!F55=$L$187,"Defin1",IF(Gestión!F55=$L$190,"Cumplir",IF(Gestión!F55=$L$193,"Sistem",IF(Gestión!F55=$L$195,"Montaje",IF(Gestión!F55=$L$198,"Implementa",IF(Gestión!F55=$L$201,"Sistem1",IF(Gestión!F55=$L$203,"Asegura",IF(Gestión!F55=$L$204,"Estable3",IF(Gestión!F55=$L$206,"Constru",IF(Gestión!F55=$L$210,"Defin2",IF(Gestión!F55=$L$212,"Cult1",IF(Gestión!F55=$L$214,"Diseño13",IF(Gestión!F55=$L$215,"Defin3",IF(Gestión!F55=$L$217,"Segui",""))))))))))))))))))))))))))))))),N46)</f>
        <v>Estable</v>
      </c>
      <c r="P46" t="str">
        <f>IF(Gestión!D55=$Q$2,"Acre",IF(Gestión!D55=$Q$3,"Valor",IF(Gestión!D55=$Q$4,"Calidad",IF(Gestión!D55=$Q$5,"NAI",IF(Gestión!D55=$Q$6,"NAP",IF(Gestión!D55=$Q$7,"NAE",IF(Gestión!D55=$Q$8,"Articulación",IF(Gestión!D55=$Q$9,"Extensión",IF(Gestión!D55=$Q$10,"Regionalización",IF(Gestión!D55=$Q$11,"Interna",IF(Gestión!D55=$Q$12,"Seguimiento",IF(Gestión!D55=$Q$13,"NAA",IF(Gestión!D55=$Q$14,"Gerencia",IF(Gestión!D55=$Q$15,"TH",IF(Gestión!D55=$Q$16,"Finan",IF(Gestión!D55=$Q$17,"Bienestar",IF(Gestión!D55=$Q$18,"Comuni",IF(Gestión!D55=$Q$19,"Sistema",IF(Gestión!D55=$Q$20,"GestionD",IF(Gestión!D55=$Q$21,"Mejoramiento",IF(Gestión!D55=$Q$22,"Modelo",IF(Gestión!D55=$Q$23,"Control",""))))))))))))))))))))))</f>
        <v>Gerencia</v>
      </c>
      <c r="R46" s="28" t="s">
        <v>107</v>
      </c>
      <c r="S46" s="23" t="s">
        <v>251</v>
      </c>
      <c r="T46" t="str">
        <f>IF(Gestión!E55=D!$K$2,"Acredi",IF(Gestión!E55=D!$K$7,"Increm",IF(Gestión!E55=D!$K$11,"Forma",IF(Gestión!E55=D!$K$15,"Vincu",IF(Gestión!E55=D!$K$31,"Estructuraci",IF(Gestión!E55=D!$K$33,"Tecnica",IF(Gestión!E55=D!$K$35,"Conso",IF(Gestión!E55=D!$K$37,"Fortale",IF(Gestión!E55=D!$K$38,"Program",IF(Gestión!E55=D!$K$40,"Estruct",IF(Gestión!E55=D!$K$48,"Artic",IF(Gestión!E55=D!$K$55,"Fortale1",IF(Gestión!E55=D!$K$60,"Biling",IF(Gestión!E55=D!$K$64,"Forma1",IF(Gestión!E55=D!$K$66,"Gest",IF(Gestión!E55=D!$K$68,"Redefini",IF(Gestión!E55=D!$K$69,"Fortale2",IF(Gestión!E55=D!$K$72,"Edu",IF(Gestión!E55=D!$K$79,"Implement",IF(Gestión!E55=D!$K$81,"Potencia",IF(Gestión!E55=D!$K$86,"Fortale3",IF(Gestión!E55=D!$K$89,"Vincu1",IF(Gestión!E55=D!$K$91,"Incur",IF(Gestión!E55=D!$K$93,"Proyec",IF(Gestión!E55=D!$K$94,"Estrateg",IF(Gestión!E55=D!$K$95,"Desa",IF(Gestión!E55=D!$K$103,"Seguim",IF(Gestión!E55=D!$K$104,"Acces",IF(Gestión!E55=D!$K$113,"Program1",IF(Gestión!E55=D!$K$115,"En",IF(Gestión!E55=D!$K$118,"Geren",IF(Gestión!E55=D!$K$128,"Proyec1",IF(Gestión!E55=D!$K$131,"Proyec2",IF(Gestión!E55=D!$K$135,"Forma2",IF(Gestión!E55=D!$K$137,"Talent",IF(Gestión!E55=D!$K$151,"Conso1",IF(Gestión!E55=D!$K$152,"Conso2",IF(Gestión!E55=D!$K$159,"Serv",IF(Gestión!E55=D!$K$164,"Rete",IF(Gestión!E55=D!$K$171,"Fortale4",IF(Gestión!E55=D!$K$172,"Fortale5",IF(Gestión!E55=D!$K$174,"Defini",IF(Gestión!E55=D!$K$175,"Coord",IF(Gestión!E55=D!$K$178,"Redef",IF(Gestión!E55=D!$K$181,"Compro",IF(Gestión!E55=D!$K$182,"Desa1",IF(Gestión!E55=D!$K$183,"Fortale6",IF(Gestión!E55=D!$K$187,"Esta",IF(Gestión!E55=D!$K$190,"Facil",IF(Gestión!E55=D!$K$193,"Soporte",IF(Gestión!E55=D!$K$198,"Implement1",IF(Gestión!E55=D!$K$201,"La",IF(Gestión!E55=D!$K$203,"Fortale7",IF(Gestión!E55=D!$K$206,"Remo",IF(Gestión!E55=D!$K$210,"Fortale8",IF(Gestión!E55=D!$K$214,"Mejoram",IF(Gestión!E55=D!$K$215,"Fortale9",IF(Gestión!E55=D!$K$217,"Fortale10",""))))))))))))))))))))))))))))))))))))))))))))))))))))))))))</f>
        <v>Geren</v>
      </c>
    </row>
    <row r="47" spans="10:20" x14ac:dyDescent="0.25">
      <c r="M47" t="s">
        <v>155</v>
      </c>
      <c r="N47" t="str">
        <f>IF(Gestión!F56=D!$L$2,"Forta",IF(Gestión!F56=$L$4,"Inclu",IF(Gestión!F56=$L$5,"Cult",IF(Gestión!F56=$L$7,"Actua",IF(Gestión!F56=$L$11,"Cuali",IF(Gestión!F56=$L$15,"Forta1",IF(Gestión!F56=$L$18,"Actua1",IF(Gestión!F56=$L$20,"Forta2",IF(Gestión!F56=$L$24,"Plan",IF(Gestión!F56=$L$28,"Confor",IF(Gestión!F56=$L$31,"Crea",IF(Gestión!F56=$L$33,"Incor",IF(Gestión!F56=$L$35,"Incre",IF(Gestión!F56=$L$36,"Prog",IF(Gestión!F56=$L$37,"Forta3",IF(Gestión!F56=$L$38,"Redi",IF(Gestión!F56=$L$40,"Confor1",IF(Gestión!F56=$L$44,"Apoyo",IF(Gestión!F56=$L$46,"Crea1",IF(Gestión!F56=$L$48,"Forta4",IF(Gestión!F56=$L$50,"Actua2",IF(Gestión!F56=$L$51,"Invest",IF(Gestión!F56=$L$52,"Conserv",IF(Gestión!F56=$L$55,"Incre1",IF(Gestión!F56=$L$60,"Actua3",IF(Gestión!F56=$L$64,"Actua4",IF(Gestión!F56=$L$66,"Asist",IF(Gestión!F56=$L$68,"Invest2",IF(Gestión!F56=$L$69,"Pract",IF(Gestión!F56=$L$72,"Forta5",IF(Gestión!F56=$L$79,"Opera",IF(Gestión!F56=$L$80,"Opera2",IF(Gestión!F56=$L$81,"Impul",IF(Gestión!F56=$L$86,"Estudio",IF(Gestión!F56=$L$89,"Invest3",IF(Gestión!F56=$L$90,"Diseño",IF(Gestión!F56=$L$91,"Invest4",IF(Gestión!F56=$L$93,"Vincula",IF(Gestión!F56=$L$94,"Crea2",IF(Gestión!F56=$L$95,"Diseño1",IF(Gestión!F56=$L$96,"Opera3",IF(Gestión!F56=$L$100,"Promo",IF(Gestión!F56=$L$101,"Estudio1",IF(Gestión!F56=$L$103,"Desarrolla",IF(Gestión!F56=$L$104,"Propen",IF(Gestión!F56=$L$108,"Aument",IF(Gestión!F56=$L$112,"Aument2",IF(Gestión!F56=$L$113,"Incre2",IF(Gestión!F56=$L$115,"Diver",IF(Gestión!F56=$L$118,"Estable",IF(Gestión!F56=$L$128,"Realiza",IF(Gestión!F56=$L$131,"Realiza1",IF(Gestión!F56=$L$135,"Diseño2",IF(Gestión!F56=$L$137,"Estudio2",IF(Gestión!F56=$L$138,"Invest5",IF(Gestión!F56=$L$141,"Actua5",IF(Gestión!F56=$L$144,"Estable1",IF(Gestión!F56=$L$151,"Defin","N/A"))))))))))))))))))))))))))))))))))))))))))))))))))))))))))</f>
        <v>Estable</v>
      </c>
      <c r="O47" t="str">
        <f>IF(N47="N/A",IF(Gestión!F56=$L$152,"Estable2",IF(Gestión!F56=$L$159,"Diseño3",IF(Gestión!F56=$L$161,"Diseño4",IF(Gestión!F56=$L$164,"Forta6",IF(Gestión!F56=$L$168,"Prog1",IF(Gestión!F56=$L$171,"Robus",IF(Gestión!F56=$L$172,"Diseño5",IF(Gestión!F56=$L$173,"Diseño6",IF(Gestión!F56=$L$174,"Estruc",IF(Gestión!F56=$L$175,"Diseño7",IF(Gestión!F56=$L$178,"Diseño8",IF(Gestión!F56=$L$179,"Diseño9",IF(Gestión!F56=$L$180,"Diseño10",IF(Gestión!F56=$L$181,"Diseño11",IF(Gestión!F56=$L$182,"Diseño12",IF(Gestión!F56=$L$183,"Capacit",IF(Gestión!F56=$L$186,"Redi1",IF(Gestión!F56=$L$187,"Defin1",IF(Gestión!F56=$L$190,"Cumplir",IF(Gestión!F56=$L$193,"Sistem",IF(Gestión!F56=$L$195,"Montaje",IF(Gestión!F56=$L$198,"Implementa",IF(Gestión!F56=$L$201,"Sistem1",IF(Gestión!F56=$L$203,"Asegura",IF(Gestión!F56=$L$204,"Estable3",IF(Gestión!F56=$L$206,"Constru",IF(Gestión!F56=$L$210,"Defin2",IF(Gestión!F56=$L$212,"Cult1",IF(Gestión!F56=$L$214,"Diseño13",IF(Gestión!F56=$L$215,"Defin3",IF(Gestión!F56=$L$217,"Segui",""))))))))))))))))))))))))))))))),N47)</f>
        <v>Estable</v>
      </c>
      <c r="P47" t="str">
        <f>IF(Gestión!D56=$Q$2,"Acre",IF(Gestión!D56=$Q$3,"Valor",IF(Gestión!D56=$Q$4,"Calidad",IF(Gestión!D56=$Q$5,"NAI",IF(Gestión!D56=$Q$6,"NAP",IF(Gestión!D56=$Q$7,"NAE",IF(Gestión!D56=$Q$8,"Articulación",IF(Gestión!D56=$Q$9,"Extensión",IF(Gestión!D56=$Q$10,"Regionalización",IF(Gestión!D56=$Q$11,"Interna",IF(Gestión!D56=$Q$12,"Seguimiento",IF(Gestión!D56=$Q$13,"NAA",IF(Gestión!D56=$Q$14,"Gerencia",IF(Gestión!D56=$Q$15,"TH",IF(Gestión!D56=$Q$16,"Finan",IF(Gestión!D56=$Q$17,"Bienestar",IF(Gestión!D56=$Q$18,"Comuni",IF(Gestión!D56=$Q$19,"Sistema",IF(Gestión!D56=$Q$20,"GestionD",IF(Gestión!D56=$Q$21,"Mejoramiento",IF(Gestión!D56=$Q$22,"Modelo",IF(Gestión!D56=$Q$23,"Control",""))))))))))))))))))))))</f>
        <v>Gerencia</v>
      </c>
      <c r="R47" s="28" t="s">
        <v>361</v>
      </c>
      <c r="S47" s="23" t="s">
        <v>428</v>
      </c>
      <c r="T47" t="str">
        <f>IF(Gestión!E56=D!$K$2,"Acredi",IF(Gestión!E56=D!$K$7,"Increm",IF(Gestión!E56=D!$K$11,"Forma",IF(Gestión!E56=D!$K$15,"Vincu",IF(Gestión!E56=D!$K$31,"Estructuraci",IF(Gestión!E56=D!$K$33,"Tecnica",IF(Gestión!E56=D!$K$35,"Conso",IF(Gestión!E56=D!$K$37,"Fortale",IF(Gestión!E56=D!$K$38,"Program",IF(Gestión!E56=D!$K$40,"Estruct",IF(Gestión!E56=D!$K$48,"Artic",IF(Gestión!E56=D!$K$55,"Fortale1",IF(Gestión!E56=D!$K$60,"Biling",IF(Gestión!E56=D!$K$64,"Forma1",IF(Gestión!E56=D!$K$66,"Gest",IF(Gestión!E56=D!$K$68,"Redefini",IF(Gestión!E56=D!$K$69,"Fortale2",IF(Gestión!E56=D!$K$72,"Edu",IF(Gestión!E56=D!$K$79,"Implement",IF(Gestión!E56=D!$K$81,"Potencia",IF(Gestión!E56=D!$K$86,"Fortale3",IF(Gestión!E56=D!$K$89,"Vincu1",IF(Gestión!E56=D!$K$91,"Incur",IF(Gestión!E56=D!$K$93,"Proyec",IF(Gestión!E56=D!$K$94,"Estrateg",IF(Gestión!E56=D!$K$95,"Desa",IF(Gestión!E56=D!$K$103,"Seguim",IF(Gestión!E56=D!$K$104,"Acces",IF(Gestión!E56=D!$K$113,"Program1",IF(Gestión!E56=D!$K$115,"En",IF(Gestión!E56=D!$K$118,"Geren",IF(Gestión!E56=D!$K$128,"Proyec1",IF(Gestión!E56=D!$K$131,"Proyec2",IF(Gestión!E56=D!$K$135,"Forma2",IF(Gestión!E56=D!$K$137,"Talent",IF(Gestión!E56=D!$K$151,"Conso1",IF(Gestión!E56=D!$K$152,"Conso2",IF(Gestión!E56=D!$K$159,"Serv",IF(Gestión!E56=D!$K$164,"Rete",IF(Gestión!E56=D!$K$171,"Fortale4",IF(Gestión!E56=D!$K$172,"Fortale5",IF(Gestión!E56=D!$K$174,"Defini",IF(Gestión!E56=D!$K$175,"Coord",IF(Gestión!E56=D!$K$178,"Redef",IF(Gestión!E56=D!$K$181,"Compro",IF(Gestión!E56=D!$K$182,"Desa1",IF(Gestión!E56=D!$K$183,"Fortale6",IF(Gestión!E56=D!$K$187,"Esta",IF(Gestión!E56=D!$K$190,"Facil",IF(Gestión!E56=D!$K$193,"Soporte",IF(Gestión!E56=D!$K$198,"Implement1",IF(Gestión!E56=D!$K$201,"La",IF(Gestión!E56=D!$K$203,"Fortale7",IF(Gestión!E56=D!$K$206,"Remo",IF(Gestión!E56=D!$K$210,"Fortale8",IF(Gestión!E56=D!$K$214,"Mejoram",IF(Gestión!E56=D!$K$215,"Fortale9",IF(Gestión!E56=D!$K$217,"Fortale10",""))))))))))))))))))))))))))))))))))))))))))))))))))))))))))</f>
        <v>Geren</v>
      </c>
    </row>
    <row r="48" spans="10:20" x14ac:dyDescent="0.25">
      <c r="J48" s="18" t="s">
        <v>74</v>
      </c>
      <c r="K48" s="18" t="s">
        <v>156</v>
      </c>
      <c r="L48" t="s">
        <v>157</v>
      </c>
      <c r="M48" t="s">
        <v>158</v>
      </c>
      <c r="N48" t="str">
        <f>IF(Gestión!F57=D!$L$2,"Forta",IF(Gestión!F57=$L$4,"Inclu",IF(Gestión!F57=$L$5,"Cult",IF(Gestión!F57=$L$7,"Actua",IF(Gestión!F57=$L$11,"Cuali",IF(Gestión!F57=$L$15,"Forta1",IF(Gestión!F57=$L$18,"Actua1",IF(Gestión!F57=$L$20,"Forta2",IF(Gestión!F57=$L$24,"Plan",IF(Gestión!F57=$L$28,"Confor",IF(Gestión!F57=$L$31,"Crea",IF(Gestión!F57=$L$33,"Incor",IF(Gestión!F57=$L$35,"Incre",IF(Gestión!F57=$L$36,"Prog",IF(Gestión!F57=$L$37,"Forta3",IF(Gestión!F57=$L$38,"Redi",IF(Gestión!F57=$L$40,"Confor1",IF(Gestión!F57=$L$44,"Apoyo",IF(Gestión!F57=$L$46,"Crea1",IF(Gestión!F57=$L$48,"Forta4",IF(Gestión!F57=$L$50,"Actua2",IF(Gestión!F57=$L$51,"Invest",IF(Gestión!F57=$L$52,"Conserv",IF(Gestión!F57=$L$55,"Incre1",IF(Gestión!F57=$L$60,"Actua3",IF(Gestión!F57=$L$64,"Actua4",IF(Gestión!F57=$L$66,"Asist",IF(Gestión!F57=$L$68,"Invest2",IF(Gestión!F57=$L$69,"Pract",IF(Gestión!F57=$L$72,"Forta5",IF(Gestión!F57=$L$79,"Opera",IF(Gestión!F57=$L$80,"Opera2",IF(Gestión!F57=$L$81,"Impul",IF(Gestión!F57=$L$86,"Estudio",IF(Gestión!F57=$L$89,"Invest3",IF(Gestión!F57=$L$90,"Diseño",IF(Gestión!F57=$L$91,"Invest4",IF(Gestión!F57=$L$93,"Vincula",IF(Gestión!F57=$L$94,"Crea2",IF(Gestión!F57=$L$95,"Diseño1",IF(Gestión!F57=$L$96,"Opera3",IF(Gestión!F57=$L$100,"Promo",IF(Gestión!F57=$L$101,"Estudio1",IF(Gestión!F57=$L$103,"Desarrolla",IF(Gestión!F57=$L$104,"Propen",IF(Gestión!F57=$L$108,"Aument",IF(Gestión!F57=$L$112,"Aument2",IF(Gestión!F57=$L$113,"Incre2",IF(Gestión!F57=$L$115,"Diver",IF(Gestión!F57=$L$118,"Estable",IF(Gestión!F57=$L$128,"Realiza",IF(Gestión!F57=$L$131,"Realiza1",IF(Gestión!F57=$L$135,"Diseño2",IF(Gestión!F57=$L$137,"Estudio2",IF(Gestión!F57=$L$138,"Invest5",IF(Gestión!F57=$L$141,"Actua5",IF(Gestión!F57=$L$144,"Estable1",IF(Gestión!F57=$L$151,"Defin","N/A"))))))))))))))))))))))))))))))))))))))))))))))))))))))))))</f>
        <v>Defin</v>
      </c>
      <c r="O48" t="str">
        <f>IF(N48="N/A",IF(Gestión!F57=$L$152,"Estable2",IF(Gestión!F57=$L$159,"Diseño3",IF(Gestión!F57=$L$161,"Diseño4",IF(Gestión!F57=$L$164,"Forta6",IF(Gestión!F57=$L$168,"Prog1",IF(Gestión!F57=$L$171,"Robus",IF(Gestión!F57=$L$172,"Diseño5",IF(Gestión!F57=$L$173,"Diseño6",IF(Gestión!F57=$L$174,"Estruc",IF(Gestión!F57=$L$175,"Diseño7",IF(Gestión!F57=$L$178,"Diseño8",IF(Gestión!F57=$L$179,"Diseño9",IF(Gestión!F57=$L$180,"Diseño10",IF(Gestión!F57=$L$181,"Diseño11",IF(Gestión!F57=$L$182,"Diseño12",IF(Gestión!F57=$L$183,"Capacit",IF(Gestión!F57=$L$186,"Redi1",IF(Gestión!F57=$L$187,"Defin1",IF(Gestión!F57=$L$190,"Cumplir",IF(Gestión!F57=$L$193,"Sistem",IF(Gestión!F57=$L$195,"Montaje",IF(Gestión!F57=$L$198,"Implementa",IF(Gestión!F57=$L$201,"Sistem1",IF(Gestión!F57=$L$203,"Asegura",IF(Gestión!F57=$L$204,"Estable3",IF(Gestión!F57=$L$206,"Constru",IF(Gestión!F57=$L$210,"Defin2",IF(Gestión!F57=$L$212,"Cult1",IF(Gestión!F57=$L$214,"Diseño13",IF(Gestión!F57=$L$215,"Defin3",IF(Gestión!F57=$L$217,"Segui",""))))))))))))))))))))))))))))))),N48)</f>
        <v>Defin</v>
      </c>
      <c r="P48" t="str">
        <f>IF(Gestión!D57=$Q$2,"Acre",IF(Gestión!D57=$Q$3,"Valor",IF(Gestión!D57=$Q$4,"Calidad",IF(Gestión!D57=$Q$5,"NAI",IF(Gestión!D57=$Q$6,"NAP",IF(Gestión!D57=$Q$7,"NAE",IF(Gestión!D57=$Q$8,"Articulación",IF(Gestión!D57=$Q$9,"Extensión",IF(Gestión!D57=$Q$10,"Regionalización",IF(Gestión!D57=$Q$11,"Interna",IF(Gestión!D57=$Q$12,"Seguimiento",IF(Gestión!D57=$Q$13,"NAA",IF(Gestión!D57=$Q$14,"Gerencia",IF(Gestión!D57=$Q$15,"TH",IF(Gestión!D57=$Q$16,"Finan",IF(Gestión!D57=$Q$17,"Bienestar",IF(Gestión!D57=$Q$18,"Comuni",IF(Gestión!D57=$Q$19,"Sistema",IF(Gestión!D57=$Q$20,"GestionD",IF(Gestión!D57=$Q$21,"Mejoramiento",IF(Gestión!D57=$Q$22,"Modelo",IF(Gestión!D57=$Q$23,"Control",""))))))))))))))))))))))</f>
        <v>TH</v>
      </c>
      <c r="R48" s="28" t="s">
        <v>449</v>
      </c>
      <c r="S48" s="23" t="s">
        <v>429</v>
      </c>
      <c r="T48" t="str">
        <f>IF(Gestión!E57=D!$K$2,"Acredi",IF(Gestión!E57=D!$K$7,"Increm",IF(Gestión!E57=D!$K$11,"Forma",IF(Gestión!E57=D!$K$15,"Vincu",IF(Gestión!E57=D!$K$31,"Estructuraci",IF(Gestión!E57=D!$K$33,"Tecnica",IF(Gestión!E57=D!$K$35,"Conso",IF(Gestión!E57=D!$K$37,"Fortale",IF(Gestión!E57=D!$K$38,"Program",IF(Gestión!E57=D!$K$40,"Estruct",IF(Gestión!E57=D!$K$48,"Artic",IF(Gestión!E57=D!$K$55,"Fortale1",IF(Gestión!E57=D!$K$60,"Biling",IF(Gestión!E57=D!$K$64,"Forma1",IF(Gestión!E57=D!$K$66,"Gest",IF(Gestión!E57=D!$K$68,"Redefini",IF(Gestión!E57=D!$K$69,"Fortale2",IF(Gestión!E57=D!$K$72,"Edu",IF(Gestión!E57=D!$K$79,"Implement",IF(Gestión!E57=D!$K$81,"Potencia",IF(Gestión!E57=D!$K$86,"Fortale3",IF(Gestión!E57=D!$K$89,"Vincu1",IF(Gestión!E57=D!$K$91,"Incur",IF(Gestión!E57=D!$K$93,"Proyec",IF(Gestión!E57=D!$K$94,"Estrateg",IF(Gestión!E57=D!$K$95,"Desa",IF(Gestión!E57=D!$K$103,"Seguim",IF(Gestión!E57=D!$K$104,"Acces",IF(Gestión!E57=D!$K$113,"Program1",IF(Gestión!E57=D!$K$115,"En",IF(Gestión!E57=D!$K$118,"Geren",IF(Gestión!E57=D!$K$128,"Proyec1",IF(Gestión!E57=D!$K$131,"Proyec2",IF(Gestión!E57=D!$K$135,"Forma2",IF(Gestión!E57=D!$K$137,"Talent",IF(Gestión!E57=D!$K$151,"Conso1",IF(Gestión!E57=D!$K$152,"Conso2",IF(Gestión!E57=D!$K$159,"Serv",IF(Gestión!E57=D!$K$164,"Rete",IF(Gestión!E57=D!$K$171,"Fortale4",IF(Gestión!E57=D!$K$172,"Fortale5",IF(Gestión!E57=D!$K$174,"Defini",IF(Gestión!E57=D!$K$175,"Coord",IF(Gestión!E57=D!$K$178,"Redef",IF(Gestión!E57=D!$K$181,"Compro",IF(Gestión!E57=D!$K$182,"Desa1",IF(Gestión!E57=D!$K$183,"Fortale6",IF(Gestión!E57=D!$K$187,"Esta",IF(Gestión!E57=D!$K$190,"Facil",IF(Gestión!E57=D!$K$193,"Soporte",IF(Gestión!E57=D!$K$198,"Implement1",IF(Gestión!E57=D!$K$201,"La",IF(Gestión!E57=D!$K$203,"Fortale7",IF(Gestión!E57=D!$K$206,"Remo",IF(Gestión!E57=D!$K$210,"Fortale8",IF(Gestión!E57=D!$K$214,"Mejoram",IF(Gestión!E57=D!$K$215,"Fortale9",IF(Gestión!E57=D!$K$217,"Fortale10",""))))))))))))))))))))))))))))))))))))))))))))))))))))))))))</f>
        <v>Conso1</v>
      </c>
    </row>
    <row r="49" spans="10:20" x14ac:dyDescent="0.25">
      <c r="M49" t="s">
        <v>159</v>
      </c>
      <c r="N49" t="str">
        <f>IF(Gestión!F58=D!$L$2,"Forta",IF(Gestión!F58=$L$4,"Inclu",IF(Gestión!F58=$L$5,"Cult",IF(Gestión!F58=$L$7,"Actua",IF(Gestión!F58=$L$11,"Cuali",IF(Gestión!F58=$L$15,"Forta1",IF(Gestión!F58=$L$18,"Actua1",IF(Gestión!F58=$L$20,"Forta2",IF(Gestión!F58=$L$24,"Plan",IF(Gestión!F58=$L$28,"Confor",IF(Gestión!F58=$L$31,"Crea",IF(Gestión!F58=$L$33,"Incor",IF(Gestión!F58=$L$35,"Incre",IF(Gestión!F58=$L$36,"Prog",IF(Gestión!F58=$L$37,"Forta3",IF(Gestión!F58=$L$38,"Redi",IF(Gestión!F58=$L$40,"Confor1",IF(Gestión!F58=$L$44,"Apoyo",IF(Gestión!F58=$L$46,"Crea1",IF(Gestión!F58=$L$48,"Forta4",IF(Gestión!F58=$L$50,"Actua2",IF(Gestión!F58=$L$51,"Invest",IF(Gestión!F58=$L$52,"Conserv",IF(Gestión!F58=$L$55,"Incre1",IF(Gestión!F58=$L$60,"Actua3",IF(Gestión!F58=$L$64,"Actua4",IF(Gestión!F58=$L$66,"Asist",IF(Gestión!F58=$L$68,"Invest2",IF(Gestión!F58=$L$69,"Pract",IF(Gestión!F58=$L$72,"Forta5",IF(Gestión!F58=$L$79,"Opera",IF(Gestión!F58=$L$80,"Opera2",IF(Gestión!F58=$L$81,"Impul",IF(Gestión!F58=$L$86,"Estudio",IF(Gestión!F58=$L$89,"Invest3",IF(Gestión!F58=$L$90,"Diseño",IF(Gestión!F58=$L$91,"Invest4",IF(Gestión!F58=$L$93,"Vincula",IF(Gestión!F58=$L$94,"Crea2",IF(Gestión!F58=$L$95,"Diseño1",IF(Gestión!F58=$L$96,"Opera3",IF(Gestión!F58=$L$100,"Promo",IF(Gestión!F58=$L$101,"Estudio1",IF(Gestión!F58=$L$103,"Desarrolla",IF(Gestión!F58=$L$104,"Propen",IF(Gestión!F58=$L$108,"Aument",IF(Gestión!F58=$L$112,"Aument2",IF(Gestión!F58=$L$113,"Incre2",IF(Gestión!F58=$L$115,"Diver",IF(Gestión!F58=$L$118,"Estable",IF(Gestión!F58=$L$128,"Realiza",IF(Gestión!F58=$L$131,"Realiza1",IF(Gestión!F58=$L$135,"Diseño2",IF(Gestión!F58=$L$137,"Estudio2",IF(Gestión!F58=$L$138,"Invest5",IF(Gestión!F58=$L$141,"Actua5",IF(Gestión!F58=$L$144,"Estable1",IF(Gestión!F58=$L$151,"Defin","N/A"))))))))))))))))))))))))))))))))))))))))))))))))))))))))))</f>
        <v>N/A</v>
      </c>
      <c r="O49" t="str">
        <f>IF(N49="N/A",IF(Gestión!F58=$L$152,"Estable2",IF(Gestión!F58=$L$159,"Diseño3",IF(Gestión!F58=$L$161,"Diseño4",IF(Gestión!F58=$L$164,"Forta6",IF(Gestión!F58=$L$168,"Prog1",IF(Gestión!F58=$L$171,"Robus",IF(Gestión!F58=$L$172,"Diseño5",IF(Gestión!F58=$L$173,"Diseño6",IF(Gestión!F58=$L$174,"Estruc",IF(Gestión!F58=$L$175,"Diseño7",IF(Gestión!F58=$L$178,"Diseño8",IF(Gestión!F58=$L$179,"Diseño9",IF(Gestión!F58=$L$180,"Diseño10",IF(Gestión!F58=$L$181,"Diseño11",IF(Gestión!F58=$L$182,"Diseño12",IF(Gestión!F58=$L$183,"Capacit",IF(Gestión!F58=$L$186,"Redi1",IF(Gestión!F58=$L$187,"Defin1",IF(Gestión!F58=$L$190,"Cumplir",IF(Gestión!F58=$L$193,"Sistem",IF(Gestión!F58=$L$195,"Montaje",IF(Gestión!F58=$L$198,"Implementa",IF(Gestión!F58=$L$201,"Sistem1",IF(Gestión!F58=$L$203,"Asegura",IF(Gestión!F58=$L$204,"Estable3",IF(Gestión!F58=$L$206,"Constru",IF(Gestión!F58=$L$210,"Defin2",IF(Gestión!F58=$L$212,"Cult1",IF(Gestión!F58=$L$214,"Diseño13",IF(Gestión!F58=$L$215,"Defin3",IF(Gestión!F58=$L$217,"Segui",""))))))))))))))))))))))))))))))),N49)</f>
        <v>Sistem1</v>
      </c>
      <c r="P49" t="str">
        <f>IF(Gestión!D58=$Q$2,"Acre",IF(Gestión!D58=$Q$3,"Valor",IF(Gestión!D58=$Q$4,"Calidad",IF(Gestión!D58=$Q$5,"NAI",IF(Gestión!D58=$Q$6,"NAP",IF(Gestión!D58=$Q$7,"NAE",IF(Gestión!D58=$Q$8,"Articulación",IF(Gestión!D58=$Q$9,"Extensión",IF(Gestión!D58=$Q$10,"Regionalización",IF(Gestión!D58=$Q$11,"Interna",IF(Gestión!D58=$Q$12,"Seguimiento",IF(Gestión!D58=$Q$13,"NAA",IF(Gestión!D58=$Q$14,"Gerencia",IF(Gestión!D58=$Q$15,"TH",IF(Gestión!D58=$Q$16,"Finan",IF(Gestión!D58=$Q$17,"Bienestar",IF(Gestión!D58=$Q$18,"Comuni",IF(Gestión!D58=$Q$19,"Sistema",IF(Gestión!D58=$Q$20,"GestionD",IF(Gestión!D58=$Q$21,"Mejoramiento",IF(Gestión!D58=$Q$22,"Modelo",IF(Gestión!D58=$Q$23,"Control",""))))))))))))))))))))))</f>
        <v>Mejoramiento</v>
      </c>
      <c r="R49" s="29" t="s">
        <v>314</v>
      </c>
      <c r="S49" s="23" t="s">
        <v>261</v>
      </c>
      <c r="T49" t="str">
        <f>IF(Gestión!E58=D!$K$2,"Acredi",IF(Gestión!E58=D!$K$7,"Increm",IF(Gestión!E58=D!$K$11,"Forma",IF(Gestión!E58=D!$K$15,"Vincu",IF(Gestión!E58=D!$K$31,"Estructuraci",IF(Gestión!E58=D!$K$33,"Tecnica",IF(Gestión!E58=D!$K$35,"Conso",IF(Gestión!E58=D!$K$37,"Fortale",IF(Gestión!E58=D!$K$38,"Program",IF(Gestión!E58=D!$K$40,"Estruct",IF(Gestión!E58=D!$K$48,"Artic",IF(Gestión!E58=D!$K$55,"Fortale1",IF(Gestión!E58=D!$K$60,"Biling",IF(Gestión!E58=D!$K$64,"Forma1",IF(Gestión!E58=D!$K$66,"Gest",IF(Gestión!E58=D!$K$68,"Redefini",IF(Gestión!E58=D!$K$69,"Fortale2",IF(Gestión!E58=D!$K$72,"Edu",IF(Gestión!E58=D!$K$79,"Implement",IF(Gestión!E58=D!$K$81,"Potencia",IF(Gestión!E58=D!$K$86,"Fortale3",IF(Gestión!E58=D!$K$89,"Vincu1",IF(Gestión!E58=D!$K$91,"Incur",IF(Gestión!E58=D!$K$93,"Proyec",IF(Gestión!E58=D!$K$94,"Estrateg",IF(Gestión!E58=D!$K$95,"Desa",IF(Gestión!E58=D!$K$103,"Seguim",IF(Gestión!E58=D!$K$104,"Acces",IF(Gestión!E58=D!$K$113,"Program1",IF(Gestión!E58=D!$K$115,"En",IF(Gestión!E58=D!$K$118,"Geren",IF(Gestión!E58=D!$K$128,"Proyec1",IF(Gestión!E58=D!$K$131,"Proyec2",IF(Gestión!E58=D!$K$135,"Forma2",IF(Gestión!E58=D!$K$137,"Talent",IF(Gestión!E58=D!$K$151,"Conso1",IF(Gestión!E58=D!$K$152,"Conso2",IF(Gestión!E58=D!$K$159,"Serv",IF(Gestión!E58=D!$K$164,"Rete",IF(Gestión!E58=D!$K$171,"Fortale4",IF(Gestión!E58=D!$K$172,"Fortale5",IF(Gestión!E58=D!$K$174,"Defini",IF(Gestión!E58=D!$K$175,"Coord",IF(Gestión!E58=D!$K$178,"Redef",IF(Gestión!E58=D!$K$181,"Compro",IF(Gestión!E58=D!$K$182,"Desa1",IF(Gestión!E58=D!$K$183,"Fortale6",IF(Gestión!E58=D!$K$187,"Esta",IF(Gestión!E58=D!$K$190,"Facil",IF(Gestión!E58=D!$K$193,"Soporte",IF(Gestión!E58=D!$K$198,"Implement1",IF(Gestión!E58=D!$K$201,"La",IF(Gestión!E58=D!$K$203,"Fortale7",IF(Gestión!E58=D!$K$206,"Remo",IF(Gestión!E58=D!$K$210,"Fortale8",IF(Gestión!E58=D!$K$214,"Mejoram",IF(Gestión!E58=D!$K$215,"Fortale9",IF(Gestión!E58=D!$K$217,"Fortale10",""))))))))))))))))))))))))))))))))))))))))))))))))))))))))))</f>
        <v>La</v>
      </c>
    </row>
    <row r="50" spans="10:20" x14ac:dyDescent="0.25">
      <c r="L50" t="s">
        <v>160</v>
      </c>
      <c r="M50" t="s">
        <v>161</v>
      </c>
      <c r="N50" t="str">
        <f>IF(Gestión!F59=D!$L$2,"Forta",IF(Gestión!F59=$L$4,"Inclu",IF(Gestión!F59=$L$5,"Cult",IF(Gestión!F59=$L$7,"Actua",IF(Gestión!F59=$L$11,"Cuali",IF(Gestión!F59=$L$15,"Forta1",IF(Gestión!F59=$L$18,"Actua1",IF(Gestión!F59=$L$20,"Forta2",IF(Gestión!F59=$L$24,"Plan",IF(Gestión!F59=$L$28,"Confor",IF(Gestión!F59=$L$31,"Crea",IF(Gestión!F59=$L$33,"Incor",IF(Gestión!F59=$L$35,"Incre",IF(Gestión!F59=$L$36,"Prog",IF(Gestión!F59=$L$37,"Forta3",IF(Gestión!F59=$L$38,"Redi",IF(Gestión!F59=$L$40,"Confor1",IF(Gestión!F59=$L$44,"Apoyo",IF(Gestión!F59=$L$46,"Crea1",IF(Gestión!F59=$L$48,"Forta4",IF(Gestión!F59=$L$50,"Actua2",IF(Gestión!F59=$L$51,"Invest",IF(Gestión!F59=$L$52,"Conserv",IF(Gestión!F59=$L$55,"Incre1",IF(Gestión!F59=$L$60,"Actua3",IF(Gestión!F59=$L$64,"Actua4",IF(Gestión!F59=$L$66,"Asist",IF(Gestión!F59=$L$68,"Invest2",IF(Gestión!F59=$L$69,"Pract",IF(Gestión!F59=$L$72,"Forta5",IF(Gestión!F59=$L$79,"Opera",IF(Gestión!F59=$L$80,"Opera2",IF(Gestión!F59=$L$81,"Impul",IF(Gestión!F59=$L$86,"Estudio",IF(Gestión!F59=$L$89,"Invest3",IF(Gestión!F59=$L$90,"Diseño",IF(Gestión!F59=$L$91,"Invest4",IF(Gestión!F59=$L$93,"Vincula",IF(Gestión!F59=$L$94,"Crea2",IF(Gestión!F59=$L$95,"Diseño1",IF(Gestión!F59=$L$96,"Opera3",IF(Gestión!F59=$L$100,"Promo",IF(Gestión!F59=$L$101,"Estudio1",IF(Gestión!F59=$L$103,"Desarrolla",IF(Gestión!F59=$L$104,"Propen",IF(Gestión!F59=$L$108,"Aument",IF(Gestión!F59=$L$112,"Aument2",IF(Gestión!F59=$L$113,"Incre2",IF(Gestión!F59=$L$115,"Diver",IF(Gestión!F59=$L$118,"Estable",IF(Gestión!F59=$L$128,"Realiza",IF(Gestión!F59=$L$131,"Realiza1",IF(Gestión!F59=$L$135,"Diseño2",IF(Gestión!F59=$L$137,"Estudio2",IF(Gestión!F59=$L$138,"Invest5",IF(Gestión!F59=$L$141,"Actua5",IF(Gestión!F59=$L$144,"Estable1",IF(Gestión!F59=$L$151,"Defin","N/A"))))))))))))))))))))))))))))))))))))))))))))))))))))))))))</f>
        <v>N/A</v>
      </c>
      <c r="O50" t="str">
        <f>IF(N50="N/A",IF(Gestión!F59=$L$152,"Estable2",IF(Gestión!F59=$L$159,"Diseño3",IF(Gestión!F59=$L$161,"Diseño4",IF(Gestión!F59=$L$164,"Forta6",IF(Gestión!F59=$L$168,"Prog1",IF(Gestión!F59=$L$171,"Robus",IF(Gestión!F59=$L$172,"Diseño5",IF(Gestión!F59=$L$173,"Diseño6",IF(Gestión!F59=$L$174,"Estruc",IF(Gestión!F59=$L$175,"Diseño7",IF(Gestión!F59=$L$178,"Diseño8",IF(Gestión!F59=$L$179,"Diseño9",IF(Gestión!F59=$L$180,"Diseño10",IF(Gestión!F59=$L$181,"Diseño11",IF(Gestión!F59=$L$182,"Diseño12",IF(Gestión!F59=$L$183,"Capacit",IF(Gestión!F59=$L$186,"Redi1",IF(Gestión!F59=$L$187,"Defin1",IF(Gestión!F59=$L$190,"Cumplir",IF(Gestión!F59=$L$193,"Sistem",IF(Gestión!F59=$L$195,"Montaje",IF(Gestión!F59=$L$198,"Implementa",IF(Gestión!F59=$L$201,"Sistem1",IF(Gestión!F59=$L$203,"Asegura",IF(Gestión!F59=$L$204,"Estable3",IF(Gestión!F59=$L$206,"Constru",IF(Gestión!F59=$L$210,"Defin2",IF(Gestión!F59=$L$212,"Cult1",IF(Gestión!F59=$L$214,"Diseño13",IF(Gestión!F59=$L$215,"Defin3",IF(Gestión!F59=$L$217,"Segui",""))))))))))))))))))))))))))))))),N50)</f>
        <v>Constru</v>
      </c>
      <c r="P50" t="str">
        <f>IF(Gestión!D59=$Q$2,"Acre",IF(Gestión!D59=$Q$3,"Valor",IF(Gestión!D59=$Q$4,"Calidad",IF(Gestión!D59=$Q$5,"NAI",IF(Gestión!D59=$Q$6,"NAP",IF(Gestión!D59=$Q$7,"NAE",IF(Gestión!D59=$Q$8,"Articulación",IF(Gestión!D59=$Q$9,"Extensión",IF(Gestión!D59=$Q$10,"Regionalización",IF(Gestión!D59=$Q$11,"Interna",IF(Gestión!D59=$Q$12,"Seguimiento",IF(Gestión!D59=$Q$13,"NAA",IF(Gestión!D59=$Q$14,"Gerencia",IF(Gestión!D59=$Q$15,"TH",IF(Gestión!D59=$Q$16,"Finan",IF(Gestión!D59=$Q$17,"Bienestar",IF(Gestión!D59=$Q$18,"Comuni",IF(Gestión!D59=$Q$19,"Sistema",IF(Gestión!D59=$Q$20,"GestionD",IF(Gestión!D59=$Q$21,"Mejoramiento",IF(Gestión!D59=$Q$22,"Modelo",IF(Gestión!D59=$Q$23,"Control",""))))))))))))))))))))))</f>
        <v>Mejoramiento</v>
      </c>
      <c r="R50" s="30" t="s">
        <v>374</v>
      </c>
      <c r="S50" s="23" t="s">
        <v>265</v>
      </c>
      <c r="T50" t="str">
        <f>IF(Gestión!E59=D!$K$2,"Acredi",IF(Gestión!E59=D!$K$7,"Increm",IF(Gestión!E59=D!$K$11,"Forma",IF(Gestión!E59=D!$K$15,"Vincu",IF(Gestión!E59=D!$K$31,"Estructuraci",IF(Gestión!E59=D!$K$33,"Tecnica",IF(Gestión!E59=D!$K$35,"Conso",IF(Gestión!E59=D!$K$37,"Fortale",IF(Gestión!E59=D!$K$38,"Program",IF(Gestión!E59=D!$K$40,"Estruct",IF(Gestión!E59=D!$K$48,"Artic",IF(Gestión!E59=D!$K$55,"Fortale1",IF(Gestión!E59=D!$K$60,"Biling",IF(Gestión!E59=D!$K$64,"Forma1",IF(Gestión!E59=D!$K$66,"Gest",IF(Gestión!E59=D!$K$68,"Redefini",IF(Gestión!E59=D!$K$69,"Fortale2",IF(Gestión!E59=D!$K$72,"Edu",IF(Gestión!E59=D!$K$79,"Implement",IF(Gestión!E59=D!$K$81,"Potencia",IF(Gestión!E59=D!$K$86,"Fortale3",IF(Gestión!E59=D!$K$89,"Vincu1",IF(Gestión!E59=D!$K$91,"Incur",IF(Gestión!E59=D!$K$93,"Proyec",IF(Gestión!E59=D!$K$94,"Estrateg",IF(Gestión!E59=D!$K$95,"Desa",IF(Gestión!E59=D!$K$103,"Seguim",IF(Gestión!E59=D!$K$104,"Acces",IF(Gestión!E59=D!$K$113,"Program1",IF(Gestión!E59=D!$K$115,"En",IF(Gestión!E59=D!$K$118,"Geren",IF(Gestión!E59=D!$K$128,"Proyec1",IF(Gestión!E59=D!$K$131,"Proyec2",IF(Gestión!E59=D!$K$135,"Forma2",IF(Gestión!E59=D!$K$137,"Talent",IF(Gestión!E59=D!$K$151,"Conso1",IF(Gestión!E59=D!$K$152,"Conso2",IF(Gestión!E59=D!$K$159,"Serv",IF(Gestión!E59=D!$K$164,"Rete",IF(Gestión!E59=D!$K$171,"Fortale4",IF(Gestión!E59=D!$K$172,"Fortale5",IF(Gestión!E59=D!$K$174,"Defini",IF(Gestión!E59=D!$K$175,"Coord",IF(Gestión!E59=D!$K$178,"Redef",IF(Gestión!E59=D!$K$181,"Compro",IF(Gestión!E59=D!$K$182,"Desa1",IF(Gestión!E59=D!$K$183,"Fortale6",IF(Gestión!E59=D!$K$187,"Esta",IF(Gestión!E59=D!$K$190,"Facil",IF(Gestión!E59=D!$K$193,"Soporte",IF(Gestión!E59=D!$K$198,"Implement1",IF(Gestión!E59=D!$K$201,"La",IF(Gestión!E59=D!$K$203,"Fortale7",IF(Gestión!E59=D!$K$206,"Remo",IF(Gestión!E59=D!$K$210,"Fortale8",IF(Gestión!E59=D!$K$214,"Mejoram",IF(Gestión!E59=D!$K$215,"Fortale9",IF(Gestión!E59=D!$K$217,"Fortale10",""))))))))))))))))))))))))))))))))))))))))))))))))))))))))))</f>
        <v>Remo</v>
      </c>
    </row>
    <row r="51" spans="10:20" x14ac:dyDescent="0.25">
      <c r="L51" t="s">
        <v>435</v>
      </c>
      <c r="M51" t="s">
        <v>163</v>
      </c>
      <c r="N51" t="str">
        <f>IF(Gestión!F60=D!$L$2,"Forta",IF(Gestión!F60=$L$4,"Inclu",IF(Gestión!F60=$L$5,"Cult",IF(Gestión!F60=$L$7,"Actua",IF(Gestión!F60=$L$11,"Cuali",IF(Gestión!F60=$L$15,"Forta1",IF(Gestión!F60=$L$18,"Actua1",IF(Gestión!F60=$L$20,"Forta2",IF(Gestión!F60=$L$24,"Plan",IF(Gestión!F60=$L$28,"Confor",IF(Gestión!F60=$L$31,"Crea",IF(Gestión!F60=$L$33,"Incor",IF(Gestión!F60=$L$35,"Incre",IF(Gestión!F60=$L$36,"Prog",IF(Gestión!F60=$L$37,"Forta3",IF(Gestión!F60=$L$38,"Redi",IF(Gestión!F60=$L$40,"Confor1",IF(Gestión!F60=$L$44,"Apoyo",IF(Gestión!F60=$L$46,"Crea1",IF(Gestión!F60=$L$48,"Forta4",IF(Gestión!F60=$L$50,"Actua2",IF(Gestión!F60=$L$51,"Invest",IF(Gestión!F60=$L$52,"Conserv",IF(Gestión!F60=$L$55,"Incre1",IF(Gestión!F60=$L$60,"Actua3",IF(Gestión!F60=$L$64,"Actua4",IF(Gestión!F60=$L$66,"Asist",IF(Gestión!F60=$L$68,"Invest2",IF(Gestión!F60=$L$69,"Pract",IF(Gestión!F60=$L$72,"Forta5",IF(Gestión!F60=$L$79,"Opera",IF(Gestión!F60=$L$80,"Opera2",IF(Gestión!F60=$L$81,"Impul",IF(Gestión!F60=$L$86,"Estudio",IF(Gestión!F60=$L$89,"Invest3",IF(Gestión!F60=$L$90,"Diseño",IF(Gestión!F60=$L$91,"Invest4",IF(Gestión!F60=$L$93,"Vincula",IF(Gestión!F60=$L$94,"Crea2",IF(Gestión!F60=$L$95,"Diseño1",IF(Gestión!F60=$L$96,"Opera3",IF(Gestión!F60=$L$100,"Promo",IF(Gestión!F60=$L$101,"Estudio1",IF(Gestión!F60=$L$103,"Desarrolla",IF(Gestión!F60=$L$104,"Propen",IF(Gestión!F60=$L$108,"Aument",IF(Gestión!F60=$L$112,"Aument2",IF(Gestión!F60=$L$113,"Incre2",IF(Gestión!F60=$L$115,"Diver",IF(Gestión!F60=$L$118,"Estable",IF(Gestión!F60=$L$128,"Realiza",IF(Gestión!F60=$L$131,"Realiza1",IF(Gestión!F60=$L$135,"Diseño2",IF(Gestión!F60=$L$137,"Estudio2",IF(Gestión!F60=$L$138,"Invest5",IF(Gestión!F60=$L$141,"Actua5",IF(Gestión!F60=$L$144,"Estable1",IF(Gestión!F60=$L$151,"Defin","N/A"))))))))))))))))))))))))))))))))))))))))))))))))))))))))))</f>
        <v>N/A</v>
      </c>
      <c r="O51" t="str">
        <f>IF(N51="N/A",IF(Gestión!F60=$L$152,"Estable2",IF(Gestión!F60=$L$159,"Diseño3",IF(Gestión!F60=$L$161,"Diseño4",IF(Gestión!F60=$L$164,"Forta6",IF(Gestión!F60=$L$168,"Prog1",IF(Gestión!F60=$L$171,"Robus",IF(Gestión!F60=$L$172,"Diseño5",IF(Gestión!F60=$L$173,"Diseño6",IF(Gestión!F60=$L$174,"Estruc",IF(Gestión!F60=$L$175,"Diseño7",IF(Gestión!F60=$L$178,"Diseño8",IF(Gestión!F60=$L$179,"Diseño9",IF(Gestión!F60=$L$180,"Diseño10",IF(Gestión!F60=$L$181,"Diseño11",IF(Gestión!F60=$L$182,"Diseño12",IF(Gestión!F60=$L$183,"Capacit",IF(Gestión!F60=$L$186,"Redi1",IF(Gestión!F60=$L$187,"Defin1",IF(Gestión!F60=$L$190,"Cumplir",IF(Gestión!F60=$L$193,"Sistem",IF(Gestión!F60=$L$195,"Montaje",IF(Gestión!F60=$L$198,"Implementa",IF(Gestión!F60=$L$201,"Sistem1",IF(Gestión!F60=$L$203,"Asegura",IF(Gestión!F60=$L$204,"Estable3",IF(Gestión!F60=$L$206,"Constru",IF(Gestión!F60=$L$210,"Defin2",IF(Gestión!F60=$L$212,"Cult1",IF(Gestión!F60=$L$214,"Diseño13",IF(Gestión!F60=$L$215,"Defin3",IF(Gestión!F60=$L$217,"Segui",""))))))))))))))))))))))))))))))),N51)</f>
        <v>Constru</v>
      </c>
      <c r="P51" t="str">
        <f>IF(Gestión!D60=$Q$2,"Acre",IF(Gestión!D60=$Q$3,"Valor",IF(Gestión!D60=$Q$4,"Calidad",IF(Gestión!D60=$Q$5,"NAI",IF(Gestión!D60=$Q$6,"NAP",IF(Gestión!D60=$Q$7,"NAE",IF(Gestión!D60=$Q$8,"Articulación",IF(Gestión!D60=$Q$9,"Extensión",IF(Gestión!D60=$Q$10,"Regionalización",IF(Gestión!D60=$Q$11,"Interna",IF(Gestión!D60=$Q$12,"Seguimiento",IF(Gestión!D60=$Q$13,"NAA",IF(Gestión!D60=$Q$14,"Gerencia",IF(Gestión!D60=$Q$15,"TH",IF(Gestión!D60=$Q$16,"Finan",IF(Gestión!D60=$Q$17,"Bienestar",IF(Gestión!D60=$Q$18,"Comuni",IF(Gestión!D60=$Q$19,"Sistema",IF(Gestión!D60=$Q$20,"GestionD",IF(Gestión!D60=$Q$21,"Mejoramiento",IF(Gestión!D60=$Q$22,"Modelo",IF(Gestión!D60=$Q$23,"Control",""))))))))))))))))))))))</f>
        <v>Mejoramiento</v>
      </c>
      <c r="R51" s="31" t="s">
        <v>378</v>
      </c>
      <c r="S51" s="24" t="s">
        <v>270</v>
      </c>
      <c r="T51" t="str">
        <f>IF(Gestión!E60=D!$K$2,"Acredi",IF(Gestión!E60=D!$K$7,"Increm",IF(Gestión!E60=D!$K$11,"Forma",IF(Gestión!E60=D!$K$15,"Vincu",IF(Gestión!E60=D!$K$31,"Estructuraci",IF(Gestión!E60=D!$K$33,"Tecnica",IF(Gestión!E60=D!$K$35,"Conso",IF(Gestión!E60=D!$K$37,"Fortale",IF(Gestión!E60=D!$K$38,"Program",IF(Gestión!E60=D!$K$40,"Estruct",IF(Gestión!E60=D!$K$48,"Artic",IF(Gestión!E60=D!$K$55,"Fortale1",IF(Gestión!E60=D!$K$60,"Biling",IF(Gestión!E60=D!$K$64,"Forma1",IF(Gestión!E60=D!$K$66,"Gest",IF(Gestión!E60=D!$K$68,"Redefini",IF(Gestión!E60=D!$K$69,"Fortale2",IF(Gestión!E60=D!$K$72,"Edu",IF(Gestión!E60=D!$K$79,"Implement",IF(Gestión!E60=D!$K$81,"Potencia",IF(Gestión!E60=D!$K$86,"Fortale3",IF(Gestión!E60=D!$K$89,"Vincu1",IF(Gestión!E60=D!$K$91,"Incur",IF(Gestión!E60=D!$K$93,"Proyec",IF(Gestión!E60=D!$K$94,"Estrateg",IF(Gestión!E60=D!$K$95,"Desa",IF(Gestión!E60=D!$K$103,"Seguim",IF(Gestión!E60=D!$K$104,"Acces",IF(Gestión!E60=D!$K$113,"Program1",IF(Gestión!E60=D!$K$115,"En",IF(Gestión!E60=D!$K$118,"Geren",IF(Gestión!E60=D!$K$128,"Proyec1",IF(Gestión!E60=D!$K$131,"Proyec2",IF(Gestión!E60=D!$K$135,"Forma2",IF(Gestión!E60=D!$K$137,"Talent",IF(Gestión!E60=D!$K$151,"Conso1",IF(Gestión!E60=D!$K$152,"Conso2",IF(Gestión!E60=D!$K$159,"Serv",IF(Gestión!E60=D!$K$164,"Rete",IF(Gestión!E60=D!$K$171,"Fortale4",IF(Gestión!E60=D!$K$172,"Fortale5",IF(Gestión!E60=D!$K$174,"Defini",IF(Gestión!E60=D!$K$175,"Coord",IF(Gestión!E60=D!$K$178,"Redef",IF(Gestión!E60=D!$K$181,"Compro",IF(Gestión!E60=D!$K$182,"Desa1",IF(Gestión!E60=D!$K$183,"Fortale6",IF(Gestión!E60=D!$K$187,"Esta",IF(Gestión!E60=D!$K$190,"Facil",IF(Gestión!E60=D!$K$193,"Soporte",IF(Gestión!E60=D!$K$198,"Implement1",IF(Gestión!E60=D!$K$201,"La",IF(Gestión!E60=D!$K$203,"Fortale7",IF(Gestión!E60=D!$K$206,"Remo",IF(Gestión!E60=D!$K$210,"Fortale8",IF(Gestión!E60=D!$K$214,"Mejoram",IF(Gestión!E60=D!$K$215,"Fortale9",IF(Gestión!E60=D!$K$217,"Fortale10",""))))))))))))))))))))))))))))))))))))))))))))))))))))))))))</f>
        <v>Remo</v>
      </c>
    </row>
    <row r="52" spans="10:20" x14ac:dyDescent="0.25">
      <c r="L52" t="s">
        <v>164</v>
      </c>
      <c r="M52" t="s">
        <v>165</v>
      </c>
      <c r="N52" t="str">
        <f>IF(Gestión!F61=D!$L$2,"Forta",IF(Gestión!F61=$L$4,"Inclu",IF(Gestión!F61=$L$5,"Cult",IF(Gestión!F61=$L$7,"Actua",IF(Gestión!F61=$L$11,"Cuali",IF(Gestión!F61=$L$15,"Forta1",IF(Gestión!F61=$L$18,"Actua1",IF(Gestión!F61=$L$20,"Forta2",IF(Gestión!F61=$L$24,"Plan",IF(Gestión!F61=$L$28,"Confor",IF(Gestión!F61=$L$31,"Crea",IF(Gestión!F61=$L$33,"Incor",IF(Gestión!F61=$L$35,"Incre",IF(Gestión!F61=$L$36,"Prog",IF(Gestión!F61=$L$37,"Forta3",IF(Gestión!F61=$L$38,"Redi",IF(Gestión!F61=$L$40,"Confor1",IF(Gestión!F61=$L$44,"Apoyo",IF(Gestión!F61=$L$46,"Crea1",IF(Gestión!F61=$L$48,"Forta4",IF(Gestión!F61=$L$50,"Actua2",IF(Gestión!F61=$L$51,"Invest",IF(Gestión!F61=$L$52,"Conserv",IF(Gestión!F61=$L$55,"Incre1",IF(Gestión!F61=$L$60,"Actua3",IF(Gestión!F61=$L$64,"Actua4",IF(Gestión!F61=$L$66,"Asist",IF(Gestión!F61=$L$68,"Invest2",IF(Gestión!F61=$L$69,"Pract",IF(Gestión!F61=$L$72,"Forta5",IF(Gestión!F61=$L$79,"Opera",IF(Gestión!F61=$L$80,"Opera2",IF(Gestión!F61=$L$81,"Impul",IF(Gestión!F61=$L$86,"Estudio",IF(Gestión!F61=$L$89,"Invest3",IF(Gestión!F61=$L$90,"Diseño",IF(Gestión!F61=$L$91,"Invest4",IF(Gestión!F61=$L$93,"Vincula",IF(Gestión!F61=$L$94,"Crea2",IF(Gestión!F61=$L$95,"Diseño1",IF(Gestión!F61=$L$96,"Opera3",IF(Gestión!F61=$L$100,"Promo",IF(Gestión!F61=$L$101,"Estudio1",IF(Gestión!F61=$L$103,"Desarrolla",IF(Gestión!F61=$L$104,"Propen",IF(Gestión!F61=$L$108,"Aument",IF(Gestión!F61=$L$112,"Aument2",IF(Gestión!F61=$L$113,"Incre2",IF(Gestión!F61=$L$115,"Diver",IF(Gestión!F61=$L$118,"Estable",IF(Gestión!F61=$L$128,"Realiza",IF(Gestión!F61=$L$131,"Realiza1",IF(Gestión!F61=$L$135,"Diseño2",IF(Gestión!F61=$L$137,"Estudio2",IF(Gestión!F61=$L$138,"Invest5",IF(Gestión!F61=$L$141,"Actua5",IF(Gestión!F61=$L$144,"Estable1",IF(Gestión!F61=$L$151,"Defin","N/A"))))))))))))))))))))))))))))))))))))))))))))))))))))))))))</f>
        <v>N/A</v>
      </c>
      <c r="O52" t="str">
        <f>IF(N52="N/A",IF(Gestión!F61=$L$152,"Estable2",IF(Gestión!F61=$L$159,"Diseño3",IF(Gestión!F61=$L$161,"Diseño4",IF(Gestión!F61=$L$164,"Forta6",IF(Gestión!F61=$L$168,"Prog1",IF(Gestión!F61=$L$171,"Robus",IF(Gestión!F61=$L$172,"Diseño5",IF(Gestión!F61=$L$173,"Diseño6",IF(Gestión!F61=$L$174,"Estruc",IF(Gestión!F61=$L$175,"Diseño7",IF(Gestión!F61=$L$178,"Diseño8",IF(Gestión!F61=$L$179,"Diseño9",IF(Gestión!F61=$L$180,"Diseño10",IF(Gestión!F61=$L$181,"Diseño11",IF(Gestión!F61=$L$182,"Diseño12",IF(Gestión!F61=$L$183,"Capacit",IF(Gestión!F61=$L$186,"Redi1",IF(Gestión!F61=$L$187,"Defin1",IF(Gestión!F61=$L$190,"Cumplir",IF(Gestión!F61=$L$193,"Sistem",IF(Gestión!F61=$L$195,"Montaje",IF(Gestión!F61=$L$198,"Implementa",IF(Gestión!F61=$L$201,"Sistem1",IF(Gestión!F61=$L$203,"Asegura",IF(Gestión!F61=$L$204,"Estable3",IF(Gestión!F61=$L$206,"Constru",IF(Gestión!F61=$L$210,"Defin2",IF(Gestión!F61=$L$212,"Cult1",IF(Gestión!F61=$L$214,"Diseño13",IF(Gestión!F61=$L$215,"Defin3",IF(Gestión!F61=$L$217,"Segui",""))))))))))))))))))))))))))))))),N52)</f>
        <v>Defin2</v>
      </c>
      <c r="P52" t="str">
        <f>IF(Gestión!D61=$Q$2,"Acre",IF(Gestión!D61=$Q$3,"Valor",IF(Gestión!D61=$Q$4,"Calidad",IF(Gestión!D61=$Q$5,"NAI",IF(Gestión!D61=$Q$6,"NAP",IF(Gestión!D61=$Q$7,"NAE",IF(Gestión!D61=$Q$8,"Articulación",IF(Gestión!D61=$Q$9,"Extensión",IF(Gestión!D61=$Q$10,"Regionalización",IF(Gestión!D61=$Q$11,"Interna",IF(Gestión!D61=$Q$12,"Seguimiento",IF(Gestión!D61=$Q$13,"NAA",IF(Gestión!D61=$Q$14,"Gerencia",IF(Gestión!D61=$Q$15,"TH",IF(Gestión!D61=$Q$16,"Finan",IF(Gestión!D61=$Q$17,"Bienestar",IF(Gestión!D61=$Q$18,"Comuni",IF(Gestión!D61=$Q$19,"Sistema",IF(Gestión!D61=$Q$20,"GestionD",IF(Gestión!D61=$Q$21,"Mejoramiento",IF(Gestión!D61=$Q$22,"Modelo",IF(Gestión!D61=$Q$23,"Control",""))))))))))))))))))))))</f>
        <v>Modelo</v>
      </c>
      <c r="R52" s="31" t="s">
        <v>386</v>
      </c>
      <c r="S52" s="25" t="s">
        <v>282</v>
      </c>
      <c r="T52" t="str">
        <f>IF(Gestión!E61=D!$K$2,"Acredi",IF(Gestión!E61=D!$K$7,"Increm",IF(Gestión!E61=D!$K$11,"Forma",IF(Gestión!E61=D!$K$15,"Vincu",IF(Gestión!E61=D!$K$31,"Estructuraci",IF(Gestión!E61=D!$K$33,"Tecnica",IF(Gestión!E61=D!$K$35,"Conso",IF(Gestión!E61=D!$K$37,"Fortale",IF(Gestión!E61=D!$K$38,"Program",IF(Gestión!E61=D!$K$40,"Estruct",IF(Gestión!E61=D!$K$48,"Artic",IF(Gestión!E61=D!$K$55,"Fortale1",IF(Gestión!E61=D!$K$60,"Biling",IF(Gestión!E61=D!$K$64,"Forma1",IF(Gestión!E61=D!$K$66,"Gest",IF(Gestión!E61=D!$K$68,"Redefini",IF(Gestión!E61=D!$K$69,"Fortale2",IF(Gestión!E61=D!$K$72,"Edu",IF(Gestión!E61=D!$K$79,"Implement",IF(Gestión!E61=D!$K$81,"Potencia",IF(Gestión!E61=D!$K$86,"Fortale3",IF(Gestión!E61=D!$K$89,"Vincu1",IF(Gestión!E61=D!$K$91,"Incur",IF(Gestión!E61=D!$K$93,"Proyec",IF(Gestión!E61=D!$K$94,"Estrateg",IF(Gestión!E61=D!$K$95,"Desa",IF(Gestión!E61=D!$K$103,"Seguim",IF(Gestión!E61=D!$K$104,"Acces",IF(Gestión!E61=D!$K$113,"Program1",IF(Gestión!E61=D!$K$115,"En",IF(Gestión!E61=D!$K$118,"Geren",IF(Gestión!E61=D!$K$128,"Proyec1",IF(Gestión!E61=D!$K$131,"Proyec2",IF(Gestión!E61=D!$K$135,"Forma2",IF(Gestión!E61=D!$K$137,"Talent",IF(Gestión!E61=D!$K$151,"Conso1",IF(Gestión!E61=D!$K$152,"Conso2",IF(Gestión!E61=D!$K$159,"Serv",IF(Gestión!E61=D!$K$164,"Rete",IF(Gestión!E61=D!$K$171,"Fortale4",IF(Gestión!E61=D!$K$172,"Fortale5",IF(Gestión!E61=D!$K$174,"Defini",IF(Gestión!E61=D!$K$175,"Coord",IF(Gestión!E61=D!$K$178,"Redef",IF(Gestión!E61=D!$K$181,"Compro",IF(Gestión!E61=D!$K$182,"Desa1",IF(Gestión!E61=D!$K$183,"Fortale6",IF(Gestión!E61=D!$K$187,"Esta",IF(Gestión!E61=D!$K$190,"Facil",IF(Gestión!E61=D!$K$193,"Soporte",IF(Gestión!E61=D!$K$198,"Implement1",IF(Gestión!E61=D!$K$201,"La",IF(Gestión!E61=D!$K$203,"Fortale7",IF(Gestión!E61=D!$K$206,"Remo",IF(Gestión!E61=D!$K$210,"Fortale8",IF(Gestión!E61=D!$K$214,"Mejoram",IF(Gestión!E61=D!$K$215,"Fortale9",IF(Gestión!E61=D!$K$217,"Fortale10",""))))))))))))))))))))))))))))))))))))))))))))))))))))))))))</f>
        <v>Fortale8</v>
      </c>
    </row>
    <row r="53" spans="10:20" x14ac:dyDescent="0.25">
      <c r="M53" t="s">
        <v>166</v>
      </c>
      <c r="N53" t="str">
        <f>IF(Gestión!F62=D!$L$2,"Forta",IF(Gestión!F62=$L$4,"Inclu",IF(Gestión!F62=$L$5,"Cult",IF(Gestión!F62=$L$7,"Actua",IF(Gestión!F62=$L$11,"Cuali",IF(Gestión!F62=$L$15,"Forta1",IF(Gestión!F62=$L$18,"Actua1",IF(Gestión!F62=$L$20,"Forta2",IF(Gestión!F62=$L$24,"Plan",IF(Gestión!F62=$L$28,"Confor",IF(Gestión!F62=$L$31,"Crea",IF(Gestión!F62=$L$33,"Incor",IF(Gestión!F62=$L$35,"Incre",IF(Gestión!F62=$L$36,"Prog",IF(Gestión!F62=$L$37,"Forta3",IF(Gestión!F62=$L$38,"Redi",IF(Gestión!F62=$L$40,"Confor1",IF(Gestión!F62=$L$44,"Apoyo",IF(Gestión!F62=$L$46,"Crea1",IF(Gestión!F62=$L$48,"Forta4",IF(Gestión!F62=$L$50,"Actua2",IF(Gestión!F62=$L$51,"Invest",IF(Gestión!F62=$L$52,"Conserv",IF(Gestión!F62=$L$55,"Incre1",IF(Gestión!F62=$L$60,"Actua3",IF(Gestión!F62=$L$64,"Actua4",IF(Gestión!F62=$L$66,"Asist",IF(Gestión!F62=$L$68,"Invest2",IF(Gestión!F62=$L$69,"Pract",IF(Gestión!F62=$L$72,"Forta5",IF(Gestión!F62=$L$79,"Opera",IF(Gestión!F62=$L$80,"Opera2",IF(Gestión!F62=$L$81,"Impul",IF(Gestión!F62=$L$86,"Estudio",IF(Gestión!F62=$L$89,"Invest3",IF(Gestión!F62=$L$90,"Diseño",IF(Gestión!F62=$L$91,"Invest4",IF(Gestión!F62=$L$93,"Vincula",IF(Gestión!F62=$L$94,"Crea2",IF(Gestión!F62=$L$95,"Diseño1",IF(Gestión!F62=$L$96,"Opera3",IF(Gestión!F62=$L$100,"Promo",IF(Gestión!F62=$L$101,"Estudio1",IF(Gestión!F62=$L$103,"Desarrolla",IF(Gestión!F62=$L$104,"Propen",IF(Gestión!F62=$L$108,"Aument",IF(Gestión!F62=$L$112,"Aument2",IF(Gestión!F62=$L$113,"Incre2",IF(Gestión!F62=$L$115,"Diver",IF(Gestión!F62=$L$118,"Estable",IF(Gestión!F62=$L$128,"Realiza",IF(Gestión!F62=$L$131,"Realiza1",IF(Gestión!F62=$L$135,"Diseño2",IF(Gestión!F62=$L$137,"Estudio2",IF(Gestión!F62=$L$138,"Invest5",IF(Gestión!F62=$L$141,"Actua5",IF(Gestión!F62=$L$144,"Estable1",IF(Gestión!F62=$L$151,"Defin","N/A"))))))))))))))))))))))))))))))))))))))))))))))))))))))))))</f>
        <v>N/A</v>
      </c>
      <c r="O53" t="str">
        <f>IF(N53="N/A",IF(Gestión!F62=$L$152,"Estable2",IF(Gestión!F62=$L$159,"Diseño3",IF(Gestión!F62=$L$161,"Diseño4",IF(Gestión!F62=$L$164,"Forta6",IF(Gestión!F62=$L$168,"Prog1",IF(Gestión!F62=$L$171,"Robus",IF(Gestión!F62=$L$172,"Diseño5",IF(Gestión!F62=$L$173,"Diseño6",IF(Gestión!F62=$L$174,"Estruc",IF(Gestión!F62=$L$175,"Diseño7",IF(Gestión!F62=$L$178,"Diseño8",IF(Gestión!F62=$L$179,"Diseño9",IF(Gestión!F62=$L$180,"Diseño10",IF(Gestión!F62=$L$181,"Diseño11",IF(Gestión!F62=$L$182,"Diseño12",IF(Gestión!F62=$L$183,"Capacit",IF(Gestión!F62=$L$186,"Redi1",IF(Gestión!F62=$L$187,"Defin1",IF(Gestión!F62=$L$190,"Cumplir",IF(Gestión!F62=$L$193,"Sistem",IF(Gestión!F62=$L$195,"Montaje",IF(Gestión!F62=$L$198,"Implementa",IF(Gestión!F62=$L$201,"Sistem1",IF(Gestión!F62=$L$203,"Asegura",IF(Gestión!F62=$L$204,"Estable3",IF(Gestión!F62=$L$206,"Constru",IF(Gestión!F62=$L$210,"Defin2",IF(Gestión!F62=$L$212,"Cult1",IF(Gestión!F62=$L$214,"Diseño13",IF(Gestión!F62=$L$215,"Defin3",IF(Gestión!F62=$L$217,"Segui",""))))))))))))))))))))))))))))))),N53)</f>
        <v>Diseño13</v>
      </c>
      <c r="P53" t="str">
        <f>IF(Gestión!D62=$Q$2,"Acre",IF(Gestión!D62=$Q$3,"Valor",IF(Gestión!D62=$Q$4,"Calidad",IF(Gestión!D62=$Q$5,"NAI",IF(Gestión!D62=$Q$6,"NAP",IF(Gestión!D62=$Q$7,"NAE",IF(Gestión!D62=$Q$8,"Articulación",IF(Gestión!D62=$Q$9,"Extensión",IF(Gestión!D62=$Q$10,"Regionalización",IF(Gestión!D62=$Q$11,"Interna",IF(Gestión!D62=$Q$12,"Seguimiento",IF(Gestión!D62=$Q$13,"NAA",IF(Gestión!D62=$Q$14,"Gerencia",IF(Gestión!D62=$Q$15,"TH",IF(Gestión!D62=$Q$16,"Finan",IF(Gestión!D62=$Q$17,"Bienestar",IF(Gestión!D62=$Q$18,"Comuni",IF(Gestión!D62=$Q$19,"Sistema",IF(Gestión!D62=$Q$20,"GestionD",IF(Gestión!D62=$Q$21,"Mejoramiento",IF(Gestión!D62=$Q$22,"Modelo",IF(Gestión!D62=$Q$23,"Control",""))))))))))))))))))))))</f>
        <v>Modelo</v>
      </c>
      <c r="R53" s="31" t="s">
        <v>363</v>
      </c>
      <c r="S53" s="25" t="s">
        <v>287</v>
      </c>
      <c r="T53" t="str">
        <f>IF(Gestión!E62=D!$K$2,"Acredi",IF(Gestión!E62=D!$K$7,"Increm",IF(Gestión!E62=D!$K$11,"Forma",IF(Gestión!E62=D!$K$15,"Vincu",IF(Gestión!E62=D!$K$31,"Estructuraci",IF(Gestión!E62=D!$K$33,"Tecnica",IF(Gestión!E62=D!$K$35,"Conso",IF(Gestión!E62=D!$K$37,"Fortale",IF(Gestión!E62=D!$K$38,"Program",IF(Gestión!E62=D!$K$40,"Estruct",IF(Gestión!E62=D!$K$48,"Artic",IF(Gestión!E62=D!$K$55,"Fortale1",IF(Gestión!E62=D!$K$60,"Biling",IF(Gestión!E62=D!$K$64,"Forma1",IF(Gestión!E62=D!$K$66,"Gest",IF(Gestión!E62=D!$K$68,"Redefini",IF(Gestión!E62=D!$K$69,"Fortale2",IF(Gestión!E62=D!$K$72,"Edu",IF(Gestión!E62=D!$K$79,"Implement",IF(Gestión!E62=D!$K$81,"Potencia",IF(Gestión!E62=D!$K$86,"Fortale3",IF(Gestión!E62=D!$K$89,"Vincu1",IF(Gestión!E62=D!$K$91,"Incur",IF(Gestión!E62=D!$K$93,"Proyec",IF(Gestión!E62=D!$K$94,"Estrateg",IF(Gestión!E62=D!$K$95,"Desa",IF(Gestión!E62=D!$K$103,"Seguim",IF(Gestión!E62=D!$K$104,"Acces",IF(Gestión!E62=D!$K$113,"Program1",IF(Gestión!E62=D!$K$115,"En",IF(Gestión!E62=D!$K$118,"Geren",IF(Gestión!E62=D!$K$128,"Proyec1",IF(Gestión!E62=D!$K$131,"Proyec2",IF(Gestión!E62=D!$K$135,"Forma2",IF(Gestión!E62=D!$K$137,"Talent",IF(Gestión!E62=D!$K$151,"Conso1",IF(Gestión!E62=D!$K$152,"Conso2",IF(Gestión!E62=D!$K$159,"Serv",IF(Gestión!E62=D!$K$164,"Rete",IF(Gestión!E62=D!$K$171,"Fortale4",IF(Gestión!E62=D!$K$172,"Fortale5",IF(Gestión!E62=D!$K$174,"Defini",IF(Gestión!E62=D!$K$175,"Coord",IF(Gestión!E62=D!$K$178,"Redef",IF(Gestión!E62=D!$K$181,"Compro",IF(Gestión!E62=D!$K$182,"Desa1",IF(Gestión!E62=D!$K$183,"Fortale6",IF(Gestión!E62=D!$K$187,"Esta",IF(Gestión!E62=D!$K$190,"Facil",IF(Gestión!E62=D!$K$193,"Soporte",IF(Gestión!E62=D!$K$198,"Implement1",IF(Gestión!E62=D!$K$201,"La",IF(Gestión!E62=D!$K$203,"Fortale7",IF(Gestión!E62=D!$K$206,"Remo",IF(Gestión!E62=D!$K$210,"Fortale8",IF(Gestión!E62=D!$K$214,"Mejoram",IF(Gestión!E62=D!$K$215,"Fortale9",IF(Gestión!E62=D!$K$217,"Fortale10",""))))))))))))))))))))))))))))))))))))))))))))))))))))))))))</f>
        <v>Mejoram</v>
      </c>
    </row>
    <row r="54" spans="10:20" x14ac:dyDescent="0.25">
      <c r="M54" t="s">
        <v>167</v>
      </c>
      <c r="N54" t="str">
        <f>IF(Gestión!F63=D!$L$2,"Forta",IF(Gestión!F63=$L$4,"Inclu",IF(Gestión!F63=$L$5,"Cult",IF(Gestión!F63=$L$7,"Actua",IF(Gestión!F63=$L$11,"Cuali",IF(Gestión!F63=$L$15,"Forta1",IF(Gestión!F63=$L$18,"Actua1",IF(Gestión!F63=$L$20,"Forta2",IF(Gestión!F63=$L$24,"Plan",IF(Gestión!F63=$L$28,"Confor",IF(Gestión!F63=$L$31,"Crea",IF(Gestión!F63=$L$33,"Incor",IF(Gestión!F63=$L$35,"Incre",IF(Gestión!F63=$L$36,"Prog",IF(Gestión!F63=$L$37,"Forta3",IF(Gestión!F63=$L$38,"Redi",IF(Gestión!F63=$L$40,"Confor1",IF(Gestión!F63=$L$44,"Apoyo",IF(Gestión!F63=$L$46,"Crea1",IF(Gestión!F63=$L$48,"Forta4",IF(Gestión!F63=$L$50,"Actua2",IF(Gestión!F63=$L$51,"Invest",IF(Gestión!F63=$L$52,"Conserv",IF(Gestión!F63=$L$55,"Incre1",IF(Gestión!F63=$L$60,"Actua3",IF(Gestión!F63=$L$64,"Actua4",IF(Gestión!F63=$L$66,"Asist",IF(Gestión!F63=$L$68,"Invest2",IF(Gestión!F63=$L$69,"Pract",IF(Gestión!F63=$L$72,"Forta5",IF(Gestión!F63=$L$79,"Opera",IF(Gestión!F63=$L$80,"Opera2",IF(Gestión!F63=$L$81,"Impul",IF(Gestión!F63=$L$86,"Estudio",IF(Gestión!F63=$L$89,"Invest3",IF(Gestión!F63=$L$90,"Diseño",IF(Gestión!F63=$L$91,"Invest4",IF(Gestión!F63=$L$93,"Vincula",IF(Gestión!F63=$L$94,"Crea2",IF(Gestión!F63=$L$95,"Diseño1",IF(Gestión!F63=$L$96,"Opera3",IF(Gestión!F63=$L$100,"Promo",IF(Gestión!F63=$L$101,"Estudio1",IF(Gestión!F63=$L$103,"Desarrolla",IF(Gestión!F63=$L$104,"Propen",IF(Gestión!F63=$L$108,"Aument",IF(Gestión!F63=$L$112,"Aument2",IF(Gestión!F63=$L$113,"Incre2",IF(Gestión!F63=$L$115,"Diver",IF(Gestión!F63=$L$118,"Estable",IF(Gestión!F63=$L$128,"Realiza",IF(Gestión!F63=$L$131,"Realiza1",IF(Gestión!F63=$L$135,"Diseño2",IF(Gestión!F63=$L$137,"Estudio2",IF(Gestión!F63=$L$138,"Invest5",IF(Gestión!F63=$L$141,"Actua5",IF(Gestión!F63=$L$144,"Estable1",IF(Gestión!F63=$L$151,"Defin","N/A"))))))))))))))))))))))))))))))))))))))))))))))))))))))))))</f>
        <v>Cult</v>
      </c>
      <c r="O54" t="str">
        <f>IF(N54="N/A",IF(Gestión!F63=$L$152,"Estable2",IF(Gestión!F63=$L$159,"Diseño3",IF(Gestión!F63=$L$161,"Diseño4",IF(Gestión!F63=$L$164,"Forta6",IF(Gestión!F63=$L$168,"Prog1",IF(Gestión!F63=$L$171,"Robus",IF(Gestión!F63=$L$172,"Diseño5",IF(Gestión!F63=$L$173,"Diseño6",IF(Gestión!F63=$L$174,"Estruc",IF(Gestión!F63=$L$175,"Diseño7",IF(Gestión!F63=$L$178,"Diseño8",IF(Gestión!F63=$L$179,"Diseño9",IF(Gestión!F63=$L$180,"Diseño10",IF(Gestión!F63=$L$181,"Diseño11",IF(Gestión!F63=$L$182,"Diseño12",IF(Gestión!F63=$L$183,"Capacit",IF(Gestión!F63=$L$186,"Redi1",IF(Gestión!F63=$L$187,"Defin1",IF(Gestión!F63=$L$190,"Cumplir",IF(Gestión!F63=$L$193,"Sistem",IF(Gestión!F63=$L$195,"Montaje",IF(Gestión!F63=$L$198,"Implementa",IF(Gestión!F63=$L$201,"Sistem1",IF(Gestión!F63=$L$203,"Asegura",IF(Gestión!F63=$L$204,"Estable3",IF(Gestión!F63=$L$206,"Constru",IF(Gestión!F63=$L$210,"Defin2",IF(Gestión!F63=$L$212,"Cult1",IF(Gestión!F63=$L$214,"Diseño13",IF(Gestión!F63=$L$215,"Defin3",IF(Gestión!F63=$L$217,"Segui",""))))))))))))))))))))))))))))))),N54)</f>
        <v>Cult</v>
      </c>
      <c r="P54" t="str">
        <f>IF(Gestión!D63=$Q$2,"Acre",IF(Gestión!D63=$Q$3,"Valor",IF(Gestión!D63=$Q$4,"Calidad",IF(Gestión!D63=$Q$5,"NAI",IF(Gestión!D63=$Q$6,"NAP",IF(Gestión!D63=$Q$7,"NAE",IF(Gestión!D63=$Q$8,"Articulación",IF(Gestión!D63=$Q$9,"Extensión",IF(Gestión!D63=$Q$10,"Regionalización",IF(Gestión!D63=$Q$11,"Interna",IF(Gestión!D63=$Q$12,"Seguimiento",IF(Gestión!D63=$Q$13,"NAA",IF(Gestión!D63=$Q$14,"Gerencia",IF(Gestión!D63=$Q$15,"TH",IF(Gestión!D63=$Q$16,"Finan",IF(Gestión!D63=$Q$17,"Bienestar",IF(Gestión!D63=$Q$18,"Comuni",IF(Gestión!D63=$Q$19,"Sistema",IF(Gestión!D63=$Q$20,"GestionD",IF(Gestión!D63=$Q$21,"Mejoramiento",IF(Gestión!D63=$Q$22,"Modelo",IF(Gestión!D63=$Q$23,"Control",""))))))))))))))))))))))</f>
        <v>Acre</v>
      </c>
      <c r="R54" s="31" t="s">
        <v>450</v>
      </c>
      <c r="S54" s="25" t="s">
        <v>293</v>
      </c>
      <c r="T54" t="str">
        <f>IF(Gestión!E63=D!$K$2,"Acredi",IF(Gestión!E63=D!$K$7,"Increm",IF(Gestión!E63=D!$K$11,"Forma",IF(Gestión!E63=D!$K$15,"Vincu",IF(Gestión!E63=D!$K$31,"Estructuraci",IF(Gestión!E63=D!$K$33,"Tecnica",IF(Gestión!E63=D!$K$35,"Conso",IF(Gestión!E63=D!$K$37,"Fortale",IF(Gestión!E63=D!$K$38,"Program",IF(Gestión!E63=D!$K$40,"Estruct",IF(Gestión!E63=D!$K$48,"Artic",IF(Gestión!E63=D!$K$55,"Fortale1",IF(Gestión!E63=D!$K$60,"Biling",IF(Gestión!E63=D!$K$64,"Forma1",IF(Gestión!E63=D!$K$66,"Gest",IF(Gestión!E63=D!$K$68,"Redefini",IF(Gestión!E63=D!$K$69,"Fortale2",IF(Gestión!E63=D!$K$72,"Edu",IF(Gestión!E63=D!$K$79,"Implement",IF(Gestión!E63=D!$K$81,"Potencia",IF(Gestión!E63=D!$K$86,"Fortale3",IF(Gestión!E63=D!$K$89,"Vincu1",IF(Gestión!E63=D!$K$91,"Incur",IF(Gestión!E63=D!$K$93,"Proyec",IF(Gestión!E63=D!$K$94,"Estrateg",IF(Gestión!E63=D!$K$95,"Desa",IF(Gestión!E63=D!$K$103,"Seguim",IF(Gestión!E63=D!$K$104,"Acces",IF(Gestión!E63=D!$K$113,"Program1",IF(Gestión!E63=D!$K$115,"En",IF(Gestión!E63=D!$K$118,"Geren",IF(Gestión!E63=D!$K$128,"Proyec1",IF(Gestión!E63=D!$K$131,"Proyec2",IF(Gestión!E63=D!$K$135,"Forma2",IF(Gestión!E63=D!$K$137,"Talent",IF(Gestión!E63=D!$K$151,"Conso1",IF(Gestión!E63=D!$K$152,"Conso2",IF(Gestión!E63=D!$K$159,"Serv",IF(Gestión!E63=D!$K$164,"Rete",IF(Gestión!E63=D!$K$171,"Fortale4",IF(Gestión!E63=D!$K$172,"Fortale5",IF(Gestión!E63=D!$K$174,"Defini",IF(Gestión!E63=D!$K$175,"Coord",IF(Gestión!E63=D!$K$178,"Redef",IF(Gestión!E63=D!$K$181,"Compro",IF(Gestión!E63=D!$K$182,"Desa1",IF(Gestión!E63=D!$K$183,"Fortale6",IF(Gestión!E63=D!$K$187,"Esta",IF(Gestión!E63=D!$K$190,"Facil",IF(Gestión!E63=D!$K$193,"Soporte",IF(Gestión!E63=D!$K$198,"Implement1",IF(Gestión!E63=D!$K$201,"La",IF(Gestión!E63=D!$K$203,"Fortale7",IF(Gestión!E63=D!$K$206,"Remo",IF(Gestión!E63=D!$K$210,"Fortale8",IF(Gestión!E63=D!$K$214,"Mejoram",IF(Gestión!E63=D!$K$215,"Fortale9",IF(Gestión!E63=D!$K$217,"Fortale10",""))))))))))))))))))))))))))))))))))))))))))))))))))))))))))</f>
        <v>Acredi</v>
      </c>
    </row>
    <row r="55" spans="10:20" x14ac:dyDescent="0.25">
      <c r="J55" s="19" t="s">
        <v>75</v>
      </c>
      <c r="K55" s="19" t="s">
        <v>168</v>
      </c>
      <c r="L55" t="s">
        <v>169</v>
      </c>
      <c r="M55" t="s">
        <v>170</v>
      </c>
      <c r="N55" t="str">
        <f>IF(Gestión!F64=D!$L$2,"Forta",IF(Gestión!F64=$L$4,"Inclu",IF(Gestión!F64=$L$5,"Cult",IF(Gestión!F64=$L$7,"Actua",IF(Gestión!F64=$L$11,"Cuali",IF(Gestión!F64=$L$15,"Forta1",IF(Gestión!F64=$L$18,"Actua1",IF(Gestión!F64=$L$20,"Forta2",IF(Gestión!F64=$L$24,"Plan",IF(Gestión!F64=$L$28,"Confor",IF(Gestión!F64=$L$31,"Crea",IF(Gestión!F64=$L$33,"Incor",IF(Gestión!F64=$L$35,"Incre",IF(Gestión!F64=$L$36,"Prog",IF(Gestión!F64=$L$37,"Forta3",IF(Gestión!F64=$L$38,"Redi",IF(Gestión!F64=$L$40,"Confor1",IF(Gestión!F64=$L$44,"Apoyo",IF(Gestión!F64=$L$46,"Crea1",IF(Gestión!F64=$L$48,"Forta4",IF(Gestión!F64=$L$50,"Actua2",IF(Gestión!F64=$L$51,"Invest",IF(Gestión!F64=$L$52,"Conserv",IF(Gestión!F64=$L$55,"Incre1",IF(Gestión!F64=$L$60,"Actua3",IF(Gestión!F64=$L$64,"Actua4",IF(Gestión!F64=$L$66,"Asist",IF(Gestión!F64=$L$68,"Invest2",IF(Gestión!F64=$L$69,"Pract",IF(Gestión!F64=$L$72,"Forta5",IF(Gestión!F64=$L$79,"Opera",IF(Gestión!F64=$L$80,"Opera2",IF(Gestión!F64=$L$81,"Impul",IF(Gestión!F64=$L$86,"Estudio",IF(Gestión!F64=$L$89,"Invest3",IF(Gestión!F64=$L$90,"Diseño",IF(Gestión!F64=$L$91,"Invest4",IF(Gestión!F64=$L$93,"Vincula",IF(Gestión!F64=$L$94,"Crea2",IF(Gestión!F64=$L$95,"Diseño1",IF(Gestión!F64=$L$96,"Opera3",IF(Gestión!F64=$L$100,"Promo",IF(Gestión!F64=$L$101,"Estudio1",IF(Gestión!F64=$L$103,"Desarrolla",IF(Gestión!F64=$L$104,"Propen",IF(Gestión!F64=$L$108,"Aument",IF(Gestión!F64=$L$112,"Aument2",IF(Gestión!F64=$L$113,"Incre2",IF(Gestión!F64=$L$115,"Diver",IF(Gestión!F64=$L$118,"Estable",IF(Gestión!F64=$L$128,"Realiza",IF(Gestión!F64=$L$131,"Realiza1",IF(Gestión!F64=$L$135,"Diseño2",IF(Gestión!F64=$L$137,"Estudio2",IF(Gestión!F64=$L$138,"Invest5",IF(Gestión!F64=$L$141,"Actua5",IF(Gestión!F64=$L$144,"Estable1",IF(Gestión!F64=$L$151,"Defin","N/A"))))))))))))))))))))))))))))))))))))))))))))))))))))))))))</f>
        <v>Estable</v>
      </c>
      <c r="O55" t="str">
        <f>IF(N55="N/A",IF(Gestión!F64=$L$152,"Estable2",IF(Gestión!F64=$L$159,"Diseño3",IF(Gestión!F64=$L$161,"Diseño4",IF(Gestión!F64=$L$164,"Forta6",IF(Gestión!F64=$L$168,"Prog1",IF(Gestión!F64=$L$171,"Robus",IF(Gestión!F64=$L$172,"Diseño5",IF(Gestión!F64=$L$173,"Diseño6",IF(Gestión!F64=$L$174,"Estruc",IF(Gestión!F64=$L$175,"Diseño7",IF(Gestión!F64=$L$178,"Diseño8",IF(Gestión!F64=$L$179,"Diseño9",IF(Gestión!F64=$L$180,"Diseño10",IF(Gestión!F64=$L$181,"Diseño11",IF(Gestión!F64=$L$182,"Diseño12",IF(Gestión!F64=$L$183,"Capacit",IF(Gestión!F64=$L$186,"Redi1",IF(Gestión!F64=$L$187,"Defin1",IF(Gestión!F64=$L$190,"Cumplir",IF(Gestión!F64=$L$193,"Sistem",IF(Gestión!F64=$L$195,"Montaje",IF(Gestión!F64=$L$198,"Implementa",IF(Gestión!F64=$L$201,"Sistem1",IF(Gestión!F64=$L$203,"Asegura",IF(Gestión!F64=$L$204,"Estable3",IF(Gestión!F64=$L$206,"Constru",IF(Gestión!F64=$L$210,"Defin2",IF(Gestión!F64=$L$212,"Cult1",IF(Gestión!F64=$L$214,"Diseño13",IF(Gestión!F64=$L$215,"Defin3",IF(Gestión!F64=$L$217,"Segui",""))))))))))))))))))))))))))))))),N55)</f>
        <v>Estable</v>
      </c>
      <c r="P55" t="str">
        <f>IF(Gestión!D64=$Q$2,"Acre",IF(Gestión!D64=$Q$3,"Valor",IF(Gestión!D64=$Q$4,"Calidad",IF(Gestión!D64=$Q$5,"NAI",IF(Gestión!D64=$Q$6,"NAP",IF(Gestión!D64=$Q$7,"NAE",IF(Gestión!D64=$Q$8,"Articulación",IF(Gestión!D64=$Q$9,"Extensión",IF(Gestión!D64=$Q$10,"Regionalización",IF(Gestión!D64=$Q$11,"Interna",IF(Gestión!D64=$Q$12,"Seguimiento",IF(Gestión!D64=$Q$13,"NAA",IF(Gestión!D64=$Q$14,"Gerencia",IF(Gestión!D64=$Q$15,"TH",IF(Gestión!D64=$Q$16,"Finan",IF(Gestión!D64=$Q$17,"Bienestar",IF(Gestión!D64=$Q$18,"Comuni",IF(Gestión!D64=$Q$19,"Sistema",IF(Gestión!D64=$Q$20,"GestionD",IF(Gestión!D64=$Q$21,"Mejoramiento",IF(Gestión!D64=$Q$22,"Modelo",IF(Gestión!D64=$Q$23,"Control",""))))))))))))))))))))))</f>
        <v>Gerencia</v>
      </c>
      <c r="R55" s="31" t="s">
        <v>398</v>
      </c>
      <c r="S55" s="25" t="s">
        <v>296</v>
      </c>
      <c r="T55" t="str">
        <f>IF(Gestión!E64=D!$K$2,"Acredi",IF(Gestión!E64=D!$K$7,"Increm",IF(Gestión!E64=D!$K$11,"Forma",IF(Gestión!E64=D!$K$15,"Vincu",IF(Gestión!E64=D!$K$31,"Estructuraci",IF(Gestión!E64=D!$K$33,"Tecnica",IF(Gestión!E64=D!$K$35,"Conso",IF(Gestión!E64=D!$K$37,"Fortale",IF(Gestión!E64=D!$K$38,"Program",IF(Gestión!E64=D!$K$40,"Estruct",IF(Gestión!E64=D!$K$48,"Artic",IF(Gestión!E64=D!$K$55,"Fortale1",IF(Gestión!E64=D!$K$60,"Biling",IF(Gestión!E64=D!$K$64,"Forma1",IF(Gestión!E64=D!$K$66,"Gest",IF(Gestión!E64=D!$K$68,"Redefini",IF(Gestión!E64=D!$K$69,"Fortale2",IF(Gestión!E64=D!$K$72,"Edu",IF(Gestión!E64=D!$K$79,"Implement",IF(Gestión!E64=D!$K$81,"Potencia",IF(Gestión!E64=D!$K$86,"Fortale3",IF(Gestión!E64=D!$K$89,"Vincu1",IF(Gestión!E64=D!$K$91,"Incur",IF(Gestión!E64=D!$K$93,"Proyec",IF(Gestión!E64=D!$K$94,"Estrateg",IF(Gestión!E64=D!$K$95,"Desa",IF(Gestión!E64=D!$K$103,"Seguim",IF(Gestión!E64=D!$K$104,"Acces",IF(Gestión!E64=D!$K$113,"Program1",IF(Gestión!E64=D!$K$115,"En",IF(Gestión!E64=D!$K$118,"Geren",IF(Gestión!E64=D!$K$128,"Proyec1",IF(Gestión!E64=D!$K$131,"Proyec2",IF(Gestión!E64=D!$K$135,"Forma2",IF(Gestión!E64=D!$K$137,"Talent",IF(Gestión!E64=D!$K$151,"Conso1",IF(Gestión!E64=D!$K$152,"Conso2",IF(Gestión!E64=D!$K$159,"Serv",IF(Gestión!E64=D!$K$164,"Rete",IF(Gestión!E64=D!$K$171,"Fortale4",IF(Gestión!E64=D!$K$172,"Fortale5",IF(Gestión!E64=D!$K$174,"Defini",IF(Gestión!E64=D!$K$175,"Coord",IF(Gestión!E64=D!$K$178,"Redef",IF(Gestión!E64=D!$K$181,"Compro",IF(Gestión!E64=D!$K$182,"Desa1",IF(Gestión!E64=D!$K$183,"Fortale6",IF(Gestión!E64=D!$K$187,"Esta",IF(Gestión!E64=D!$K$190,"Facil",IF(Gestión!E64=D!$K$193,"Soporte",IF(Gestión!E64=D!$K$198,"Implement1",IF(Gestión!E64=D!$K$201,"La",IF(Gestión!E64=D!$K$203,"Fortale7",IF(Gestión!E64=D!$K$206,"Remo",IF(Gestión!E64=D!$K$210,"Fortale8",IF(Gestión!E64=D!$K$214,"Mejoram",IF(Gestión!E64=D!$K$215,"Fortale9",IF(Gestión!E64=D!$K$217,"Fortale10",""))))))))))))))))))))))))))))))))))))))))))))))))))))))))))</f>
        <v>Geren</v>
      </c>
    </row>
    <row r="56" spans="10:20" x14ac:dyDescent="0.25">
      <c r="M56" t="s">
        <v>171</v>
      </c>
      <c r="N56" t="str">
        <f>IF(Gestión!F65=D!$L$2,"Forta",IF(Gestión!F65=$L$4,"Inclu",IF(Gestión!F65=$L$5,"Cult",IF(Gestión!F65=$L$7,"Actua",IF(Gestión!F65=$L$11,"Cuali",IF(Gestión!F65=$L$15,"Forta1",IF(Gestión!F65=$L$18,"Actua1",IF(Gestión!F65=$L$20,"Forta2",IF(Gestión!F65=$L$24,"Plan",IF(Gestión!F65=$L$28,"Confor",IF(Gestión!F65=$L$31,"Crea",IF(Gestión!F65=$L$33,"Incor",IF(Gestión!F65=$L$35,"Incre",IF(Gestión!F65=$L$36,"Prog",IF(Gestión!F65=$L$37,"Forta3",IF(Gestión!F65=$L$38,"Redi",IF(Gestión!F65=$L$40,"Confor1",IF(Gestión!F65=$L$44,"Apoyo",IF(Gestión!F65=$L$46,"Crea1",IF(Gestión!F65=$L$48,"Forta4",IF(Gestión!F65=$L$50,"Actua2",IF(Gestión!F65=$L$51,"Invest",IF(Gestión!F65=$L$52,"Conserv",IF(Gestión!F65=$L$55,"Incre1",IF(Gestión!F65=$L$60,"Actua3",IF(Gestión!F65=$L$64,"Actua4",IF(Gestión!F65=$L$66,"Asist",IF(Gestión!F65=$L$68,"Invest2",IF(Gestión!F65=$L$69,"Pract",IF(Gestión!F65=$L$72,"Forta5",IF(Gestión!F65=$L$79,"Opera",IF(Gestión!F65=$L$80,"Opera2",IF(Gestión!F65=$L$81,"Impul",IF(Gestión!F65=$L$86,"Estudio",IF(Gestión!F65=$L$89,"Invest3",IF(Gestión!F65=$L$90,"Diseño",IF(Gestión!F65=$L$91,"Invest4",IF(Gestión!F65=$L$93,"Vincula",IF(Gestión!F65=$L$94,"Crea2",IF(Gestión!F65=$L$95,"Diseño1",IF(Gestión!F65=$L$96,"Opera3",IF(Gestión!F65=$L$100,"Promo",IF(Gestión!F65=$L$101,"Estudio1",IF(Gestión!F65=$L$103,"Desarrolla",IF(Gestión!F65=$L$104,"Propen",IF(Gestión!F65=$L$108,"Aument",IF(Gestión!F65=$L$112,"Aument2",IF(Gestión!F65=$L$113,"Incre2",IF(Gestión!F65=$L$115,"Diver",IF(Gestión!F65=$L$118,"Estable",IF(Gestión!F65=$L$128,"Realiza",IF(Gestión!F65=$L$131,"Realiza1",IF(Gestión!F65=$L$135,"Diseño2",IF(Gestión!F65=$L$137,"Estudio2",IF(Gestión!F65=$L$138,"Invest5",IF(Gestión!F65=$L$141,"Actua5",IF(Gestión!F65=$L$144,"Estable1",IF(Gestión!F65=$L$151,"Defin","N/A"))))))))))))))))))))))))))))))))))))))))))))))))))))))))))</f>
        <v>N/A</v>
      </c>
      <c r="O56" t="str">
        <f>IF(N56="N/A",IF(Gestión!F65=$L$152,"Estable2",IF(Gestión!F65=$L$159,"Diseño3",IF(Gestión!F65=$L$161,"Diseño4",IF(Gestión!F65=$L$164,"Forta6",IF(Gestión!F65=$L$168,"Prog1",IF(Gestión!F65=$L$171,"Robus",IF(Gestión!F65=$L$172,"Diseño5",IF(Gestión!F65=$L$173,"Diseño6",IF(Gestión!F65=$L$174,"Estruc",IF(Gestión!F65=$L$175,"Diseño7",IF(Gestión!F65=$L$178,"Diseño8",IF(Gestión!F65=$L$179,"Diseño9",IF(Gestión!F65=$L$180,"Diseño10",IF(Gestión!F65=$L$181,"Diseño11",IF(Gestión!F65=$L$182,"Diseño12",IF(Gestión!F65=$L$183,"Capacit",IF(Gestión!F65=$L$186,"Redi1",IF(Gestión!F65=$L$187,"Defin1",IF(Gestión!F65=$L$190,"Cumplir",IF(Gestión!F65=$L$193,"Sistem",IF(Gestión!F65=$L$195,"Montaje",IF(Gestión!F65=$L$198,"Implementa",IF(Gestión!F65=$L$201,"Sistem1",IF(Gestión!F65=$L$203,"Asegura",IF(Gestión!F65=$L$204,"Estable3",IF(Gestión!F65=$L$206,"Constru",IF(Gestión!F65=$L$210,"Defin2",IF(Gestión!F65=$L$212,"Cult1",IF(Gestión!F65=$L$214,"Diseño13",IF(Gestión!F65=$L$215,"Defin3",IF(Gestión!F65=$L$217,"Segui",""))))))))))))))))))))))))))))))),N56)</f>
        <v>Defin3</v>
      </c>
      <c r="P56" t="str">
        <f>IF(Gestión!D65=$Q$2,"Acre",IF(Gestión!D65=$Q$3,"Valor",IF(Gestión!D65=$Q$4,"Calidad",IF(Gestión!D65=$Q$5,"NAI",IF(Gestión!D65=$Q$6,"NAP",IF(Gestión!D65=$Q$7,"NAE",IF(Gestión!D65=$Q$8,"Articulación",IF(Gestión!D65=$Q$9,"Extensión",IF(Gestión!D65=$Q$10,"Regionalización",IF(Gestión!D65=$Q$11,"Interna",IF(Gestión!D65=$Q$12,"Seguimiento",IF(Gestión!D65=$Q$13,"NAA",IF(Gestión!D65=$Q$14,"Gerencia",IF(Gestión!D65=$Q$15,"TH",IF(Gestión!D65=$Q$16,"Finan",IF(Gestión!D65=$Q$17,"Bienestar",IF(Gestión!D65=$Q$18,"Comuni",IF(Gestión!D65=$Q$19,"Sistema",IF(Gestión!D65=$Q$20,"GestionD",IF(Gestión!D65=$Q$21,"Mejoramiento",IF(Gestión!D65=$Q$22,"Modelo",IF(Gestión!D65=$Q$23,"Control",""))))))))))))))))))))))</f>
        <v>Control</v>
      </c>
      <c r="R56" s="32" t="s">
        <v>451</v>
      </c>
      <c r="S56" s="25" t="s">
        <v>298</v>
      </c>
      <c r="T56" t="str">
        <f>IF(Gestión!E65=D!$K$2,"Acredi",IF(Gestión!E65=D!$K$7,"Increm",IF(Gestión!E65=D!$K$11,"Forma",IF(Gestión!E65=D!$K$15,"Vincu",IF(Gestión!E65=D!$K$31,"Estructuraci",IF(Gestión!E65=D!$K$33,"Tecnica",IF(Gestión!E65=D!$K$35,"Conso",IF(Gestión!E65=D!$K$37,"Fortale",IF(Gestión!E65=D!$K$38,"Program",IF(Gestión!E65=D!$K$40,"Estruct",IF(Gestión!E65=D!$K$48,"Artic",IF(Gestión!E65=D!$K$55,"Fortale1",IF(Gestión!E65=D!$K$60,"Biling",IF(Gestión!E65=D!$K$64,"Forma1",IF(Gestión!E65=D!$K$66,"Gest",IF(Gestión!E65=D!$K$68,"Redefini",IF(Gestión!E65=D!$K$69,"Fortale2",IF(Gestión!E65=D!$K$72,"Edu",IF(Gestión!E65=D!$K$79,"Implement",IF(Gestión!E65=D!$K$81,"Potencia",IF(Gestión!E65=D!$K$86,"Fortale3",IF(Gestión!E65=D!$K$89,"Vincu1",IF(Gestión!E65=D!$K$91,"Incur",IF(Gestión!E65=D!$K$93,"Proyec",IF(Gestión!E65=D!$K$94,"Estrateg",IF(Gestión!E65=D!$K$95,"Desa",IF(Gestión!E65=D!$K$103,"Seguim",IF(Gestión!E65=D!$K$104,"Acces",IF(Gestión!E65=D!$K$113,"Program1",IF(Gestión!E65=D!$K$115,"En",IF(Gestión!E65=D!$K$118,"Geren",IF(Gestión!E65=D!$K$128,"Proyec1",IF(Gestión!E65=D!$K$131,"Proyec2",IF(Gestión!E65=D!$K$135,"Forma2",IF(Gestión!E65=D!$K$137,"Talent",IF(Gestión!E65=D!$K$151,"Conso1",IF(Gestión!E65=D!$K$152,"Conso2",IF(Gestión!E65=D!$K$159,"Serv",IF(Gestión!E65=D!$K$164,"Rete",IF(Gestión!E65=D!$K$171,"Fortale4",IF(Gestión!E65=D!$K$172,"Fortale5",IF(Gestión!E65=D!$K$174,"Defini",IF(Gestión!E65=D!$K$175,"Coord",IF(Gestión!E65=D!$K$178,"Redef",IF(Gestión!E65=D!$K$181,"Compro",IF(Gestión!E65=D!$K$182,"Desa1",IF(Gestión!E65=D!$K$183,"Fortale6",IF(Gestión!E65=D!$K$187,"Esta",IF(Gestión!E65=D!$K$190,"Facil",IF(Gestión!E65=D!$K$193,"Soporte",IF(Gestión!E65=D!$K$198,"Implement1",IF(Gestión!E65=D!$K$201,"La",IF(Gestión!E65=D!$K$203,"Fortale7",IF(Gestión!E65=D!$K$206,"Remo",IF(Gestión!E65=D!$K$210,"Fortale8",IF(Gestión!E65=D!$K$214,"Mejoram",IF(Gestión!E65=D!$K$215,"Fortale9",IF(Gestión!E65=D!$K$217,"Fortale10",""))))))))))))))))))))))))))))))))))))))))))))))))))))))))))</f>
        <v>Fortale9</v>
      </c>
    </row>
    <row r="57" spans="10:20" x14ac:dyDescent="0.25">
      <c r="M57" t="s">
        <v>172</v>
      </c>
      <c r="N57" t="str">
        <f>IF(Gestión!F66=D!$L$2,"Forta",IF(Gestión!F66=$L$4,"Inclu",IF(Gestión!F66=$L$5,"Cult",IF(Gestión!F66=$L$7,"Actua",IF(Gestión!F66=$L$11,"Cuali",IF(Gestión!F66=$L$15,"Forta1",IF(Gestión!F66=$L$18,"Actua1",IF(Gestión!F66=$L$20,"Forta2",IF(Gestión!F66=$L$24,"Plan",IF(Gestión!F66=$L$28,"Confor",IF(Gestión!F66=$L$31,"Crea",IF(Gestión!F66=$L$33,"Incor",IF(Gestión!F66=$L$35,"Incre",IF(Gestión!F66=$L$36,"Prog",IF(Gestión!F66=$L$37,"Forta3",IF(Gestión!F66=$L$38,"Redi",IF(Gestión!F66=$L$40,"Confor1",IF(Gestión!F66=$L$44,"Apoyo",IF(Gestión!F66=$L$46,"Crea1",IF(Gestión!F66=$L$48,"Forta4",IF(Gestión!F66=$L$50,"Actua2",IF(Gestión!F66=$L$51,"Invest",IF(Gestión!F66=$L$52,"Conserv",IF(Gestión!F66=$L$55,"Incre1",IF(Gestión!F66=$L$60,"Actua3",IF(Gestión!F66=$L$64,"Actua4",IF(Gestión!F66=$L$66,"Asist",IF(Gestión!F66=$L$68,"Invest2",IF(Gestión!F66=$L$69,"Pract",IF(Gestión!F66=$L$72,"Forta5",IF(Gestión!F66=$L$79,"Opera",IF(Gestión!F66=$L$80,"Opera2",IF(Gestión!F66=$L$81,"Impul",IF(Gestión!F66=$L$86,"Estudio",IF(Gestión!F66=$L$89,"Invest3",IF(Gestión!F66=$L$90,"Diseño",IF(Gestión!F66=$L$91,"Invest4",IF(Gestión!F66=$L$93,"Vincula",IF(Gestión!F66=$L$94,"Crea2",IF(Gestión!F66=$L$95,"Diseño1",IF(Gestión!F66=$L$96,"Opera3",IF(Gestión!F66=$L$100,"Promo",IF(Gestión!F66=$L$101,"Estudio1",IF(Gestión!F66=$L$103,"Desarrolla",IF(Gestión!F66=$L$104,"Propen",IF(Gestión!F66=$L$108,"Aument",IF(Gestión!F66=$L$112,"Aument2",IF(Gestión!F66=$L$113,"Incre2",IF(Gestión!F66=$L$115,"Diver",IF(Gestión!F66=$L$118,"Estable",IF(Gestión!F66=$L$128,"Realiza",IF(Gestión!F66=$L$131,"Realiza1",IF(Gestión!F66=$L$135,"Diseño2",IF(Gestión!F66=$L$137,"Estudio2",IF(Gestión!F66=$L$138,"Invest5",IF(Gestión!F66=$L$141,"Actua5",IF(Gestión!F66=$L$144,"Estable1",IF(Gestión!F66=$L$151,"Defin","N/A"))))))))))))))))))))))))))))))))))))))))))))))))))))))))))</f>
        <v>N/A</v>
      </c>
      <c r="O57" t="str">
        <f>IF(N57="N/A",IF(Gestión!F66=$L$152,"Estable2",IF(Gestión!F66=$L$159,"Diseño3",IF(Gestión!F66=$L$161,"Diseño4",IF(Gestión!F66=$L$164,"Forta6",IF(Gestión!F66=$L$168,"Prog1",IF(Gestión!F66=$L$171,"Robus",IF(Gestión!F66=$L$172,"Diseño5",IF(Gestión!F66=$L$173,"Diseño6",IF(Gestión!F66=$L$174,"Estruc",IF(Gestión!F66=$L$175,"Diseño7",IF(Gestión!F66=$L$178,"Diseño8",IF(Gestión!F66=$L$179,"Diseño9",IF(Gestión!F66=$L$180,"Diseño10",IF(Gestión!F66=$L$181,"Diseño11",IF(Gestión!F66=$L$182,"Diseño12",IF(Gestión!F66=$L$183,"Capacit",IF(Gestión!F66=$L$186,"Redi1",IF(Gestión!F66=$L$187,"Defin1",IF(Gestión!F66=$L$190,"Cumplir",IF(Gestión!F66=$L$193,"Sistem",IF(Gestión!F66=$L$195,"Montaje",IF(Gestión!F66=$L$198,"Implementa",IF(Gestión!F66=$L$201,"Sistem1",IF(Gestión!F66=$L$203,"Asegura",IF(Gestión!F66=$L$204,"Estable3",IF(Gestión!F66=$L$206,"Constru",IF(Gestión!F66=$L$210,"Defin2",IF(Gestión!F66=$L$212,"Cult1",IF(Gestión!F66=$L$214,"Diseño13",IF(Gestión!F66=$L$215,"Defin3",IF(Gestión!F66=$L$217,"Segui",""))))))))))))))))))))))))))))))),N57)</f>
        <v>Cult1</v>
      </c>
      <c r="P57" t="str">
        <f>IF(Gestión!D66=$Q$2,"Acre",IF(Gestión!D66=$Q$3,"Valor",IF(Gestión!D66=$Q$4,"Calidad",IF(Gestión!D66=$Q$5,"NAI",IF(Gestión!D66=$Q$6,"NAP",IF(Gestión!D66=$Q$7,"NAE",IF(Gestión!D66=$Q$8,"Articulación",IF(Gestión!D66=$Q$9,"Extensión",IF(Gestión!D66=$Q$10,"Regionalización",IF(Gestión!D66=$Q$11,"Interna",IF(Gestión!D66=$Q$12,"Seguimiento",IF(Gestión!D66=$Q$13,"NAA",IF(Gestión!D66=$Q$14,"Gerencia",IF(Gestión!D66=$Q$15,"TH",IF(Gestión!D66=$Q$16,"Finan",IF(Gestión!D66=$Q$17,"Bienestar",IF(Gestión!D66=$Q$18,"Comuni",IF(Gestión!D66=$Q$19,"Sistema",IF(Gestión!D66=$Q$20,"GestionD",IF(Gestión!D66=$Q$21,"Mejoramiento",IF(Gestión!D66=$Q$22,"Modelo",IF(Gestión!D66=$Q$23,"Control",""))))))))))))))))))))))</f>
        <v>Modelo</v>
      </c>
      <c r="R57" s="32" t="s">
        <v>452</v>
      </c>
      <c r="S57" s="25" t="s">
        <v>302</v>
      </c>
      <c r="T57" t="str">
        <f>IF(Gestión!E66=D!$K$2,"Acredi",IF(Gestión!E66=D!$K$7,"Increm",IF(Gestión!E66=D!$K$11,"Forma",IF(Gestión!E66=D!$K$15,"Vincu",IF(Gestión!E66=D!$K$31,"Estructuraci",IF(Gestión!E66=D!$K$33,"Tecnica",IF(Gestión!E66=D!$K$35,"Conso",IF(Gestión!E66=D!$K$37,"Fortale",IF(Gestión!E66=D!$K$38,"Program",IF(Gestión!E66=D!$K$40,"Estruct",IF(Gestión!E66=D!$K$48,"Artic",IF(Gestión!E66=D!$K$55,"Fortale1",IF(Gestión!E66=D!$K$60,"Biling",IF(Gestión!E66=D!$K$64,"Forma1",IF(Gestión!E66=D!$K$66,"Gest",IF(Gestión!E66=D!$K$68,"Redefini",IF(Gestión!E66=D!$K$69,"Fortale2",IF(Gestión!E66=D!$K$72,"Edu",IF(Gestión!E66=D!$K$79,"Implement",IF(Gestión!E66=D!$K$81,"Potencia",IF(Gestión!E66=D!$K$86,"Fortale3",IF(Gestión!E66=D!$K$89,"Vincu1",IF(Gestión!E66=D!$K$91,"Incur",IF(Gestión!E66=D!$K$93,"Proyec",IF(Gestión!E66=D!$K$94,"Estrateg",IF(Gestión!E66=D!$K$95,"Desa",IF(Gestión!E66=D!$K$103,"Seguim",IF(Gestión!E66=D!$K$104,"Acces",IF(Gestión!E66=D!$K$113,"Program1",IF(Gestión!E66=D!$K$115,"En",IF(Gestión!E66=D!$K$118,"Geren",IF(Gestión!E66=D!$K$128,"Proyec1",IF(Gestión!E66=D!$K$131,"Proyec2",IF(Gestión!E66=D!$K$135,"Forma2",IF(Gestión!E66=D!$K$137,"Talent",IF(Gestión!E66=D!$K$151,"Conso1",IF(Gestión!E66=D!$K$152,"Conso2",IF(Gestión!E66=D!$K$159,"Serv",IF(Gestión!E66=D!$K$164,"Rete",IF(Gestión!E66=D!$K$171,"Fortale4",IF(Gestión!E66=D!$K$172,"Fortale5",IF(Gestión!E66=D!$K$174,"Defini",IF(Gestión!E66=D!$K$175,"Coord",IF(Gestión!E66=D!$K$178,"Redef",IF(Gestión!E66=D!$K$181,"Compro",IF(Gestión!E66=D!$K$182,"Desa1",IF(Gestión!E66=D!$K$183,"Fortale6",IF(Gestión!E66=D!$K$187,"Esta",IF(Gestión!E66=D!$K$190,"Facil",IF(Gestión!E66=D!$K$193,"Soporte",IF(Gestión!E66=D!$K$198,"Implement1",IF(Gestión!E66=D!$K$201,"La",IF(Gestión!E66=D!$K$203,"Fortale7",IF(Gestión!E66=D!$K$206,"Remo",IF(Gestión!E66=D!$K$210,"Fortale8",IF(Gestión!E66=D!$K$214,"Mejoram",IF(Gestión!E66=D!$K$215,"Fortale9",IF(Gestión!E66=D!$K$217,"Fortale10",""))))))))))))))))))))))))))))))))))))))))))))))))))))))))))</f>
        <v>Fortale8</v>
      </c>
    </row>
    <row r="58" spans="10:20" x14ac:dyDescent="0.25">
      <c r="M58" t="s">
        <v>173</v>
      </c>
      <c r="N58" t="str">
        <f>IF(Gestión!F67=D!$L$2,"Forta",IF(Gestión!F67=$L$4,"Inclu",IF(Gestión!F67=$L$5,"Cult",IF(Gestión!F67=$L$7,"Actua",IF(Gestión!F67=$L$11,"Cuali",IF(Gestión!F67=$L$15,"Forta1",IF(Gestión!F67=$L$18,"Actua1",IF(Gestión!F67=$L$20,"Forta2",IF(Gestión!F67=$L$24,"Plan",IF(Gestión!F67=$L$28,"Confor",IF(Gestión!F67=$L$31,"Crea",IF(Gestión!F67=$L$33,"Incor",IF(Gestión!F67=$L$35,"Incre",IF(Gestión!F67=$L$36,"Prog",IF(Gestión!F67=$L$37,"Forta3",IF(Gestión!F67=$L$38,"Redi",IF(Gestión!F67=$L$40,"Confor1",IF(Gestión!F67=$L$44,"Apoyo",IF(Gestión!F67=$L$46,"Crea1",IF(Gestión!F67=$L$48,"Forta4",IF(Gestión!F67=$L$50,"Actua2",IF(Gestión!F67=$L$51,"Invest",IF(Gestión!F67=$L$52,"Conserv",IF(Gestión!F67=$L$55,"Incre1",IF(Gestión!F67=$L$60,"Actua3",IF(Gestión!F67=$L$64,"Actua4",IF(Gestión!F67=$L$66,"Asist",IF(Gestión!F67=$L$68,"Invest2",IF(Gestión!F67=$L$69,"Pract",IF(Gestión!F67=$L$72,"Forta5",IF(Gestión!F67=$L$79,"Opera",IF(Gestión!F67=$L$80,"Opera2",IF(Gestión!F67=$L$81,"Impul",IF(Gestión!F67=$L$86,"Estudio",IF(Gestión!F67=$L$89,"Invest3",IF(Gestión!F67=$L$90,"Diseño",IF(Gestión!F67=$L$91,"Invest4",IF(Gestión!F67=$L$93,"Vincula",IF(Gestión!F67=$L$94,"Crea2",IF(Gestión!F67=$L$95,"Diseño1",IF(Gestión!F67=$L$96,"Opera3",IF(Gestión!F67=$L$100,"Promo",IF(Gestión!F67=$L$101,"Estudio1",IF(Gestión!F67=$L$103,"Desarrolla",IF(Gestión!F67=$L$104,"Propen",IF(Gestión!F67=$L$108,"Aument",IF(Gestión!F67=$L$112,"Aument2",IF(Gestión!F67=$L$113,"Incre2",IF(Gestión!F67=$L$115,"Diver",IF(Gestión!F67=$L$118,"Estable",IF(Gestión!F67=$L$128,"Realiza",IF(Gestión!F67=$L$131,"Realiza1",IF(Gestión!F67=$L$135,"Diseño2",IF(Gestión!F67=$L$137,"Estudio2",IF(Gestión!F67=$L$138,"Invest5",IF(Gestión!F67=$L$141,"Actua5",IF(Gestión!F67=$L$144,"Estable1",IF(Gestión!F67=$L$151,"Defin","N/A"))))))))))))))))))))))))))))))))))))))))))))))))))))))))))</f>
        <v>N/A</v>
      </c>
      <c r="O58" t="str">
        <f>IF(N58="N/A",IF(Gestión!F67=$L$152,"Estable2",IF(Gestión!F67=$L$159,"Diseño3",IF(Gestión!F67=$L$161,"Diseño4",IF(Gestión!F67=$L$164,"Forta6",IF(Gestión!F67=$L$168,"Prog1",IF(Gestión!F67=$L$171,"Robus",IF(Gestión!F67=$L$172,"Diseño5",IF(Gestión!F67=$L$173,"Diseño6",IF(Gestión!F67=$L$174,"Estruc",IF(Gestión!F67=$L$175,"Diseño7",IF(Gestión!F67=$L$178,"Diseño8",IF(Gestión!F67=$L$179,"Diseño9",IF(Gestión!F67=$L$180,"Diseño10",IF(Gestión!F67=$L$181,"Diseño11",IF(Gestión!F67=$L$182,"Diseño12",IF(Gestión!F67=$L$183,"Capacit",IF(Gestión!F67=$L$186,"Redi1",IF(Gestión!F67=$L$187,"Defin1",IF(Gestión!F67=$L$190,"Cumplir",IF(Gestión!F67=$L$193,"Sistem",IF(Gestión!F67=$L$195,"Montaje",IF(Gestión!F67=$L$198,"Implementa",IF(Gestión!F67=$L$201,"Sistem1",IF(Gestión!F67=$L$203,"Asegura",IF(Gestión!F67=$L$204,"Estable3",IF(Gestión!F67=$L$206,"Constru",IF(Gestión!F67=$L$210,"Defin2",IF(Gestión!F67=$L$212,"Cult1",IF(Gestión!F67=$L$214,"Diseño13",IF(Gestión!F67=$L$215,"Defin3",IF(Gestión!F67=$L$217,"Segui",""))))))))))))))))))))))))))))))),N58)</f>
        <v>Defin2</v>
      </c>
      <c r="P58" t="str">
        <f>IF(Gestión!D67=$Q$2,"Acre",IF(Gestión!D67=$Q$3,"Valor",IF(Gestión!D67=$Q$4,"Calidad",IF(Gestión!D67=$Q$5,"NAI",IF(Gestión!D67=$Q$6,"NAP",IF(Gestión!D67=$Q$7,"NAE",IF(Gestión!D67=$Q$8,"Articulación",IF(Gestión!D67=$Q$9,"Extensión",IF(Gestión!D67=$Q$10,"Regionalización",IF(Gestión!D67=$Q$11,"Interna",IF(Gestión!D67=$Q$12,"Seguimiento",IF(Gestión!D67=$Q$13,"NAA",IF(Gestión!D67=$Q$14,"Gerencia",IF(Gestión!D67=$Q$15,"TH",IF(Gestión!D67=$Q$16,"Finan",IF(Gestión!D67=$Q$17,"Bienestar",IF(Gestión!D67=$Q$18,"Comuni",IF(Gestión!D67=$Q$19,"Sistema",IF(Gestión!D67=$Q$20,"GestionD",IF(Gestión!D67=$Q$21,"Mejoramiento",IF(Gestión!D67=$Q$22,"Modelo",IF(Gestión!D67=$Q$23,"Control",""))))))))))))))))))))))</f>
        <v>Modelo</v>
      </c>
      <c r="R58" s="33" t="s">
        <v>17</v>
      </c>
      <c r="S58" s="25" t="s">
        <v>306</v>
      </c>
      <c r="T58" t="str">
        <f>IF(Gestión!E67=D!$K$2,"Acredi",IF(Gestión!E67=D!$K$7,"Increm",IF(Gestión!E67=D!$K$11,"Forma",IF(Gestión!E67=D!$K$15,"Vincu",IF(Gestión!E67=D!$K$31,"Estructuraci",IF(Gestión!E67=D!$K$33,"Tecnica",IF(Gestión!E67=D!$K$35,"Conso",IF(Gestión!E67=D!$K$37,"Fortale",IF(Gestión!E67=D!$K$38,"Program",IF(Gestión!E67=D!$K$40,"Estruct",IF(Gestión!E67=D!$K$48,"Artic",IF(Gestión!E67=D!$K$55,"Fortale1",IF(Gestión!E67=D!$K$60,"Biling",IF(Gestión!E67=D!$K$64,"Forma1",IF(Gestión!E67=D!$K$66,"Gest",IF(Gestión!E67=D!$K$68,"Redefini",IF(Gestión!E67=D!$K$69,"Fortale2",IF(Gestión!E67=D!$K$72,"Edu",IF(Gestión!E67=D!$K$79,"Implement",IF(Gestión!E67=D!$K$81,"Potencia",IF(Gestión!E67=D!$K$86,"Fortale3",IF(Gestión!E67=D!$K$89,"Vincu1",IF(Gestión!E67=D!$K$91,"Incur",IF(Gestión!E67=D!$K$93,"Proyec",IF(Gestión!E67=D!$K$94,"Estrateg",IF(Gestión!E67=D!$K$95,"Desa",IF(Gestión!E67=D!$K$103,"Seguim",IF(Gestión!E67=D!$K$104,"Acces",IF(Gestión!E67=D!$K$113,"Program1",IF(Gestión!E67=D!$K$115,"En",IF(Gestión!E67=D!$K$118,"Geren",IF(Gestión!E67=D!$K$128,"Proyec1",IF(Gestión!E67=D!$K$131,"Proyec2",IF(Gestión!E67=D!$K$135,"Forma2",IF(Gestión!E67=D!$K$137,"Talent",IF(Gestión!E67=D!$K$151,"Conso1",IF(Gestión!E67=D!$K$152,"Conso2",IF(Gestión!E67=D!$K$159,"Serv",IF(Gestión!E67=D!$K$164,"Rete",IF(Gestión!E67=D!$K$171,"Fortale4",IF(Gestión!E67=D!$K$172,"Fortale5",IF(Gestión!E67=D!$K$174,"Defini",IF(Gestión!E67=D!$K$175,"Coord",IF(Gestión!E67=D!$K$178,"Redef",IF(Gestión!E67=D!$K$181,"Compro",IF(Gestión!E67=D!$K$182,"Desa1",IF(Gestión!E67=D!$K$183,"Fortale6",IF(Gestión!E67=D!$K$187,"Esta",IF(Gestión!E67=D!$K$190,"Facil",IF(Gestión!E67=D!$K$193,"Soporte",IF(Gestión!E67=D!$K$198,"Implement1",IF(Gestión!E67=D!$K$201,"La",IF(Gestión!E67=D!$K$203,"Fortale7",IF(Gestión!E67=D!$K$206,"Remo",IF(Gestión!E67=D!$K$210,"Fortale8",IF(Gestión!E67=D!$K$214,"Mejoram",IF(Gestión!E67=D!$K$215,"Fortale9",IF(Gestión!E67=D!$K$217,"Fortale10",""))))))))))))))))))))))))))))))))))))))))))))))))))))))))))</f>
        <v>Fortale8</v>
      </c>
    </row>
    <row r="59" spans="10:20" x14ac:dyDescent="0.25">
      <c r="M59" t="s">
        <v>174</v>
      </c>
      <c r="N59" t="str">
        <f>IF(Gestión!F68=D!$L$2,"Forta",IF(Gestión!F68=$L$4,"Inclu",IF(Gestión!F68=$L$5,"Cult",IF(Gestión!F68=$L$7,"Actua",IF(Gestión!F68=$L$11,"Cuali",IF(Gestión!F68=$L$15,"Forta1",IF(Gestión!F68=$L$18,"Actua1",IF(Gestión!F68=$L$20,"Forta2",IF(Gestión!F68=$L$24,"Plan",IF(Gestión!F68=$L$28,"Confor",IF(Gestión!F68=$L$31,"Crea",IF(Gestión!F68=$L$33,"Incor",IF(Gestión!F68=$L$35,"Incre",IF(Gestión!F68=$L$36,"Prog",IF(Gestión!F68=$L$37,"Forta3",IF(Gestión!F68=$L$38,"Redi",IF(Gestión!F68=$L$40,"Confor1",IF(Gestión!F68=$L$44,"Apoyo",IF(Gestión!F68=$L$46,"Crea1",IF(Gestión!F68=$L$48,"Forta4",IF(Gestión!F68=$L$50,"Actua2",IF(Gestión!F68=$L$51,"Invest",IF(Gestión!F68=$L$52,"Conserv",IF(Gestión!F68=$L$55,"Incre1",IF(Gestión!F68=$L$60,"Actua3",IF(Gestión!F68=$L$64,"Actua4",IF(Gestión!F68=$L$66,"Asist",IF(Gestión!F68=$L$68,"Invest2",IF(Gestión!F68=$L$69,"Pract",IF(Gestión!F68=$L$72,"Forta5",IF(Gestión!F68=$L$79,"Opera",IF(Gestión!F68=$L$80,"Opera2",IF(Gestión!F68=$L$81,"Impul",IF(Gestión!F68=$L$86,"Estudio",IF(Gestión!F68=$L$89,"Invest3",IF(Gestión!F68=$L$90,"Diseño",IF(Gestión!F68=$L$91,"Invest4",IF(Gestión!F68=$L$93,"Vincula",IF(Gestión!F68=$L$94,"Crea2",IF(Gestión!F68=$L$95,"Diseño1",IF(Gestión!F68=$L$96,"Opera3",IF(Gestión!F68=$L$100,"Promo",IF(Gestión!F68=$L$101,"Estudio1",IF(Gestión!F68=$L$103,"Desarrolla",IF(Gestión!F68=$L$104,"Propen",IF(Gestión!F68=$L$108,"Aument",IF(Gestión!F68=$L$112,"Aument2",IF(Gestión!F68=$L$113,"Incre2",IF(Gestión!F68=$L$115,"Diver",IF(Gestión!F68=$L$118,"Estable",IF(Gestión!F68=$L$128,"Realiza",IF(Gestión!F68=$L$131,"Realiza1",IF(Gestión!F68=$L$135,"Diseño2",IF(Gestión!F68=$L$137,"Estudio2",IF(Gestión!F68=$L$138,"Invest5",IF(Gestión!F68=$L$141,"Actua5",IF(Gestión!F68=$L$144,"Estable1",IF(Gestión!F68=$L$151,"Defin","N/A"))))))))))))))))))))))))))))))))))))))))))))))))))))))))))</f>
        <v>N/A</v>
      </c>
      <c r="O59" t="str">
        <f>IF(N59="N/A",IF(Gestión!F68=$L$152,"Estable2",IF(Gestión!F68=$L$159,"Diseño3",IF(Gestión!F68=$L$161,"Diseño4",IF(Gestión!F68=$L$164,"Forta6",IF(Gestión!F68=$L$168,"Prog1",IF(Gestión!F68=$L$171,"Robus",IF(Gestión!F68=$L$172,"Diseño5",IF(Gestión!F68=$L$173,"Diseño6",IF(Gestión!F68=$L$174,"Estruc",IF(Gestión!F68=$L$175,"Diseño7",IF(Gestión!F68=$L$178,"Diseño8",IF(Gestión!F68=$L$179,"Diseño9",IF(Gestión!F68=$L$180,"Diseño10",IF(Gestión!F68=$L$181,"Diseño11",IF(Gestión!F68=$L$182,"Diseño12",IF(Gestión!F68=$L$183,"Capacit",IF(Gestión!F68=$L$186,"Redi1",IF(Gestión!F68=$L$187,"Defin1",IF(Gestión!F68=$L$190,"Cumplir",IF(Gestión!F68=$L$193,"Sistem",IF(Gestión!F68=$L$195,"Montaje",IF(Gestión!F68=$L$198,"Implementa",IF(Gestión!F68=$L$201,"Sistem1",IF(Gestión!F68=$L$203,"Asegura",IF(Gestión!F68=$L$204,"Estable3",IF(Gestión!F68=$L$206,"Constru",IF(Gestión!F68=$L$210,"Defin2",IF(Gestión!F68=$L$212,"Cult1",IF(Gestión!F68=$L$214,"Diseño13",IF(Gestión!F68=$L$215,"Defin3",IF(Gestión!F68=$L$217,"Segui",""))))))))))))))))))))))))))))))),N59)</f>
        <v>Defin2</v>
      </c>
      <c r="P59" t="str">
        <f>IF(Gestión!D68=$Q$2,"Acre",IF(Gestión!D68=$Q$3,"Valor",IF(Gestión!D68=$Q$4,"Calidad",IF(Gestión!D68=$Q$5,"NAI",IF(Gestión!D68=$Q$6,"NAP",IF(Gestión!D68=$Q$7,"NAE",IF(Gestión!D68=$Q$8,"Articulación",IF(Gestión!D68=$Q$9,"Extensión",IF(Gestión!D68=$Q$10,"Regionalización",IF(Gestión!D68=$Q$11,"Interna",IF(Gestión!D68=$Q$12,"Seguimiento",IF(Gestión!D68=$Q$13,"NAA",IF(Gestión!D68=$Q$14,"Gerencia",IF(Gestión!D68=$Q$15,"TH",IF(Gestión!D68=$Q$16,"Finan",IF(Gestión!D68=$Q$17,"Bienestar",IF(Gestión!D68=$Q$18,"Comuni",IF(Gestión!D68=$Q$19,"Sistema",IF(Gestión!D68=$Q$20,"GestionD",IF(Gestión!D68=$Q$21,"Mejoramiento",IF(Gestión!D68=$Q$22,"Modelo",IF(Gestión!D68=$Q$23,"Control",""))))))))))))))))))))))</f>
        <v>Modelo</v>
      </c>
      <c r="R59" s="33" t="s">
        <v>410</v>
      </c>
      <c r="S59" s="25" t="s">
        <v>315</v>
      </c>
      <c r="T59" t="str">
        <f>IF(Gestión!E68=D!$K$2,"Acredi",IF(Gestión!E68=D!$K$7,"Increm",IF(Gestión!E68=D!$K$11,"Forma",IF(Gestión!E68=D!$K$15,"Vincu",IF(Gestión!E68=D!$K$31,"Estructuraci",IF(Gestión!E68=D!$K$33,"Tecnica",IF(Gestión!E68=D!$K$35,"Conso",IF(Gestión!E68=D!$K$37,"Fortale",IF(Gestión!E68=D!$K$38,"Program",IF(Gestión!E68=D!$K$40,"Estruct",IF(Gestión!E68=D!$K$48,"Artic",IF(Gestión!E68=D!$K$55,"Fortale1",IF(Gestión!E68=D!$K$60,"Biling",IF(Gestión!E68=D!$K$64,"Forma1",IF(Gestión!E68=D!$K$66,"Gest",IF(Gestión!E68=D!$K$68,"Redefini",IF(Gestión!E68=D!$K$69,"Fortale2",IF(Gestión!E68=D!$K$72,"Edu",IF(Gestión!E68=D!$K$79,"Implement",IF(Gestión!E68=D!$K$81,"Potencia",IF(Gestión!E68=D!$K$86,"Fortale3",IF(Gestión!E68=D!$K$89,"Vincu1",IF(Gestión!E68=D!$K$91,"Incur",IF(Gestión!E68=D!$K$93,"Proyec",IF(Gestión!E68=D!$K$94,"Estrateg",IF(Gestión!E68=D!$K$95,"Desa",IF(Gestión!E68=D!$K$103,"Seguim",IF(Gestión!E68=D!$K$104,"Acces",IF(Gestión!E68=D!$K$113,"Program1",IF(Gestión!E68=D!$K$115,"En",IF(Gestión!E68=D!$K$118,"Geren",IF(Gestión!E68=D!$K$128,"Proyec1",IF(Gestión!E68=D!$K$131,"Proyec2",IF(Gestión!E68=D!$K$135,"Forma2",IF(Gestión!E68=D!$K$137,"Talent",IF(Gestión!E68=D!$K$151,"Conso1",IF(Gestión!E68=D!$K$152,"Conso2",IF(Gestión!E68=D!$K$159,"Serv",IF(Gestión!E68=D!$K$164,"Rete",IF(Gestión!E68=D!$K$171,"Fortale4",IF(Gestión!E68=D!$K$172,"Fortale5",IF(Gestión!E68=D!$K$174,"Defini",IF(Gestión!E68=D!$K$175,"Coord",IF(Gestión!E68=D!$K$178,"Redef",IF(Gestión!E68=D!$K$181,"Compro",IF(Gestión!E68=D!$K$182,"Desa1",IF(Gestión!E68=D!$K$183,"Fortale6",IF(Gestión!E68=D!$K$187,"Esta",IF(Gestión!E68=D!$K$190,"Facil",IF(Gestión!E68=D!$K$193,"Soporte",IF(Gestión!E68=D!$K$198,"Implement1",IF(Gestión!E68=D!$K$201,"La",IF(Gestión!E68=D!$K$203,"Fortale7",IF(Gestión!E68=D!$K$206,"Remo",IF(Gestión!E68=D!$K$210,"Fortale8",IF(Gestión!E68=D!$K$214,"Mejoram",IF(Gestión!E68=D!$K$215,"Fortale9",IF(Gestión!E68=D!$K$217,"Fortale10",""))))))))))))))))))))))))))))))))))))))))))))))))))))))))))</f>
        <v>Fortale8</v>
      </c>
    </row>
    <row r="60" spans="10:20" x14ac:dyDescent="0.25">
      <c r="K60" s="19" t="s">
        <v>175</v>
      </c>
      <c r="L60" t="s">
        <v>176</v>
      </c>
      <c r="M60" t="s">
        <v>177</v>
      </c>
      <c r="N60" t="str">
        <f>IF(Gestión!F69=D!$L$2,"Forta",IF(Gestión!F69=$L$4,"Inclu",IF(Gestión!F69=$L$5,"Cult",IF(Gestión!F69=$L$7,"Actua",IF(Gestión!F69=$L$11,"Cuali",IF(Gestión!F69=$L$15,"Forta1",IF(Gestión!F69=$L$18,"Actua1",IF(Gestión!F69=$L$20,"Forta2",IF(Gestión!F69=$L$24,"Plan",IF(Gestión!F69=$L$28,"Confor",IF(Gestión!F69=$L$31,"Crea",IF(Gestión!F69=$L$33,"Incor",IF(Gestión!F69=$L$35,"Incre",IF(Gestión!F69=$L$36,"Prog",IF(Gestión!F69=$L$37,"Forta3",IF(Gestión!F69=$L$38,"Redi",IF(Gestión!F69=$L$40,"Confor1",IF(Gestión!F69=$L$44,"Apoyo",IF(Gestión!F69=$L$46,"Crea1",IF(Gestión!F69=$L$48,"Forta4",IF(Gestión!F69=$L$50,"Actua2",IF(Gestión!F69=$L$51,"Invest",IF(Gestión!F69=$L$52,"Conserv",IF(Gestión!F69=$L$55,"Incre1",IF(Gestión!F69=$L$60,"Actua3",IF(Gestión!F69=$L$64,"Actua4",IF(Gestión!F69=$L$66,"Asist",IF(Gestión!F69=$L$68,"Invest2",IF(Gestión!F69=$L$69,"Pract",IF(Gestión!F69=$L$72,"Forta5",IF(Gestión!F69=$L$79,"Opera",IF(Gestión!F69=$L$80,"Opera2",IF(Gestión!F69=$L$81,"Impul",IF(Gestión!F69=$L$86,"Estudio",IF(Gestión!F69=$L$89,"Invest3",IF(Gestión!F69=$L$90,"Diseño",IF(Gestión!F69=$L$91,"Invest4",IF(Gestión!F69=$L$93,"Vincula",IF(Gestión!F69=$L$94,"Crea2",IF(Gestión!F69=$L$95,"Diseño1",IF(Gestión!F69=$L$96,"Opera3",IF(Gestión!F69=$L$100,"Promo",IF(Gestión!F69=$L$101,"Estudio1",IF(Gestión!F69=$L$103,"Desarrolla",IF(Gestión!F69=$L$104,"Propen",IF(Gestión!F69=$L$108,"Aument",IF(Gestión!F69=$L$112,"Aument2",IF(Gestión!F69=$L$113,"Incre2",IF(Gestión!F69=$L$115,"Diver",IF(Gestión!F69=$L$118,"Estable",IF(Gestión!F69=$L$128,"Realiza",IF(Gestión!F69=$L$131,"Realiza1",IF(Gestión!F69=$L$135,"Diseño2",IF(Gestión!F69=$L$137,"Estudio2",IF(Gestión!F69=$L$138,"Invest5",IF(Gestión!F69=$L$141,"Actua5",IF(Gestión!F69=$L$144,"Estable1",IF(Gestión!F69=$L$151,"Defin","N/A"))))))))))))))))))))))))))))))))))))))))))))))))))))))))))</f>
        <v>N/A</v>
      </c>
      <c r="O60" t="str">
        <f>IF(N60="N/A",IF(Gestión!F69=$L$152,"Estable2",IF(Gestión!F69=$L$159,"Diseño3",IF(Gestión!F69=$L$161,"Diseño4",IF(Gestión!F69=$L$164,"Forta6",IF(Gestión!F69=$L$168,"Prog1",IF(Gestión!F69=$L$171,"Robus",IF(Gestión!F69=$L$172,"Diseño5",IF(Gestión!F69=$L$173,"Diseño6",IF(Gestión!F69=$L$174,"Estruc",IF(Gestión!F69=$L$175,"Diseño7",IF(Gestión!F69=$L$178,"Diseño8",IF(Gestión!F69=$L$179,"Diseño9",IF(Gestión!F69=$L$180,"Diseño10",IF(Gestión!F69=$L$181,"Diseño11",IF(Gestión!F69=$L$182,"Diseño12",IF(Gestión!F69=$L$183,"Capacit",IF(Gestión!F69=$L$186,"Redi1",IF(Gestión!F69=$L$187,"Defin1",IF(Gestión!F69=$L$190,"Cumplir",IF(Gestión!F69=$L$193,"Sistem",IF(Gestión!F69=$L$195,"Montaje",IF(Gestión!F69=$L$198,"Implementa",IF(Gestión!F69=$L$201,"Sistem1",IF(Gestión!F69=$L$203,"Asegura",IF(Gestión!F69=$L$204,"Estable3",IF(Gestión!F69=$L$206,"Constru",IF(Gestión!F69=$L$210,"Defin2",IF(Gestión!F69=$L$212,"Cult1",IF(Gestión!F69=$L$214,"Diseño13",IF(Gestión!F69=$L$215,"Defin3",IF(Gestión!F69=$L$217,"Segui",""))))))))))))))))))))))))))))))),N60)</f>
        <v>Cult1</v>
      </c>
      <c r="P60" t="str">
        <f>IF(Gestión!D69=$Q$2,"Acre",IF(Gestión!D69=$Q$3,"Valor",IF(Gestión!D69=$Q$4,"Calidad",IF(Gestión!D69=$Q$5,"NAI",IF(Gestión!D69=$Q$6,"NAP",IF(Gestión!D69=$Q$7,"NAE",IF(Gestión!D69=$Q$8,"Articulación",IF(Gestión!D69=$Q$9,"Extensión",IF(Gestión!D69=$Q$10,"Regionalización",IF(Gestión!D69=$Q$11,"Interna",IF(Gestión!D69=$Q$12,"Seguimiento",IF(Gestión!D69=$Q$13,"NAA",IF(Gestión!D69=$Q$14,"Gerencia",IF(Gestión!D69=$Q$15,"TH",IF(Gestión!D69=$Q$16,"Finan",IF(Gestión!D69=$Q$17,"Bienestar",IF(Gestión!D69=$Q$18,"Comuni",IF(Gestión!D69=$Q$19,"Sistema",IF(Gestión!D69=$Q$20,"GestionD",IF(Gestión!D69=$Q$21,"Mejoramiento",IF(Gestión!D69=$Q$22,"Modelo",IF(Gestión!D69=$Q$23,"Control",""))))))))))))))))))))))</f>
        <v>Modelo</v>
      </c>
      <c r="S60" s="26" t="s">
        <v>318</v>
      </c>
      <c r="T60" t="str">
        <f>IF(Gestión!E69=D!$K$2,"Acredi",IF(Gestión!E69=D!$K$7,"Increm",IF(Gestión!E69=D!$K$11,"Forma",IF(Gestión!E69=D!$K$15,"Vincu",IF(Gestión!E69=D!$K$31,"Estructuraci",IF(Gestión!E69=D!$K$33,"Tecnica",IF(Gestión!E69=D!$K$35,"Conso",IF(Gestión!E69=D!$K$37,"Fortale",IF(Gestión!E69=D!$K$38,"Program",IF(Gestión!E69=D!$K$40,"Estruct",IF(Gestión!E69=D!$K$48,"Artic",IF(Gestión!E69=D!$K$55,"Fortale1",IF(Gestión!E69=D!$K$60,"Biling",IF(Gestión!E69=D!$K$64,"Forma1",IF(Gestión!E69=D!$K$66,"Gest",IF(Gestión!E69=D!$K$68,"Redefini",IF(Gestión!E69=D!$K$69,"Fortale2",IF(Gestión!E69=D!$K$72,"Edu",IF(Gestión!E69=D!$K$79,"Implement",IF(Gestión!E69=D!$K$81,"Potencia",IF(Gestión!E69=D!$K$86,"Fortale3",IF(Gestión!E69=D!$K$89,"Vincu1",IF(Gestión!E69=D!$K$91,"Incur",IF(Gestión!E69=D!$K$93,"Proyec",IF(Gestión!E69=D!$K$94,"Estrateg",IF(Gestión!E69=D!$K$95,"Desa",IF(Gestión!E69=D!$K$103,"Seguim",IF(Gestión!E69=D!$K$104,"Acces",IF(Gestión!E69=D!$K$113,"Program1",IF(Gestión!E69=D!$K$115,"En",IF(Gestión!E69=D!$K$118,"Geren",IF(Gestión!E69=D!$K$128,"Proyec1",IF(Gestión!E69=D!$K$131,"Proyec2",IF(Gestión!E69=D!$K$135,"Forma2",IF(Gestión!E69=D!$K$137,"Talent",IF(Gestión!E69=D!$K$151,"Conso1",IF(Gestión!E69=D!$K$152,"Conso2",IF(Gestión!E69=D!$K$159,"Serv",IF(Gestión!E69=D!$K$164,"Rete",IF(Gestión!E69=D!$K$171,"Fortale4",IF(Gestión!E69=D!$K$172,"Fortale5",IF(Gestión!E69=D!$K$174,"Defini",IF(Gestión!E69=D!$K$175,"Coord",IF(Gestión!E69=D!$K$178,"Redef",IF(Gestión!E69=D!$K$181,"Compro",IF(Gestión!E69=D!$K$182,"Desa1",IF(Gestión!E69=D!$K$183,"Fortale6",IF(Gestión!E69=D!$K$187,"Esta",IF(Gestión!E69=D!$K$190,"Facil",IF(Gestión!E69=D!$K$193,"Soporte",IF(Gestión!E69=D!$K$198,"Implement1",IF(Gestión!E69=D!$K$201,"La",IF(Gestión!E69=D!$K$203,"Fortale7",IF(Gestión!E69=D!$K$206,"Remo",IF(Gestión!E69=D!$K$210,"Fortale8",IF(Gestión!E69=D!$K$214,"Mejoram",IF(Gestión!E69=D!$K$215,"Fortale9",IF(Gestión!E69=D!$K$217,"Fortale10",""))))))))))))))))))))))))))))))))))))))))))))))))))))))))))</f>
        <v>Fortale8</v>
      </c>
    </row>
    <row r="61" spans="10:20" x14ac:dyDescent="0.25">
      <c r="M61" t="s">
        <v>178</v>
      </c>
      <c r="N61" t="str">
        <f>IF(Gestión!F70=D!$L$2,"Forta",IF(Gestión!F70=$L$4,"Inclu",IF(Gestión!F70=$L$5,"Cult",IF(Gestión!F70=$L$7,"Actua",IF(Gestión!F70=$L$11,"Cuali",IF(Gestión!F70=$L$15,"Forta1",IF(Gestión!F70=$L$18,"Actua1",IF(Gestión!F70=$L$20,"Forta2",IF(Gestión!F70=$L$24,"Plan",IF(Gestión!F70=$L$28,"Confor",IF(Gestión!F70=$L$31,"Crea",IF(Gestión!F70=$L$33,"Incor",IF(Gestión!F70=$L$35,"Incre",IF(Gestión!F70=$L$36,"Prog",IF(Gestión!F70=$L$37,"Forta3",IF(Gestión!F70=$L$38,"Redi",IF(Gestión!F70=$L$40,"Confor1",IF(Gestión!F70=$L$44,"Apoyo",IF(Gestión!F70=$L$46,"Crea1",IF(Gestión!F70=$L$48,"Forta4",IF(Gestión!F70=$L$50,"Actua2",IF(Gestión!F70=$L$51,"Invest",IF(Gestión!F70=$L$52,"Conserv",IF(Gestión!F70=$L$55,"Incre1",IF(Gestión!F70=$L$60,"Actua3",IF(Gestión!F70=$L$64,"Actua4",IF(Gestión!F70=$L$66,"Asist",IF(Gestión!F70=$L$68,"Invest2",IF(Gestión!F70=$L$69,"Pract",IF(Gestión!F70=$L$72,"Forta5",IF(Gestión!F70=$L$79,"Opera",IF(Gestión!F70=$L$80,"Opera2",IF(Gestión!F70=$L$81,"Impul",IF(Gestión!F70=$L$86,"Estudio",IF(Gestión!F70=$L$89,"Invest3",IF(Gestión!F70=$L$90,"Diseño",IF(Gestión!F70=$L$91,"Invest4",IF(Gestión!F70=$L$93,"Vincula",IF(Gestión!F70=$L$94,"Crea2",IF(Gestión!F70=$L$95,"Diseño1",IF(Gestión!F70=$L$96,"Opera3",IF(Gestión!F70=$L$100,"Promo",IF(Gestión!F70=$L$101,"Estudio1",IF(Gestión!F70=$L$103,"Desarrolla",IF(Gestión!F70=$L$104,"Propen",IF(Gestión!F70=$L$108,"Aument",IF(Gestión!F70=$L$112,"Aument2",IF(Gestión!F70=$L$113,"Incre2",IF(Gestión!F70=$L$115,"Diver",IF(Gestión!F70=$L$118,"Estable",IF(Gestión!F70=$L$128,"Realiza",IF(Gestión!F70=$L$131,"Realiza1",IF(Gestión!F70=$L$135,"Diseño2",IF(Gestión!F70=$L$137,"Estudio2",IF(Gestión!F70=$L$138,"Invest5",IF(Gestión!F70=$L$141,"Actua5",IF(Gestión!F70=$L$144,"Estable1",IF(Gestión!F70=$L$151,"Defin","N/A"))))))))))))))))))))))))))))))))))))))))))))))))))))))))))</f>
        <v>N/A</v>
      </c>
      <c r="O61" t="str">
        <f>IF(N61="N/A",IF(Gestión!F70=$L$152,"Estable2",IF(Gestión!F70=$L$159,"Diseño3",IF(Gestión!F70=$L$161,"Diseño4",IF(Gestión!F70=$L$164,"Forta6",IF(Gestión!F70=$L$168,"Prog1",IF(Gestión!F70=$L$171,"Robus",IF(Gestión!F70=$L$172,"Diseño5",IF(Gestión!F70=$L$173,"Diseño6",IF(Gestión!F70=$L$174,"Estruc",IF(Gestión!F70=$L$175,"Diseño7",IF(Gestión!F70=$L$178,"Diseño8",IF(Gestión!F70=$L$179,"Diseño9",IF(Gestión!F70=$L$180,"Diseño10",IF(Gestión!F70=$L$181,"Diseño11",IF(Gestión!F70=$L$182,"Diseño12",IF(Gestión!F70=$L$183,"Capacit",IF(Gestión!F70=$L$186,"Redi1",IF(Gestión!F70=$L$187,"Defin1",IF(Gestión!F70=$L$190,"Cumplir",IF(Gestión!F70=$L$193,"Sistem",IF(Gestión!F70=$L$195,"Montaje",IF(Gestión!F70=$L$198,"Implementa",IF(Gestión!F70=$L$201,"Sistem1",IF(Gestión!F70=$L$203,"Asegura",IF(Gestión!F70=$L$204,"Estable3",IF(Gestión!F70=$L$206,"Constru",IF(Gestión!F70=$L$210,"Defin2",IF(Gestión!F70=$L$212,"Cult1",IF(Gestión!F70=$L$214,"Diseño13",IF(Gestión!F70=$L$215,"Defin3",IF(Gestión!F70=$L$217,"Segui",""))))))))))))))))))))))))))))))),N61)</f>
        <v>Defin3</v>
      </c>
      <c r="P61" t="str">
        <f>IF(Gestión!D70=$Q$2,"Acre",IF(Gestión!D70=$Q$3,"Valor",IF(Gestión!D70=$Q$4,"Calidad",IF(Gestión!D70=$Q$5,"NAI",IF(Gestión!D70=$Q$6,"NAP",IF(Gestión!D70=$Q$7,"NAE",IF(Gestión!D70=$Q$8,"Articulación",IF(Gestión!D70=$Q$9,"Extensión",IF(Gestión!D70=$Q$10,"Regionalización",IF(Gestión!D70=$Q$11,"Interna",IF(Gestión!D70=$Q$12,"Seguimiento",IF(Gestión!D70=$Q$13,"NAA",IF(Gestión!D70=$Q$14,"Gerencia",IF(Gestión!D70=$Q$15,"TH",IF(Gestión!D70=$Q$16,"Finan",IF(Gestión!D70=$Q$17,"Bienestar",IF(Gestión!D70=$Q$18,"Comuni",IF(Gestión!D70=$Q$19,"Sistema",IF(Gestión!D70=$Q$20,"GestionD",IF(Gestión!D70=$Q$21,"Mejoramiento",IF(Gestión!D70=$Q$22,"Modelo",IF(Gestión!D70=$Q$23,"Control",""))))))))))))))))))))))</f>
        <v>Control</v>
      </c>
      <c r="S61" s="27" t="s">
        <v>326</v>
      </c>
      <c r="T61" t="str">
        <f>IF(Gestión!E70=D!$K$2,"Acredi",IF(Gestión!E70=D!$K$7,"Increm",IF(Gestión!E70=D!$K$11,"Forma",IF(Gestión!E70=D!$K$15,"Vincu",IF(Gestión!E70=D!$K$31,"Estructuraci",IF(Gestión!E70=D!$K$33,"Tecnica",IF(Gestión!E70=D!$K$35,"Conso",IF(Gestión!E70=D!$K$37,"Fortale",IF(Gestión!E70=D!$K$38,"Program",IF(Gestión!E70=D!$K$40,"Estruct",IF(Gestión!E70=D!$K$48,"Artic",IF(Gestión!E70=D!$K$55,"Fortale1",IF(Gestión!E70=D!$K$60,"Biling",IF(Gestión!E70=D!$K$64,"Forma1",IF(Gestión!E70=D!$K$66,"Gest",IF(Gestión!E70=D!$K$68,"Redefini",IF(Gestión!E70=D!$K$69,"Fortale2",IF(Gestión!E70=D!$K$72,"Edu",IF(Gestión!E70=D!$K$79,"Implement",IF(Gestión!E70=D!$K$81,"Potencia",IF(Gestión!E70=D!$K$86,"Fortale3",IF(Gestión!E70=D!$K$89,"Vincu1",IF(Gestión!E70=D!$K$91,"Incur",IF(Gestión!E70=D!$K$93,"Proyec",IF(Gestión!E70=D!$K$94,"Estrateg",IF(Gestión!E70=D!$K$95,"Desa",IF(Gestión!E70=D!$K$103,"Seguim",IF(Gestión!E70=D!$K$104,"Acces",IF(Gestión!E70=D!$K$113,"Program1",IF(Gestión!E70=D!$K$115,"En",IF(Gestión!E70=D!$K$118,"Geren",IF(Gestión!E70=D!$K$128,"Proyec1",IF(Gestión!E70=D!$K$131,"Proyec2",IF(Gestión!E70=D!$K$135,"Forma2",IF(Gestión!E70=D!$K$137,"Talent",IF(Gestión!E70=D!$K$151,"Conso1",IF(Gestión!E70=D!$K$152,"Conso2",IF(Gestión!E70=D!$K$159,"Serv",IF(Gestión!E70=D!$K$164,"Rete",IF(Gestión!E70=D!$K$171,"Fortale4",IF(Gestión!E70=D!$K$172,"Fortale5",IF(Gestión!E70=D!$K$174,"Defini",IF(Gestión!E70=D!$K$175,"Coord",IF(Gestión!E70=D!$K$178,"Redef",IF(Gestión!E70=D!$K$181,"Compro",IF(Gestión!E70=D!$K$182,"Desa1",IF(Gestión!E70=D!$K$183,"Fortale6",IF(Gestión!E70=D!$K$187,"Esta",IF(Gestión!E70=D!$K$190,"Facil",IF(Gestión!E70=D!$K$193,"Soporte",IF(Gestión!E70=D!$K$198,"Implement1",IF(Gestión!E70=D!$K$201,"La",IF(Gestión!E70=D!$K$203,"Fortale7",IF(Gestión!E70=D!$K$206,"Remo",IF(Gestión!E70=D!$K$210,"Fortale8",IF(Gestión!E70=D!$K$214,"Mejoram",IF(Gestión!E70=D!$K$215,"Fortale9",IF(Gestión!E70=D!$K$217,"Fortale10",""))))))))))))))))))))))))))))))))))))))))))))))))))))))))))</f>
        <v>Fortale9</v>
      </c>
    </row>
    <row r="62" spans="10:20" x14ac:dyDescent="0.25">
      <c r="M62" t="s">
        <v>179</v>
      </c>
      <c r="N62" t="str">
        <f>IF(Gestión!F71=D!$L$2,"Forta",IF(Gestión!F71=$L$4,"Inclu",IF(Gestión!F71=$L$5,"Cult",IF(Gestión!F71=$L$7,"Actua",IF(Gestión!F71=$L$11,"Cuali",IF(Gestión!F71=$L$15,"Forta1",IF(Gestión!F71=$L$18,"Actua1",IF(Gestión!F71=$L$20,"Forta2",IF(Gestión!F71=$L$24,"Plan",IF(Gestión!F71=$L$28,"Confor",IF(Gestión!F71=$L$31,"Crea",IF(Gestión!F71=$L$33,"Incor",IF(Gestión!F71=$L$35,"Incre",IF(Gestión!F71=$L$36,"Prog",IF(Gestión!F71=$L$37,"Forta3",IF(Gestión!F71=$L$38,"Redi",IF(Gestión!F71=$L$40,"Confor1",IF(Gestión!F71=$L$44,"Apoyo",IF(Gestión!F71=$L$46,"Crea1",IF(Gestión!F71=$L$48,"Forta4",IF(Gestión!F71=$L$50,"Actua2",IF(Gestión!F71=$L$51,"Invest",IF(Gestión!F71=$L$52,"Conserv",IF(Gestión!F71=$L$55,"Incre1",IF(Gestión!F71=$L$60,"Actua3",IF(Gestión!F71=$L$64,"Actua4",IF(Gestión!F71=$L$66,"Asist",IF(Gestión!F71=$L$68,"Invest2",IF(Gestión!F71=$L$69,"Pract",IF(Gestión!F71=$L$72,"Forta5",IF(Gestión!F71=$L$79,"Opera",IF(Gestión!F71=$L$80,"Opera2",IF(Gestión!F71=$L$81,"Impul",IF(Gestión!F71=$L$86,"Estudio",IF(Gestión!F71=$L$89,"Invest3",IF(Gestión!F71=$L$90,"Diseño",IF(Gestión!F71=$L$91,"Invest4",IF(Gestión!F71=$L$93,"Vincula",IF(Gestión!F71=$L$94,"Crea2",IF(Gestión!F71=$L$95,"Diseño1",IF(Gestión!F71=$L$96,"Opera3",IF(Gestión!F71=$L$100,"Promo",IF(Gestión!F71=$L$101,"Estudio1",IF(Gestión!F71=$L$103,"Desarrolla",IF(Gestión!F71=$L$104,"Propen",IF(Gestión!F71=$L$108,"Aument",IF(Gestión!F71=$L$112,"Aument2",IF(Gestión!F71=$L$113,"Incre2",IF(Gestión!F71=$L$115,"Diver",IF(Gestión!F71=$L$118,"Estable",IF(Gestión!F71=$L$128,"Realiza",IF(Gestión!F71=$L$131,"Realiza1",IF(Gestión!F71=$L$135,"Diseño2",IF(Gestión!F71=$L$137,"Estudio2",IF(Gestión!F71=$L$138,"Invest5",IF(Gestión!F71=$L$141,"Actua5",IF(Gestión!F71=$L$144,"Estable1",IF(Gestión!F71=$L$151,"Defin","N/A"))))))))))))))))))))))))))))))))))))))))))))))))))))))))))</f>
        <v>N/A</v>
      </c>
      <c r="O62" t="str">
        <f>IF(N62="N/A",IF(Gestión!F71=$L$152,"Estable2",IF(Gestión!F71=$L$159,"Diseño3",IF(Gestión!F71=$L$161,"Diseño4",IF(Gestión!F71=$L$164,"Forta6",IF(Gestión!F71=$L$168,"Prog1",IF(Gestión!F71=$L$171,"Robus",IF(Gestión!F71=$L$172,"Diseño5",IF(Gestión!F71=$L$173,"Diseño6",IF(Gestión!F71=$L$174,"Estruc",IF(Gestión!F71=$L$175,"Diseño7",IF(Gestión!F71=$L$178,"Diseño8",IF(Gestión!F71=$L$179,"Diseño9",IF(Gestión!F71=$L$180,"Diseño10",IF(Gestión!F71=$L$181,"Diseño11",IF(Gestión!F71=$L$182,"Diseño12",IF(Gestión!F71=$L$183,"Capacit",IF(Gestión!F71=$L$186,"Redi1",IF(Gestión!F71=$L$187,"Defin1",IF(Gestión!F71=$L$190,"Cumplir",IF(Gestión!F71=$L$193,"Sistem",IF(Gestión!F71=$L$195,"Montaje",IF(Gestión!F71=$L$198,"Implementa",IF(Gestión!F71=$L$201,"Sistem1",IF(Gestión!F71=$L$203,"Asegura",IF(Gestión!F71=$L$204,"Estable3",IF(Gestión!F71=$L$206,"Constru",IF(Gestión!F71=$L$210,"Defin2",IF(Gestión!F71=$L$212,"Cult1",IF(Gestión!F71=$L$214,"Diseño13",IF(Gestión!F71=$L$215,"Defin3",IF(Gestión!F71=$L$217,"Segui",""))))))))))))))))))))))))))))))),N62)</f>
        <v>Segui</v>
      </c>
      <c r="P62" t="str">
        <f>IF(Gestión!D71=$Q$2,"Acre",IF(Gestión!D71=$Q$3,"Valor",IF(Gestión!D71=$Q$4,"Calidad",IF(Gestión!D71=$Q$5,"NAI",IF(Gestión!D71=$Q$6,"NAP",IF(Gestión!D71=$Q$7,"NAE",IF(Gestión!D71=$Q$8,"Articulación",IF(Gestión!D71=$Q$9,"Extensión",IF(Gestión!D71=$Q$10,"Regionalización",IF(Gestión!D71=$Q$11,"Interna",IF(Gestión!D71=$Q$12,"Seguimiento",IF(Gestión!D71=$Q$13,"NAA",IF(Gestión!D71=$Q$14,"Gerencia",IF(Gestión!D71=$Q$15,"TH",IF(Gestión!D71=$Q$16,"Finan",IF(Gestión!D71=$Q$17,"Bienestar",IF(Gestión!D71=$Q$18,"Comuni",IF(Gestión!D71=$Q$19,"Sistema",IF(Gestión!D71=$Q$20,"GestionD",IF(Gestión!D71=$Q$21,"Mejoramiento",IF(Gestión!D71=$Q$22,"Modelo",IF(Gestión!D71=$Q$23,"Control",""))))))))))))))))))))))</f>
        <v>Control</v>
      </c>
      <c r="S62" s="27" t="s">
        <v>329</v>
      </c>
      <c r="T62" t="str">
        <f>IF(Gestión!E71=D!$K$2,"Acredi",IF(Gestión!E71=D!$K$7,"Increm",IF(Gestión!E71=D!$K$11,"Forma",IF(Gestión!E71=D!$K$15,"Vincu",IF(Gestión!E71=D!$K$31,"Estructuraci",IF(Gestión!E71=D!$K$33,"Tecnica",IF(Gestión!E71=D!$K$35,"Conso",IF(Gestión!E71=D!$K$37,"Fortale",IF(Gestión!E71=D!$K$38,"Program",IF(Gestión!E71=D!$K$40,"Estruct",IF(Gestión!E71=D!$K$48,"Artic",IF(Gestión!E71=D!$K$55,"Fortale1",IF(Gestión!E71=D!$K$60,"Biling",IF(Gestión!E71=D!$K$64,"Forma1",IF(Gestión!E71=D!$K$66,"Gest",IF(Gestión!E71=D!$K$68,"Redefini",IF(Gestión!E71=D!$K$69,"Fortale2",IF(Gestión!E71=D!$K$72,"Edu",IF(Gestión!E71=D!$K$79,"Implement",IF(Gestión!E71=D!$K$81,"Potencia",IF(Gestión!E71=D!$K$86,"Fortale3",IF(Gestión!E71=D!$K$89,"Vincu1",IF(Gestión!E71=D!$K$91,"Incur",IF(Gestión!E71=D!$K$93,"Proyec",IF(Gestión!E71=D!$K$94,"Estrateg",IF(Gestión!E71=D!$K$95,"Desa",IF(Gestión!E71=D!$K$103,"Seguim",IF(Gestión!E71=D!$K$104,"Acces",IF(Gestión!E71=D!$K$113,"Program1",IF(Gestión!E71=D!$K$115,"En",IF(Gestión!E71=D!$K$118,"Geren",IF(Gestión!E71=D!$K$128,"Proyec1",IF(Gestión!E71=D!$K$131,"Proyec2",IF(Gestión!E71=D!$K$135,"Forma2",IF(Gestión!E71=D!$K$137,"Talent",IF(Gestión!E71=D!$K$151,"Conso1",IF(Gestión!E71=D!$K$152,"Conso2",IF(Gestión!E71=D!$K$159,"Serv",IF(Gestión!E71=D!$K$164,"Rete",IF(Gestión!E71=D!$K$171,"Fortale4",IF(Gestión!E71=D!$K$172,"Fortale5",IF(Gestión!E71=D!$K$174,"Defini",IF(Gestión!E71=D!$K$175,"Coord",IF(Gestión!E71=D!$K$178,"Redef",IF(Gestión!E71=D!$K$181,"Compro",IF(Gestión!E71=D!$K$182,"Desa1",IF(Gestión!E71=D!$K$183,"Fortale6",IF(Gestión!E71=D!$K$187,"Esta",IF(Gestión!E71=D!$K$190,"Facil",IF(Gestión!E71=D!$K$193,"Soporte",IF(Gestión!E71=D!$K$198,"Implement1",IF(Gestión!E71=D!$K$201,"La",IF(Gestión!E71=D!$K$203,"Fortale7",IF(Gestión!E71=D!$K$206,"Remo",IF(Gestión!E71=D!$K$210,"Fortale8",IF(Gestión!E71=D!$K$214,"Mejoram",IF(Gestión!E71=D!$K$215,"Fortale9",IF(Gestión!E71=D!$K$217,"Fortale10",""))))))))))))))))))))))))))))))))))))))))))))))))))))))))))</f>
        <v>Fortale10</v>
      </c>
    </row>
    <row r="63" spans="10:20" x14ac:dyDescent="0.25">
      <c r="M63" t="s">
        <v>180</v>
      </c>
      <c r="N63" t="str">
        <f>IF(Gestión!F72=D!$L$2,"Forta",IF(Gestión!F72=$L$4,"Inclu",IF(Gestión!F72=$L$5,"Cult",IF(Gestión!F72=$L$7,"Actua",IF(Gestión!F72=$L$11,"Cuali",IF(Gestión!F72=$L$15,"Forta1",IF(Gestión!F72=$L$18,"Actua1",IF(Gestión!F72=$L$20,"Forta2",IF(Gestión!F72=$L$24,"Plan",IF(Gestión!F72=$L$28,"Confor",IF(Gestión!F72=$L$31,"Crea",IF(Gestión!F72=$L$33,"Incor",IF(Gestión!F72=$L$35,"Incre",IF(Gestión!F72=$L$36,"Prog",IF(Gestión!F72=$L$37,"Forta3",IF(Gestión!F72=$L$38,"Redi",IF(Gestión!F72=$L$40,"Confor1",IF(Gestión!F72=$L$44,"Apoyo",IF(Gestión!F72=$L$46,"Crea1",IF(Gestión!F72=$L$48,"Forta4",IF(Gestión!F72=$L$50,"Actua2",IF(Gestión!F72=$L$51,"Invest",IF(Gestión!F72=$L$52,"Conserv",IF(Gestión!F72=$L$55,"Incre1",IF(Gestión!F72=$L$60,"Actua3",IF(Gestión!F72=$L$64,"Actua4",IF(Gestión!F72=$L$66,"Asist",IF(Gestión!F72=$L$68,"Invest2",IF(Gestión!F72=$L$69,"Pract",IF(Gestión!F72=$L$72,"Forta5",IF(Gestión!F72=$L$79,"Opera",IF(Gestión!F72=$L$80,"Opera2",IF(Gestión!F72=$L$81,"Impul",IF(Gestión!F72=$L$86,"Estudio",IF(Gestión!F72=$L$89,"Invest3",IF(Gestión!F72=$L$90,"Diseño",IF(Gestión!F72=$L$91,"Invest4",IF(Gestión!F72=$L$93,"Vincula",IF(Gestión!F72=$L$94,"Crea2",IF(Gestión!F72=$L$95,"Diseño1",IF(Gestión!F72=$L$96,"Opera3",IF(Gestión!F72=$L$100,"Promo",IF(Gestión!F72=$L$101,"Estudio1",IF(Gestión!F72=$L$103,"Desarrolla",IF(Gestión!F72=$L$104,"Propen",IF(Gestión!F72=$L$108,"Aument",IF(Gestión!F72=$L$112,"Aument2",IF(Gestión!F72=$L$113,"Incre2",IF(Gestión!F72=$L$115,"Diver",IF(Gestión!F72=$L$118,"Estable",IF(Gestión!F72=$L$128,"Realiza",IF(Gestión!F72=$L$131,"Realiza1",IF(Gestión!F72=$L$135,"Diseño2",IF(Gestión!F72=$L$137,"Estudio2",IF(Gestión!F72=$L$138,"Invest5",IF(Gestión!F72=$L$141,"Actua5",IF(Gestión!F72=$L$144,"Estable1",IF(Gestión!F72=$L$151,"Defin","N/A"))))))))))))))))))))))))))))))))))))))))))))))))))))))))))</f>
        <v>Plan</v>
      </c>
      <c r="O63" t="str">
        <f>IF(N63="N/A",IF(Gestión!F72=$L$152,"Estable2",IF(Gestión!F72=$L$159,"Diseño3",IF(Gestión!F72=$L$161,"Diseño4",IF(Gestión!F72=$L$164,"Forta6",IF(Gestión!F72=$L$168,"Prog1",IF(Gestión!F72=$L$171,"Robus",IF(Gestión!F72=$L$172,"Diseño5",IF(Gestión!F72=$L$173,"Diseño6",IF(Gestión!F72=$L$174,"Estruc",IF(Gestión!F72=$L$175,"Diseño7",IF(Gestión!F72=$L$178,"Diseño8",IF(Gestión!F72=$L$179,"Diseño9",IF(Gestión!F72=$L$180,"Diseño10",IF(Gestión!F72=$L$181,"Diseño11",IF(Gestión!F72=$L$182,"Diseño12",IF(Gestión!F72=$L$183,"Capacit",IF(Gestión!F72=$L$186,"Redi1",IF(Gestión!F72=$L$187,"Defin1",IF(Gestión!F72=$L$190,"Cumplir",IF(Gestión!F72=$L$193,"Sistem",IF(Gestión!F72=$L$195,"Montaje",IF(Gestión!F72=$L$198,"Implementa",IF(Gestión!F72=$L$201,"Sistem1",IF(Gestión!F72=$L$203,"Asegura",IF(Gestión!F72=$L$204,"Estable3",IF(Gestión!F72=$L$206,"Constru",IF(Gestión!F72=$L$210,"Defin2",IF(Gestión!F72=$L$212,"Cult1",IF(Gestión!F72=$L$214,"Diseño13",IF(Gestión!F72=$L$215,"Defin3",IF(Gestión!F72=$L$217,"Segui",""))))))))))))))))))))))))))))))),N63)</f>
        <v>Plan</v>
      </c>
      <c r="P63" t="str">
        <f>IF(Gestión!D72=$Q$2,"Acre",IF(Gestión!D72=$Q$3,"Valor",IF(Gestión!D72=$Q$4,"Calidad",IF(Gestión!D72=$Q$5,"NAI",IF(Gestión!D72=$Q$6,"NAP",IF(Gestión!D72=$Q$7,"NAE",IF(Gestión!D72=$Q$8,"Articulación",IF(Gestión!D72=$Q$9,"Extensión",IF(Gestión!D72=$Q$10,"Regionalización",IF(Gestión!D72=$Q$11,"Interna",IF(Gestión!D72=$Q$12,"Seguimiento",IF(Gestión!D72=$Q$13,"NAA",IF(Gestión!D72=$Q$14,"Gerencia",IF(Gestión!D72=$Q$15,"TH",IF(Gestión!D72=$Q$16,"Finan",IF(Gestión!D72=$Q$17,"Bienestar",IF(Gestión!D72=$Q$18,"Comuni",IF(Gestión!D72=$Q$19,"Sistema",IF(Gestión!D72=$Q$20,"GestionD",IF(Gestión!D72=$Q$21,"Mejoramiento",IF(Gestión!D72=$Q$22,"Modelo",IF(Gestión!D72=$Q$23,"Control",""))))))))))))))))))))))</f>
        <v>NAI</v>
      </c>
      <c r="S63" s="27" t="s">
        <v>334</v>
      </c>
      <c r="T63" t="str">
        <f>IF(Gestión!E72=D!$K$2,"Acredi",IF(Gestión!E72=D!$K$7,"Increm",IF(Gestión!E72=D!$K$11,"Forma",IF(Gestión!E72=D!$K$15,"Vincu",IF(Gestión!E72=D!$K$31,"Estructuraci",IF(Gestión!E72=D!$K$33,"Tecnica",IF(Gestión!E72=D!$K$35,"Conso",IF(Gestión!E72=D!$K$37,"Fortale",IF(Gestión!E72=D!$K$38,"Program",IF(Gestión!E72=D!$K$40,"Estruct",IF(Gestión!E72=D!$K$48,"Artic",IF(Gestión!E72=D!$K$55,"Fortale1",IF(Gestión!E72=D!$K$60,"Biling",IF(Gestión!E72=D!$K$64,"Forma1",IF(Gestión!E72=D!$K$66,"Gest",IF(Gestión!E72=D!$K$68,"Redefini",IF(Gestión!E72=D!$K$69,"Fortale2",IF(Gestión!E72=D!$K$72,"Edu",IF(Gestión!E72=D!$K$79,"Implement",IF(Gestión!E72=D!$K$81,"Potencia",IF(Gestión!E72=D!$K$86,"Fortale3",IF(Gestión!E72=D!$K$89,"Vincu1",IF(Gestión!E72=D!$K$91,"Incur",IF(Gestión!E72=D!$K$93,"Proyec",IF(Gestión!E72=D!$K$94,"Estrateg",IF(Gestión!E72=D!$K$95,"Desa",IF(Gestión!E72=D!$K$103,"Seguim",IF(Gestión!E72=D!$K$104,"Acces",IF(Gestión!E72=D!$K$113,"Program1",IF(Gestión!E72=D!$K$115,"En",IF(Gestión!E72=D!$K$118,"Geren",IF(Gestión!E72=D!$K$128,"Proyec1",IF(Gestión!E72=D!$K$131,"Proyec2",IF(Gestión!E72=D!$K$135,"Forma2",IF(Gestión!E72=D!$K$137,"Talent",IF(Gestión!E72=D!$K$151,"Conso1",IF(Gestión!E72=D!$K$152,"Conso2",IF(Gestión!E72=D!$K$159,"Serv",IF(Gestión!E72=D!$K$164,"Rete",IF(Gestión!E72=D!$K$171,"Fortale4",IF(Gestión!E72=D!$K$172,"Fortale5",IF(Gestión!E72=D!$K$174,"Defini",IF(Gestión!E72=D!$K$175,"Coord",IF(Gestión!E72=D!$K$178,"Redef",IF(Gestión!E72=D!$K$181,"Compro",IF(Gestión!E72=D!$K$182,"Desa1",IF(Gestión!E72=D!$K$183,"Fortale6",IF(Gestión!E72=D!$K$187,"Esta",IF(Gestión!E72=D!$K$190,"Facil",IF(Gestión!E72=D!$K$193,"Soporte",IF(Gestión!E72=D!$K$198,"Implement1",IF(Gestión!E72=D!$K$201,"La",IF(Gestión!E72=D!$K$203,"Fortale7",IF(Gestión!E72=D!$K$206,"Remo",IF(Gestión!E72=D!$K$210,"Fortale8",IF(Gestión!E72=D!$K$214,"Mejoram",IF(Gestión!E72=D!$K$215,"Fortale9",IF(Gestión!E72=D!$K$217,"Fortale10",""))))))))))))))))))))))))))))))))))))))))))))))))))))))))))</f>
        <v>Vincu</v>
      </c>
    </row>
    <row r="64" spans="10:20" x14ac:dyDescent="0.25">
      <c r="K64" s="19" t="s">
        <v>181</v>
      </c>
      <c r="L64" t="s">
        <v>182</v>
      </c>
      <c r="M64" t="s">
        <v>183</v>
      </c>
      <c r="N64" t="str">
        <f>IF(Gestión!F73=D!$L$2,"Forta",IF(Gestión!F73=$L$4,"Inclu",IF(Gestión!F73=$L$5,"Cult",IF(Gestión!F73=$L$7,"Actua",IF(Gestión!F73=$L$11,"Cuali",IF(Gestión!F73=$L$15,"Forta1",IF(Gestión!F73=$L$18,"Actua1",IF(Gestión!F73=$L$20,"Forta2",IF(Gestión!F73=$L$24,"Plan",IF(Gestión!F73=$L$28,"Confor",IF(Gestión!F73=$L$31,"Crea",IF(Gestión!F73=$L$33,"Incor",IF(Gestión!F73=$L$35,"Incre",IF(Gestión!F73=$L$36,"Prog",IF(Gestión!F73=$L$37,"Forta3",IF(Gestión!F73=$L$38,"Redi",IF(Gestión!F73=$L$40,"Confor1",IF(Gestión!F73=$L$44,"Apoyo",IF(Gestión!F73=$L$46,"Crea1",IF(Gestión!F73=$L$48,"Forta4",IF(Gestión!F73=$L$50,"Actua2",IF(Gestión!F73=$L$51,"Invest",IF(Gestión!F73=$L$52,"Conserv",IF(Gestión!F73=$L$55,"Incre1",IF(Gestión!F73=$L$60,"Actua3",IF(Gestión!F73=$L$64,"Actua4",IF(Gestión!F73=$L$66,"Asist",IF(Gestión!F73=$L$68,"Invest2",IF(Gestión!F73=$L$69,"Pract",IF(Gestión!F73=$L$72,"Forta5",IF(Gestión!F73=$L$79,"Opera",IF(Gestión!F73=$L$80,"Opera2",IF(Gestión!F73=$L$81,"Impul",IF(Gestión!F73=$L$86,"Estudio",IF(Gestión!F73=$L$89,"Invest3",IF(Gestión!F73=$L$90,"Diseño",IF(Gestión!F73=$L$91,"Invest4",IF(Gestión!F73=$L$93,"Vincula",IF(Gestión!F73=$L$94,"Crea2",IF(Gestión!F73=$L$95,"Diseño1",IF(Gestión!F73=$L$96,"Opera3",IF(Gestión!F73=$L$100,"Promo",IF(Gestión!F73=$L$101,"Estudio1",IF(Gestión!F73=$L$103,"Desarrolla",IF(Gestión!F73=$L$104,"Propen",IF(Gestión!F73=$L$108,"Aument",IF(Gestión!F73=$L$112,"Aument2",IF(Gestión!F73=$L$113,"Incre2",IF(Gestión!F73=$L$115,"Diver",IF(Gestión!F73=$L$118,"Estable",IF(Gestión!F73=$L$128,"Realiza",IF(Gestión!F73=$L$131,"Realiza1",IF(Gestión!F73=$L$135,"Diseño2",IF(Gestión!F73=$L$137,"Estudio2",IF(Gestión!F73=$L$138,"Invest5",IF(Gestión!F73=$L$141,"Actua5",IF(Gestión!F73=$L$144,"Estable1",IF(Gestión!F73=$L$151,"Defin","N/A"))))))))))))))))))))))))))))))))))))))))))))))))))))))))))</f>
        <v>Confor</v>
      </c>
      <c r="O64" t="str">
        <f>IF(N64="N/A",IF(Gestión!F73=$L$152,"Estable2",IF(Gestión!F73=$L$159,"Diseño3",IF(Gestión!F73=$L$161,"Diseño4",IF(Gestión!F73=$L$164,"Forta6",IF(Gestión!F73=$L$168,"Prog1",IF(Gestión!F73=$L$171,"Robus",IF(Gestión!F73=$L$172,"Diseño5",IF(Gestión!F73=$L$173,"Diseño6",IF(Gestión!F73=$L$174,"Estruc",IF(Gestión!F73=$L$175,"Diseño7",IF(Gestión!F73=$L$178,"Diseño8",IF(Gestión!F73=$L$179,"Diseño9",IF(Gestión!F73=$L$180,"Diseño10",IF(Gestión!F73=$L$181,"Diseño11",IF(Gestión!F73=$L$182,"Diseño12",IF(Gestión!F73=$L$183,"Capacit",IF(Gestión!F73=$L$186,"Redi1",IF(Gestión!F73=$L$187,"Defin1",IF(Gestión!F73=$L$190,"Cumplir",IF(Gestión!F73=$L$193,"Sistem",IF(Gestión!F73=$L$195,"Montaje",IF(Gestión!F73=$L$198,"Implementa",IF(Gestión!F73=$L$201,"Sistem1",IF(Gestión!F73=$L$203,"Asegura",IF(Gestión!F73=$L$204,"Estable3",IF(Gestión!F73=$L$206,"Constru",IF(Gestión!F73=$L$210,"Defin2",IF(Gestión!F73=$L$212,"Cult1",IF(Gestión!F73=$L$214,"Diseño13",IF(Gestión!F73=$L$215,"Defin3",IF(Gestión!F73=$L$217,"Segui",""))))))))))))))))))))))))))))))),N64)</f>
        <v>Confor</v>
      </c>
      <c r="P64" t="str">
        <f>IF(Gestión!D73=$Q$2,"Acre",IF(Gestión!D73=$Q$3,"Valor",IF(Gestión!D73=$Q$4,"Calidad",IF(Gestión!D73=$Q$5,"NAI",IF(Gestión!D73=$Q$6,"NAP",IF(Gestión!D73=$Q$7,"NAE",IF(Gestión!D73=$Q$8,"Articulación",IF(Gestión!D73=$Q$9,"Extensión",IF(Gestión!D73=$Q$10,"Regionalización",IF(Gestión!D73=$Q$11,"Interna",IF(Gestión!D73=$Q$12,"Seguimiento",IF(Gestión!D73=$Q$13,"NAA",IF(Gestión!D73=$Q$14,"Gerencia",IF(Gestión!D73=$Q$15,"TH",IF(Gestión!D73=$Q$16,"Finan",IF(Gestión!D73=$Q$17,"Bienestar",IF(Gestión!D73=$Q$18,"Comuni",IF(Gestión!D73=$Q$19,"Sistema",IF(Gestión!D73=$Q$20,"GestionD",IF(Gestión!D73=$Q$21,"Mejoramiento",IF(Gestión!D73=$Q$22,"Modelo",IF(Gestión!D73=$Q$23,"Control",""))))))))))))))))))))))</f>
        <v/>
      </c>
      <c r="S64" s="27" t="s">
        <v>339</v>
      </c>
      <c r="T64" t="str">
        <f>IF(Gestión!E73=D!$K$2,"Acredi",IF(Gestión!E73=D!$K$7,"Increm",IF(Gestión!E73=D!$K$11,"Forma",IF(Gestión!E73=D!$K$15,"Vincu",IF(Gestión!E73=D!$K$31,"Estructuraci",IF(Gestión!E73=D!$K$33,"Tecnica",IF(Gestión!E73=D!$K$35,"Conso",IF(Gestión!E73=D!$K$37,"Fortale",IF(Gestión!E73=D!$K$38,"Program",IF(Gestión!E73=D!$K$40,"Estruct",IF(Gestión!E73=D!$K$48,"Artic",IF(Gestión!E73=D!$K$55,"Fortale1",IF(Gestión!E73=D!$K$60,"Biling",IF(Gestión!E73=D!$K$64,"Forma1",IF(Gestión!E73=D!$K$66,"Gest",IF(Gestión!E73=D!$K$68,"Redefini",IF(Gestión!E73=D!$K$69,"Fortale2",IF(Gestión!E73=D!$K$72,"Edu",IF(Gestión!E73=D!$K$79,"Implement",IF(Gestión!E73=D!$K$81,"Potencia",IF(Gestión!E73=D!$K$86,"Fortale3",IF(Gestión!E73=D!$K$89,"Vincu1",IF(Gestión!E73=D!$K$91,"Incur",IF(Gestión!E73=D!$K$93,"Proyec",IF(Gestión!E73=D!$K$94,"Estrateg",IF(Gestión!E73=D!$K$95,"Desa",IF(Gestión!E73=D!$K$103,"Seguim",IF(Gestión!E73=D!$K$104,"Acces",IF(Gestión!E73=D!$K$113,"Program1",IF(Gestión!E73=D!$K$115,"En",IF(Gestión!E73=D!$K$118,"Geren",IF(Gestión!E73=D!$K$128,"Proyec1",IF(Gestión!E73=D!$K$131,"Proyec2",IF(Gestión!E73=D!$K$135,"Forma2",IF(Gestión!E73=D!$K$137,"Talent",IF(Gestión!E73=D!$K$151,"Conso1",IF(Gestión!E73=D!$K$152,"Conso2",IF(Gestión!E73=D!$K$159,"Serv",IF(Gestión!E73=D!$K$164,"Rete",IF(Gestión!E73=D!$K$171,"Fortale4",IF(Gestión!E73=D!$K$172,"Fortale5",IF(Gestión!E73=D!$K$174,"Defini",IF(Gestión!E73=D!$K$175,"Coord",IF(Gestión!E73=D!$K$178,"Redef",IF(Gestión!E73=D!$K$181,"Compro",IF(Gestión!E73=D!$K$182,"Desa1",IF(Gestión!E73=D!$K$183,"Fortale6",IF(Gestión!E73=D!$K$187,"Esta",IF(Gestión!E73=D!$K$190,"Facil",IF(Gestión!E73=D!$K$193,"Soporte",IF(Gestión!E73=D!$K$198,"Implement1",IF(Gestión!E73=D!$K$201,"La",IF(Gestión!E73=D!$K$203,"Fortale7",IF(Gestión!E73=D!$K$206,"Remo",IF(Gestión!E73=D!$K$210,"Fortale8",IF(Gestión!E73=D!$K$214,"Mejoram",IF(Gestión!E73=D!$K$215,"Fortale9",IF(Gestión!E73=D!$K$217,"Fortale10",""))))))))))))))))))))))))))))))))))))))))))))))))))))))))))</f>
        <v/>
      </c>
    </row>
    <row r="65" spans="10:20" x14ac:dyDescent="0.25">
      <c r="M65" t="s">
        <v>184</v>
      </c>
      <c r="N65" t="str">
        <f>IF(Gestión!F74=D!$L$2,"Forta",IF(Gestión!F74=$L$4,"Inclu",IF(Gestión!F74=$L$5,"Cult",IF(Gestión!F74=$L$7,"Actua",IF(Gestión!F74=$L$11,"Cuali",IF(Gestión!F74=$L$15,"Forta1",IF(Gestión!F74=$L$18,"Actua1",IF(Gestión!F74=$L$20,"Forta2",IF(Gestión!F74=$L$24,"Plan",IF(Gestión!F74=$L$28,"Confor",IF(Gestión!F74=$L$31,"Crea",IF(Gestión!F74=$L$33,"Incor",IF(Gestión!F74=$L$35,"Incre",IF(Gestión!F74=$L$36,"Prog",IF(Gestión!F74=$L$37,"Forta3",IF(Gestión!F74=$L$38,"Redi",IF(Gestión!F74=$L$40,"Confor1",IF(Gestión!F74=$L$44,"Apoyo",IF(Gestión!F74=$L$46,"Crea1",IF(Gestión!F74=$L$48,"Forta4",IF(Gestión!F74=$L$50,"Actua2",IF(Gestión!F74=$L$51,"Invest",IF(Gestión!F74=$L$52,"Conserv",IF(Gestión!F74=$L$55,"Incre1",IF(Gestión!F74=$L$60,"Actua3",IF(Gestión!F74=$L$64,"Actua4",IF(Gestión!F74=$L$66,"Asist",IF(Gestión!F74=$L$68,"Invest2",IF(Gestión!F74=$L$69,"Pract",IF(Gestión!F74=$L$72,"Forta5",IF(Gestión!F74=$L$79,"Opera",IF(Gestión!F74=$L$80,"Opera2",IF(Gestión!F74=$L$81,"Impul",IF(Gestión!F74=$L$86,"Estudio",IF(Gestión!F74=$L$89,"Invest3",IF(Gestión!F74=$L$90,"Diseño",IF(Gestión!F74=$L$91,"Invest4",IF(Gestión!F74=$L$93,"Vincula",IF(Gestión!F74=$L$94,"Crea2",IF(Gestión!F74=$L$95,"Diseño1",IF(Gestión!F74=$L$96,"Opera3",IF(Gestión!F74=$L$100,"Promo",IF(Gestión!F74=$L$101,"Estudio1",IF(Gestión!F74=$L$103,"Desarrolla",IF(Gestión!F74=$L$104,"Propen",IF(Gestión!F74=$L$108,"Aument",IF(Gestión!F74=$L$112,"Aument2",IF(Gestión!F74=$L$113,"Incre2",IF(Gestión!F74=$L$115,"Diver",IF(Gestión!F74=$L$118,"Estable",IF(Gestión!F74=$L$128,"Realiza",IF(Gestión!F74=$L$131,"Realiza1",IF(Gestión!F74=$L$135,"Diseño2",IF(Gestión!F74=$L$137,"Estudio2",IF(Gestión!F74=$L$138,"Invest5",IF(Gestión!F74=$L$141,"Actua5",IF(Gestión!F74=$L$144,"Estable1",IF(Gestión!F74=$L$151,"Defin","N/A"))))))))))))))))))))))))))))))))))))))))))))))))))))))))))</f>
        <v>N/A</v>
      </c>
      <c r="O65" t="str">
        <f>IF(N65="N/A",IF(Gestión!F74=$L$152,"Estable2",IF(Gestión!F74=$L$159,"Diseño3",IF(Gestión!F74=$L$161,"Diseño4",IF(Gestión!F74=$L$164,"Forta6",IF(Gestión!F74=$L$168,"Prog1",IF(Gestión!F74=$L$171,"Robus",IF(Gestión!F74=$L$172,"Diseño5",IF(Gestión!F74=$L$173,"Diseño6",IF(Gestión!F74=$L$174,"Estruc",IF(Gestión!F74=$L$175,"Diseño7",IF(Gestión!F74=$L$178,"Diseño8",IF(Gestión!F74=$L$179,"Diseño9",IF(Gestión!F74=$L$180,"Diseño10",IF(Gestión!F74=$L$181,"Diseño11",IF(Gestión!F74=$L$182,"Diseño12",IF(Gestión!F74=$L$183,"Capacit",IF(Gestión!F74=$L$186,"Redi1",IF(Gestión!F74=$L$187,"Defin1",IF(Gestión!F74=$L$190,"Cumplir",IF(Gestión!F74=$L$193,"Sistem",IF(Gestión!F74=$L$195,"Montaje",IF(Gestión!F74=$L$198,"Implementa",IF(Gestión!F74=$L$201,"Sistem1",IF(Gestión!F74=$L$203,"Asegura",IF(Gestión!F74=$L$204,"Estable3",IF(Gestión!F74=$L$206,"Constru",IF(Gestión!F74=$L$210,"Defin2",IF(Gestión!F74=$L$212,"Cult1",IF(Gestión!F74=$L$214,"Diseño13",IF(Gestión!F74=$L$215,"Defin3",IF(Gestión!F74=$L$217,"Segui",""))))))))))))))))))))))))))))))),N65)</f>
        <v>Diseño11</v>
      </c>
      <c r="P65" t="str">
        <f>IF(Gestión!D74=$Q$2,"Acre",IF(Gestión!D74=$Q$3,"Valor",IF(Gestión!D74=$Q$4,"Calidad",IF(Gestión!D74=$Q$5,"NAI",IF(Gestión!D74=$Q$6,"NAP",IF(Gestión!D74=$Q$7,"NAE",IF(Gestión!D74=$Q$8,"Articulación",IF(Gestión!D74=$Q$9,"Extensión",IF(Gestión!D74=$Q$10,"Regionalización",IF(Gestión!D74=$Q$11,"Interna",IF(Gestión!D74=$Q$12,"Seguimiento",IF(Gestión!D74=$Q$13,"NAA",IF(Gestión!D74=$Q$14,"Gerencia",IF(Gestión!D74=$Q$15,"TH",IF(Gestión!D74=$Q$16,"Finan",IF(Gestión!D74=$Q$17,"Bienestar",IF(Gestión!D74=$Q$18,"Comuni",IF(Gestión!D74=$Q$19,"Sistema",IF(Gestión!D74=$Q$20,"GestionD",IF(Gestión!D74=$Q$21,"Mejoramiento",IF(Gestión!D74=$Q$22,"Modelo",IF(Gestión!D74=$Q$23,"Control",""))))))))))))))))))))))</f>
        <v>Comuni</v>
      </c>
      <c r="S65" s="28" t="s">
        <v>344</v>
      </c>
      <c r="T65" t="str">
        <f>IF(Gestión!E74=D!$K$2,"Acredi",IF(Gestión!E74=D!$K$7,"Increm",IF(Gestión!E74=D!$K$11,"Forma",IF(Gestión!E74=D!$K$15,"Vincu",IF(Gestión!E74=D!$K$31,"Estructuraci",IF(Gestión!E74=D!$K$33,"Tecnica",IF(Gestión!E74=D!$K$35,"Conso",IF(Gestión!E74=D!$K$37,"Fortale",IF(Gestión!E74=D!$K$38,"Program",IF(Gestión!E74=D!$K$40,"Estruct",IF(Gestión!E74=D!$K$48,"Artic",IF(Gestión!E74=D!$K$55,"Fortale1",IF(Gestión!E74=D!$K$60,"Biling",IF(Gestión!E74=D!$K$64,"Forma1",IF(Gestión!E74=D!$K$66,"Gest",IF(Gestión!E74=D!$K$68,"Redefini",IF(Gestión!E74=D!$K$69,"Fortale2",IF(Gestión!E74=D!$K$72,"Edu",IF(Gestión!E74=D!$K$79,"Implement",IF(Gestión!E74=D!$K$81,"Potencia",IF(Gestión!E74=D!$K$86,"Fortale3",IF(Gestión!E74=D!$K$89,"Vincu1",IF(Gestión!E74=D!$K$91,"Incur",IF(Gestión!E74=D!$K$93,"Proyec",IF(Gestión!E74=D!$K$94,"Estrateg",IF(Gestión!E74=D!$K$95,"Desa",IF(Gestión!E74=D!$K$103,"Seguim",IF(Gestión!E74=D!$K$104,"Acces",IF(Gestión!E74=D!$K$113,"Program1",IF(Gestión!E74=D!$K$115,"En",IF(Gestión!E74=D!$K$118,"Geren",IF(Gestión!E74=D!$K$128,"Proyec1",IF(Gestión!E74=D!$K$131,"Proyec2",IF(Gestión!E74=D!$K$135,"Forma2",IF(Gestión!E74=D!$K$137,"Talent",IF(Gestión!E74=D!$K$151,"Conso1",IF(Gestión!E74=D!$K$152,"Conso2",IF(Gestión!E74=D!$K$159,"Serv",IF(Gestión!E74=D!$K$164,"Rete",IF(Gestión!E74=D!$K$171,"Fortale4",IF(Gestión!E74=D!$K$172,"Fortale5",IF(Gestión!E74=D!$K$174,"Defini",IF(Gestión!E74=D!$K$175,"Coord",IF(Gestión!E74=D!$K$178,"Redef",IF(Gestión!E74=D!$K$181,"Compro",IF(Gestión!E74=D!$K$182,"Desa1",IF(Gestión!E74=D!$K$183,"Fortale6",IF(Gestión!E74=D!$K$187,"Esta",IF(Gestión!E74=D!$K$190,"Facil",IF(Gestión!E74=D!$K$193,"Soporte",IF(Gestión!E74=D!$K$198,"Implement1",IF(Gestión!E74=D!$K$201,"La",IF(Gestión!E74=D!$K$203,"Fortale7",IF(Gestión!E74=D!$K$206,"Remo",IF(Gestión!E74=D!$K$210,"Fortale8",IF(Gestión!E74=D!$K$214,"Mejoram",IF(Gestión!E74=D!$K$215,"Fortale9",IF(Gestión!E74=D!$K$217,"Fortale10",""))))))))))))))))))))))))))))))))))))))))))))))))))))))))))</f>
        <v/>
      </c>
    </row>
    <row r="66" spans="10:20" x14ac:dyDescent="0.25">
      <c r="K66" s="19" t="s">
        <v>185</v>
      </c>
      <c r="L66" t="s">
        <v>186</v>
      </c>
      <c r="M66" t="s">
        <v>187</v>
      </c>
      <c r="N66" t="str">
        <f>IF(Gestión!F75=D!$L$2,"Forta",IF(Gestión!F75=$L$4,"Inclu",IF(Gestión!F75=$L$5,"Cult",IF(Gestión!F75=$L$7,"Actua",IF(Gestión!F75=$L$11,"Cuali",IF(Gestión!F75=$L$15,"Forta1",IF(Gestión!F75=$L$18,"Actua1",IF(Gestión!F75=$L$20,"Forta2",IF(Gestión!F75=$L$24,"Plan",IF(Gestión!F75=$L$28,"Confor",IF(Gestión!F75=$L$31,"Crea",IF(Gestión!F75=$L$33,"Incor",IF(Gestión!F75=$L$35,"Incre",IF(Gestión!F75=$L$36,"Prog",IF(Gestión!F75=$L$37,"Forta3",IF(Gestión!F75=$L$38,"Redi",IF(Gestión!F75=$L$40,"Confor1",IF(Gestión!F75=$L$44,"Apoyo",IF(Gestión!F75=$L$46,"Crea1",IF(Gestión!F75=$L$48,"Forta4",IF(Gestión!F75=$L$50,"Actua2",IF(Gestión!F75=$L$51,"Invest",IF(Gestión!F75=$L$52,"Conserv",IF(Gestión!F75=$L$55,"Incre1",IF(Gestión!F75=$L$60,"Actua3",IF(Gestión!F75=$L$64,"Actua4",IF(Gestión!F75=$L$66,"Asist",IF(Gestión!F75=$L$68,"Invest2",IF(Gestión!F75=$L$69,"Pract",IF(Gestión!F75=$L$72,"Forta5",IF(Gestión!F75=$L$79,"Opera",IF(Gestión!F75=$L$80,"Opera2",IF(Gestión!F75=$L$81,"Impul",IF(Gestión!F75=$L$86,"Estudio",IF(Gestión!F75=$L$89,"Invest3",IF(Gestión!F75=$L$90,"Diseño",IF(Gestión!F75=$L$91,"Invest4",IF(Gestión!F75=$L$93,"Vincula",IF(Gestión!F75=$L$94,"Crea2",IF(Gestión!F75=$L$95,"Diseño1",IF(Gestión!F75=$L$96,"Opera3",IF(Gestión!F75=$L$100,"Promo",IF(Gestión!F75=$L$101,"Estudio1",IF(Gestión!F75=$L$103,"Desarrolla",IF(Gestión!F75=$L$104,"Propen",IF(Gestión!F75=$L$108,"Aument",IF(Gestión!F75=$L$112,"Aument2",IF(Gestión!F75=$L$113,"Incre2",IF(Gestión!F75=$L$115,"Diver",IF(Gestión!F75=$L$118,"Estable",IF(Gestión!F75=$L$128,"Realiza",IF(Gestión!F75=$L$131,"Realiza1",IF(Gestión!F75=$L$135,"Diseño2",IF(Gestión!F75=$L$137,"Estudio2",IF(Gestión!F75=$L$138,"Invest5",IF(Gestión!F75=$L$141,"Actua5",IF(Gestión!F75=$L$144,"Estable1",IF(Gestión!F75=$L$151,"Defin","N/A"))))))))))))))))))))))))))))))))))))))))))))))))))))))))))</f>
        <v>Actua3</v>
      </c>
      <c r="O66" t="str">
        <f>IF(N66="N/A",IF(Gestión!F75=$L$152,"Estable2",IF(Gestión!F75=$L$159,"Diseño3",IF(Gestión!F75=$L$161,"Diseño4",IF(Gestión!F75=$L$164,"Forta6",IF(Gestión!F75=$L$168,"Prog1",IF(Gestión!F75=$L$171,"Robus",IF(Gestión!F75=$L$172,"Diseño5",IF(Gestión!F75=$L$173,"Diseño6",IF(Gestión!F75=$L$174,"Estruc",IF(Gestión!F75=$L$175,"Diseño7",IF(Gestión!F75=$L$178,"Diseño8",IF(Gestión!F75=$L$179,"Diseño9",IF(Gestión!F75=$L$180,"Diseño10",IF(Gestión!F75=$L$181,"Diseño11",IF(Gestión!F75=$L$182,"Diseño12",IF(Gestión!F75=$L$183,"Capacit",IF(Gestión!F75=$L$186,"Redi1",IF(Gestión!F75=$L$187,"Defin1",IF(Gestión!F75=$L$190,"Cumplir",IF(Gestión!F75=$L$193,"Sistem",IF(Gestión!F75=$L$195,"Montaje",IF(Gestión!F75=$L$198,"Implementa",IF(Gestión!F75=$L$201,"Sistem1",IF(Gestión!F75=$L$203,"Asegura",IF(Gestión!F75=$L$204,"Estable3",IF(Gestión!F75=$L$206,"Constru",IF(Gestión!F75=$L$210,"Defin2",IF(Gestión!F75=$L$212,"Cult1",IF(Gestión!F75=$L$214,"Diseño13",IF(Gestión!F75=$L$215,"Defin3",IF(Gestión!F75=$L$217,"Segui",""))))))))))))))))))))))))))))))),N66)</f>
        <v>Actua3</v>
      </c>
      <c r="P66" t="str">
        <f>IF(Gestión!D75=$Q$2,"Acre",IF(Gestión!D75=$Q$3,"Valor",IF(Gestión!D75=$Q$4,"Calidad",IF(Gestión!D75=$Q$5,"NAI",IF(Gestión!D75=$Q$6,"NAP",IF(Gestión!D75=$Q$7,"NAE",IF(Gestión!D75=$Q$8,"Articulación",IF(Gestión!D75=$Q$9,"Extensión",IF(Gestión!D75=$Q$10,"Regionalización",IF(Gestión!D75=$Q$11,"Interna",IF(Gestión!D75=$Q$12,"Seguimiento",IF(Gestión!D75=$Q$13,"NAA",IF(Gestión!D75=$Q$14,"Gerencia",IF(Gestión!D75=$Q$15,"TH",IF(Gestión!D75=$Q$16,"Finan",IF(Gestión!D75=$Q$17,"Bienestar",IF(Gestión!D75=$Q$18,"Comuni",IF(Gestión!D75=$Q$19,"Sistema",IF(Gestión!D75=$Q$20,"GestionD",IF(Gestión!D75=$Q$21,"Mejoramiento",IF(Gestión!D75=$Q$22,"Modelo",IF(Gestión!D75=$Q$23,"Control",""))))))))))))))))))))))</f>
        <v>Extensión</v>
      </c>
      <c r="S66" s="28" t="s">
        <v>347</v>
      </c>
      <c r="T66" t="str">
        <f>IF(Gestión!E75=D!$K$2,"Acredi",IF(Gestión!E75=D!$K$7,"Increm",IF(Gestión!E75=D!$K$11,"Forma",IF(Gestión!E75=D!$K$15,"Vincu",IF(Gestión!E75=D!$K$31,"Estructuraci",IF(Gestión!E75=D!$K$33,"Tecnica",IF(Gestión!E75=D!$K$35,"Conso",IF(Gestión!E75=D!$K$37,"Fortale",IF(Gestión!E75=D!$K$38,"Program",IF(Gestión!E75=D!$K$40,"Estruct",IF(Gestión!E75=D!$K$48,"Artic",IF(Gestión!E75=D!$K$55,"Fortale1",IF(Gestión!E75=D!$K$60,"Biling",IF(Gestión!E75=D!$K$64,"Forma1",IF(Gestión!E75=D!$K$66,"Gest",IF(Gestión!E75=D!$K$68,"Redefini",IF(Gestión!E75=D!$K$69,"Fortale2",IF(Gestión!E75=D!$K$72,"Edu",IF(Gestión!E75=D!$K$79,"Implement",IF(Gestión!E75=D!$K$81,"Potencia",IF(Gestión!E75=D!$K$86,"Fortale3",IF(Gestión!E75=D!$K$89,"Vincu1",IF(Gestión!E75=D!$K$91,"Incur",IF(Gestión!E75=D!$K$93,"Proyec",IF(Gestión!E75=D!$K$94,"Estrateg",IF(Gestión!E75=D!$K$95,"Desa",IF(Gestión!E75=D!$K$103,"Seguim",IF(Gestión!E75=D!$K$104,"Acces",IF(Gestión!E75=D!$K$113,"Program1",IF(Gestión!E75=D!$K$115,"En",IF(Gestión!E75=D!$K$118,"Geren",IF(Gestión!E75=D!$K$128,"Proyec1",IF(Gestión!E75=D!$K$131,"Proyec2",IF(Gestión!E75=D!$K$135,"Forma2",IF(Gestión!E75=D!$K$137,"Talent",IF(Gestión!E75=D!$K$151,"Conso1",IF(Gestión!E75=D!$K$152,"Conso2",IF(Gestión!E75=D!$K$159,"Serv",IF(Gestión!E75=D!$K$164,"Rete",IF(Gestión!E75=D!$K$171,"Fortale4",IF(Gestión!E75=D!$K$172,"Fortale5",IF(Gestión!E75=D!$K$174,"Defini",IF(Gestión!E75=D!$K$175,"Coord",IF(Gestión!E75=D!$K$178,"Redef",IF(Gestión!E75=D!$K$181,"Compro",IF(Gestión!E75=D!$K$182,"Desa1",IF(Gestión!E75=D!$K$183,"Fortale6",IF(Gestión!E75=D!$K$187,"Esta",IF(Gestión!E75=D!$K$190,"Facil",IF(Gestión!E75=D!$K$193,"Soporte",IF(Gestión!E75=D!$K$198,"Implement1",IF(Gestión!E75=D!$K$201,"La",IF(Gestión!E75=D!$K$203,"Fortale7",IF(Gestión!E75=D!$K$206,"Remo",IF(Gestión!E75=D!$K$210,"Fortale8",IF(Gestión!E75=D!$K$214,"Mejoram",IF(Gestión!E75=D!$K$215,"Fortale9",IF(Gestión!E75=D!$K$217,"Fortale10",""))))))))))))))))))))))))))))))))))))))))))))))))))))))))))</f>
        <v>Biling</v>
      </c>
    </row>
    <row r="67" spans="10:20" x14ac:dyDescent="0.25">
      <c r="M67" t="s">
        <v>188</v>
      </c>
      <c r="N67" t="str">
        <f>IF(Gestión!F76=D!$L$2,"Forta",IF(Gestión!F76=$L$4,"Inclu",IF(Gestión!F76=$L$5,"Cult",IF(Gestión!F76=$L$7,"Actua",IF(Gestión!F76=$L$11,"Cuali",IF(Gestión!F76=$L$15,"Forta1",IF(Gestión!F76=$L$18,"Actua1",IF(Gestión!F76=$L$20,"Forta2",IF(Gestión!F76=$L$24,"Plan",IF(Gestión!F76=$L$28,"Confor",IF(Gestión!F76=$L$31,"Crea",IF(Gestión!F76=$L$33,"Incor",IF(Gestión!F76=$L$35,"Incre",IF(Gestión!F76=$L$36,"Prog",IF(Gestión!F76=$L$37,"Forta3",IF(Gestión!F76=$L$38,"Redi",IF(Gestión!F76=$L$40,"Confor1",IF(Gestión!F76=$L$44,"Apoyo",IF(Gestión!F76=$L$46,"Crea1",IF(Gestión!F76=$L$48,"Forta4",IF(Gestión!F76=$L$50,"Actua2",IF(Gestión!F76=$L$51,"Invest",IF(Gestión!F76=$L$52,"Conserv",IF(Gestión!F76=$L$55,"Incre1",IF(Gestión!F76=$L$60,"Actua3",IF(Gestión!F76=$L$64,"Actua4",IF(Gestión!F76=$L$66,"Asist",IF(Gestión!F76=$L$68,"Invest2",IF(Gestión!F76=$L$69,"Pract",IF(Gestión!F76=$L$72,"Forta5",IF(Gestión!F76=$L$79,"Opera",IF(Gestión!F76=$L$80,"Opera2",IF(Gestión!F76=$L$81,"Impul",IF(Gestión!F76=$L$86,"Estudio",IF(Gestión!F76=$L$89,"Invest3",IF(Gestión!F76=$L$90,"Diseño",IF(Gestión!F76=$L$91,"Invest4",IF(Gestión!F76=$L$93,"Vincula",IF(Gestión!F76=$L$94,"Crea2",IF(Gestión!F76=$L$95,"Diseño1",IF(Gestión!F76=$L$96,"Opera3",IF(Gestión!F76=$L$100,"Promo",IF(Gestión!F76=$L$101,"Estudio1",IF(Gestión!F76=$L$103,"Desarrolla",IF(Gestión!F76=$L$104,"Propen",IF(Gestión!F76=$L$108,"Aument",IF(Gestión!F76=$L$112,"Aument2",IF(Gestión!F76=$L$113,"Incre2",IF(Gestión!F76=$L$115,"Diver",IF(Gestión!F76=$L$118,"Estable",IF(Gestión!F76=$L$128,"Realiza",IF(Gestión!F76=$L$131,"Realiza1",IF(Gestión!F76=$L$135,"Diseño2",IF(Gestión!F76=$L$137,"Estudio2",IF(Gestión!F76=$L$138,"Invest5",IF(Gestión!F76=$L$141,"Actua5",IF(Gestión!F76=$L$144,"Estable1",IF(Gestión!F76=$L$151,"Defin","N/A"))))))))))))))))))))))))))))))))))))))))))))))))))))))))))</f>
        <v>Actua3</v>
      </c>
      <c r="O67" t="str">
        <f>IF(N67="N/A",IF(Gestión!F76=$L$152,"Estable2",IF(Gestión!F76=$L$159,"Diseño3",IF(Gestión!F76=$L$161,"Diseño4",IF(Gestión!F76=$L$164,"Forta6",IF(Gestión!F76=$L$168,"Prog1",IF(Gestión!F76=$L$171,"Robus",IF(Gestión!F76=$L$172,"Diseño5",IF(Gestión!F76=$L$173,"Diseño6",IF(Gestión!F76=$L$174,"Estruc",IF(Gestión!F76=$L$175,"Diseño7",IF(Gestión!F76=$L$178,"Diseño8",IF(Gestión!F76=$L$179,"Diseño9",IF(Gestión!F76=$L$180,"Diseño10",IF(Gestión!F76=$L$181,"Diseño11",IF(Gestión!F76=$L$182,"Diseño12",IF(Gestión!F76=$L$183,"Capacit",IF(Gestión!F76=$L$186,"Redi1",IF(Gestión!F76=$L$187,"Defin1",IF(Gestión!F76=$L$190,"Cumplir",IF(Gestión!F76=$L$193,"Sistem",IF(Gestión!F76=$L$195,"Montaje",IF(Gestión!F76=$L$198,"Implementa",IF(Gestión!F76=$L$201,"Sistem1",IF(Gestión!F76=$L$203,"Asegura",IF(Gestión!F76=$L$204,"Estable3",IF(Gestión!F76=$L$206,"Constru",IF(Gestión!F76=$L$210,"Defin2",IF(Gestión!F76=$L$212,"Cult1",IF(Gestión!F76=$L$214,"Diseño13",IF(Gestión!F76=$L$215,"Defin3",IF(Gestión!F76=$L$217,"Segui",""))))))))))))))))))))))))))))))),N67)</f>
        <v>Actua3</v>
      </c>
      <c r="P67" t="str">
        <f>IF(Gestión!D76=$Q$2,"Acre",IF(Gestión!D76=$Q$3,"Valor",IF(Gestión!D76=$Q$4,"Calidad",IF(Gestión!D76=$Q$5,"NAI",IF(Gestión!D76=$Q$6,"NAP",IF(Gestión!D76=$Q$7,"NAE",IF(Gestión!D76=$Q$8,"Articulación",IF(Gestión!D76=$Q$9,"Extensión",IF(Gestión!D76=$Q$10,"Regionalización",IF(Gestión!D76=$Q$11,"Interna",IF(Gestión!D76=$Q$12,"Seguimiento",IF(Gestión!D76=$Q$13,"NAA",IF(Gestión!D76=$Q$14,"Gerencia",IF(Gestión!D76=$Q$15,"TH",IF(Gestión!D76=$Q$16,"Finan",IF(Gestión!D76=$Q$17,"Bienestar",IF(Gestión!D76=$Q$18,"Comuni",IF(Gestión!D76=$Q$19,"Sistema",IF(Gestión!D76=$Q$20,"GestionD",IF(Gestión!D76=$Q$21,"Mejoramiento",IF(Gestión!D76=$Q$22,"Modelo",IF(Gestión!D76=$Q$23,"Control",""))))))))))))))))))))))</f>
        <v>Extensión</v>
      </c>
      <c r="S67" s="28" t="s">
        <v>349</v>
      </c>
      <c r="T67" t="str">
        <f>IF(Gestión!E76=D!$K$2,"Acredi",IF(Gestión!E76=D!$K$7,"Increm",IF(Gestión!E76=D!$K$11,"Forma",IF(Gestión!E76=D!$K$15,"Vincu",IF(Gestión!E76=D!$K$31,"Estructuraci",IF(Gestión!E76=D!$K$33,"Tecnica",IF(Gestión!E76=D!$K$35,"Conso",IF(Gestión!E76=D!$K$37,"Fortale",IF(Gestión!E76=D!$K$38,"Program",IF(Gestión!E76=D!$K$40,"Estruct",IF(Gestión!E76=D!$K$48,"Artic",IF(Gestión!E76=D!$K$55,"Fortale1",IF(Gestión!E76=D!$K$60,"Biling",IF(Gestión!E76=D!$K$64,"Forma1",IF(Gestión!E76=D!$K$66,"Gest",IF(Gestión!E76=D!$K$68,"Redefini",IF(Gestión!E76=D!$K$69,"Fortale2",IF(Gestión!E76=D!$K$72,"Edu",IF(Gestión!E76=D!$K$79,"Implement",IF(Gestión!E76=D!$K$81,"Potencia",IF(Gestión!E76=D!$K$86,"Fortale3",IF(Gestión!E76=D!$K$89,"Vincu1",IF(Gestión!E76=D!$K$91,"Incur",IF(Gestión!E76=D!$K$93,"Proyec",IF(Gestión!E76=D!$K$94,"Estrateg",IF(Gestión!E76=D!$K$95,"Desa",IF(Gestión!E76=D!$K$103,"Seguim",IF(Gestión!E76=D!$K$104,"Acces",IF(Gestión!E76=D!$K$113,"Program1",IF(Gestión!E76=D!$K$115,"En",IF(Gestión!E76=D!$K$118,"Geren",IF(Gestión!E76=D!$K$128,"Proyec1",IF(Gestión!E76=D!$K$131,"Proyec2",IF(Gestión!E76=D!$K$135,"Forma2",IF(Gestión!E76=D!$K$137,"Talent",IF(Gestión!E76=D!$K$151,"Conso1",IF(Gestión!E76=D!$K$152,"Conso2",IF(Gestión!E76=D!$K$159,"Serv",IF(Gestión!E76=D!$K$164,"Rete",IF(Gestión!E76=D!$K$171,"Fortale4",IF(Gestión!E76=D!$K$172,"Fortale5",IF(Gestión!E76=D!$K$174,"Defini",IF(Gestión!E76=D!$K$175,"Coord",IF(Gestión!E76=D!$K$178,"Redef",IF(Gestión!E76=D!$K$181,"Compro",IF(Gestión!E76=D!$K$182,"Desa1",IF(Gestión!E76=D!$K$183,"Fortale6",IF(Gestión!E76=D!$K$187,"Esta",IF(Gestión!E76=D!$K$190,"Facil",IF(Gestión!E76=D!$K$193,"Soporte",IF(Gestión!E76=D!$K$198,"Implement1",IF(Gestión!E76=D!$K$201,"La",IF(Gestión!E76=D!$K$203,"Fortale7",IF(Gestión!E76=D!$K$206,"Remo",IF(Gestión!E76=D!$K$210,"Fortale8",IF(Gestión!E76=D!$K$214,"Mejoram",IF(Gestión!E76=D!$K$215,"Fortale9",IF(Gestión!E76=D!$K$217,"Fortale10",""))))))))))))))))))))))))))))))))))))))))))))))))))))))))))</f>
        <v>Biling</v>
      </c>
    </row>
    <row r="68" spans="10:20" x14ac:dyDescent="0.25">
      <c r="K68" s="19" t="s">
        <v>444</v>
      </c>
      <c r="L68" t="s">
        <v>436</v>
      </c>
      <c r="M68" t="s">
        <v>190</v>
      </c>
      <c r="N68" t="str">
        <f>IF(Gestión!F77=D!$L$2,"Forta",IF(Gestión!F77=$L$4,"Inclu",IF(Gestión!F77=$L$5,"Cult",IF(Gestión!F77=$L$7,"Actua",IF(Gestión!F77=$L$11,"Cuali",IF(Gestión!F77=$L$15,"Forta1",IF(Gestión!F77=$L$18,"Actua1",IF(Gestión!F77=$L$20,"Forta2",IF(Gestión!F77=$L$24,"Plan",IF(Gestión!F77=$L$28,"Confor",IF(Gestión!F77=$L$31,"Crea",IF(Gestión!F77=$L$33,"Incor",IF(Gestión!F77=$L$35,"Incre",IF(Gestión!F77=$L$36,"Prog",IF(Gestión!F77=$L$37,"Forta3",IF(Gestión!F77=$L$38,"Redi",IF(Gestión!F77=$L$40,"Confor1",IF(Gestión!F77=$L$44,"Apoyo",IF(Gestión!F77=$L$46,"Crea1",IF(Gestión!F77=$L$48,"Forta4",IF(Gestión!F77=$L$50,"Actua2",IF(Gestión!F77=$L$51,"Invest",IF(Gestión!F77=$L$52,"Conserv",IF(Gestión!F77=$L$55,"Incre1",IF(Gestión!F77=$L$60,"Actua3",IF(Gestión!F77=$L$64,"Actua4",IF(Gestión!F77=$L$66,"Asist",IF(Gestión!F77=$L$68,"Invest2",IF(Gestión!F77=$L$69,"Pract",IF(Gestión!F77=$L$72,"Forta5",IF(Gestión!F77=$L$79,"Opera",IF(Gestión!F77=$L$80,"Opera2",IF(Gestión!F77=$L$81,"Impul",IF(Gestión!F77=$L$86,"Estudio",IF(Gestión!F77=$L$89,"Invest3",IF(Gestión!F77=$L$90,"Diseño",IF(Gestión!F77=$L$91,"Invest4",IF(Gestión!F77=$L$93,"Vincula",IF(Gestión!F77=$L$94,"Crea2",IF(Gestión!F77=$L$95,"Diseño1",IF(Gestión!F77=$L$96,"Opera3",IF(Gestión!F77=$L$100,"Promo",IF(Gestión!F77=$L$101,"Estudio1",IF(Gestión!F77=$L$103,"Desarrolla",IF(Gestión!F77=$L$104,"Propen",IF(Gestión!F77=$L$108,"Aument",IF(Gestión!F77=$L$112,"Aument2",IF(Gestión!F77=$L$113,"Incre2",IF(Gestión!F77=$L$115,"Diver",IF(Gestión!F77=$L$118,"Estable",IF(Gestión!F77=$L$128,"Realiza",IF(Gestión!F77=$L$131,"Realiza1",IF(Gestión!F77=$L$135,"Diseño2",IF(Gestión!F77=$L$137,"Estudio2",IF(Gestión!F77=$L$138,"Invest5",IF(Gestión!F77=$L$141,"Actua5",IF(Gestión!F77=$L$144,"Estable1",IF(Gestión!F77=$L$151,"Defin","N/A"))))))))))))))))))))))))))))))))))))))))))))))))))))))))))</f>
        <v>Actua4</v>
      </c>
      <c r="O68" t="str">
        <f>IF(N68="N/A",IF(Gestión!F77=$L$152,"Estable2",IF(Gestión!F77=$L$159,"Diseño3",IF(Gestión!F77=$L$161,"Diseño4",IF(Gestión!F77=$L$164,"Forta6",IF(Gestión!F77=$L$168,"Prog1",IF(Gestión!F77=$L$171,"Robus",IF(Gestión!F77=$L$172,"Diseño5",IF(Gestión!F77=$L$173,"Diseño6",IF(Gestión!F77=$L$174,"Estruc",IF(Gestión!F77=$L$175,"Diseño7",IF(Gestión!F77=$L$178,"Diseño8",IF(Gestión!F77=$L$179,"Diseño9",IF(Gestión!F77=$L$180,"Diseño10",IF(Gestión!F77=$L$181,"Diseño11",IF(Gestión!F77=$L$182,"Diseño12",IF(Gestión!F77=$L$183,"Capacit",IF(Gestión!F77=$L$186,"Redi1",IF(Gestión!F77=$L$187,"Defin1",IF(Gestión!F77=$L$190,"Cumplir",IF(Gestión!F77=$L$193,"Sistem",IF(Gestión!F77=$L$195,"Montaje",IF(Gestión!F77=$L$198,"Implementa",IF(Gestión!F77=$L$201,"Sistem1",IF(Gestión!F77=$L$203,"Asegura",IF(Gestión!F77=$L$204,"Estable3",IF(Gestión!F77=$L$206,"Constru",IF(Gestión!F77=$L$210,"Defin2",IF(Gestión!F77=$L$212,"Cult1",IF(Gestión!F77=$L$214,"Diseño13",IF(Gestión!F77=$L$215,"Defin3",IF(Gestión!F77=$L$217,"Segui",""))))))))))))))))))))))))))))))),N68)</f>
        <v>Actua4</v>
      </c>
      <c r="P68" t="str">
        <f>IF(Gestión!D77=$Q$2,"Acre",IF(Gestión!D77=$Q$3,"Valor",IF(Gestión!D77=$Q$4,"Calidad",IF(Gestión!D77=$Q$5,"NAI",IF(Gestión!D77=$Q$6,"NAP",IF(Gestión!D77=$Q$7,"NAE",IF(Gestión!D77=$Q$8,"Articulación",IF(Gestión!D77=$Q$9,"Extensión",IF(Gestión!D77=$Q$10,"Regionalización",IF(Gestión!D77=$Q$11,"Interna",IF(Gestión!D77=$Q$12,"Seguimiento",IF(Gestión!D77=$Q$13,"NAA",IF(Gestión!D77=$Q$14,"Gerencia",IF(Gestión!D77=$Q$15,"TH",IF(Gestión!D77=$Q$16,"Finan",IF(Gestión!D77=$Q$17,"Bienestar",IF(Gestión!D77=$Q$18,"Comuni",IF(Gestión!D77=$Q$19,"Sistema",IF(Gestión!D77=$Q$20,"GestionD",IF(Gestión!D77=$Q$21,"Mejoramiento",IF(Gestión!D77=$Q$22,"Modelo",IF(Gestión!D77=$Q$23,"Control",""))))))))))))))))))))))</f>
        <v>Extensión</v>
      </c>
      <c r="S68" s="28" t="s">
        <v>351</v>
      </c>
      <c r="T68" t="str">
        <f>IF(Gestión!E77=D!$K$2,"Acredi",IF(Gestión!E77=D!$K$7,"Increm",IF(Gestión!E77=D!$K$11,"Forma",IF(Gestión!E77=D!$K$15,"Vincu",IF(Gestión!E77=D!$K$31,"Estructuraci",IF(Gestión!E77=D!$K$33,"Tecnica",IF(Gestión!E77=D!$K$35,"Conso",IF(Gestión!E77=D!$K$37,"Fortale",IF(Gestión!E77=D!$K$38,"Program",IF(Gestión!E77=D!$K$40,"Estruct",IF(Gestión!E77=D!$K$48,"Artic",IF(Gestión!E77=D!$K$55,"Fortale1",IF(Gestión!E77=D!$K$60,"Biling",IF(Gestión!E77=D!$K$64,"Forma1",IF(Gestión!E77=D!$K$66,"Gest",IF(Gestión!E77=D!$K$68,"Redefini",IF(Gestión!E77=D!$K$69,"Fortale2",IF(Gestión!E77=D!$K$72,"Edu",IF(Gestión!E77=D!$K$79,"Implement",IF(Gestión!E77=D!$K$81,"Potencia",IF(Gestión!E77=D!$K$86,"Fortale3",IF(Gestión!E77=D!$K$89,"Vincu1",IF(Gestión!E77=D!$K$91,"Incur",IF(Gestión!E77=D!$K$93,"Proyec",IF(Gestión!E77=D!$K$94,"Estrateg",IF(Gestión!E77=D!$K$95,"Desa",IF(Gestión!E77=D!$K$103,"Seguim",IF(Gestión!E77=D!$K$104,"Acces",IF(Gestión!E77=D!$K$113,"Program1",IF(Gestión!E77=D!$K$115,"En",IF(Gestión!E77=D!$K$118,"Geren",IF(Gestión!E77=D!$K$128,"Proyec1",IF(Gestión!E77=D!$K$131,"Proyec2",IF(Gestión!E77=D!$K$135,"Forma2",IF(Gestión!E77=D!$K$137,"Talent",IF(Gestión!E77=D!$K$151,"Conso1",IF(Gestión!E77=D!$K$152,"Conso2",IF(Gestión!E77=D!$K$159,"Serv",IF(Gestión!E77=D!$K$164,"Rete",IF(Gestión!E77=D!$K$171,"Fortale4",IF(Gestión!E77=D!$K$172,"Fortale5",IF(Gestión!E77=D!$K$174,"Defini",IF(Gestión!E77=D!$K$175,"Coord",IF(Gestión!E77=D!$K$178,"Redef",IF(Gestión!E77=D!$K$181,"Compro",IF(Gestión!E77=D!$K$182,"Desa1",IF(Gestión!E77=D!$K$183,"Fortale6",IF(Gestión!E77=D!$K$187,"Esta",IF(Gestión!E77=D!$K$190,"Facil",IF(Gestión!E77=D!$K$193,"Soporte",IF(Gestión!E77=D!$K$198,"Implement1",IF(Gestión!E77=D!$K$201,"La",IF(Gestión!E77=D!$K$203,"Fortale7",IF(Gestión!E77=D!$K$206,"Remo",IF(Gestión!E77=D!$K$210,"Fortale8",IF(Gestión!E77=D!$K$214,"Mejoram",IF(Gestión!E77=D!$K$215,"Fortale9",IF(Gestión!E77=D!$K$217,"Fortale10",""))))))))))))))))))))))))))))))))))))))))))))))))))))))))))</f>
        <v>Forma1</v>
      </c>
    </row>
    <row r="69" spans="10:20" x14ac:dyDescent="0.25">
      <c r="K69" s="19" t="s">
        <v>191</v>
      </c>
      <c r="L69" t="s">
        <v>192</v>
      </c>
      <c r="M69" t="s">
        <v>193</v>
      </c>
      <c r="N69" t="str">
        <f>IF(Gestión!F78=D!$L$2,"Forta",IF(Gestión!F78=$L$4,"Inclu",IF(Gestión!F78=$L$5,"Cult",IF(Gestión!F78=$L$7,"Actua",IF(Gestión!F78=$L$11,"Cuali",IF(Gestión!F78=$L$15,"Forta1",IF(Gestión!F78=$L$18,"Actua1",IF(Gestión!F78=$L$20,"Forta2",IF(Gestión!F78=$L$24,"Plan",IF(Gestión!F78=$L$28,"Confor",IF(Gestión!F78=$L$31,"Crea",IF(Gestión!F78=$L$33,"Incor",IF(Gestión!F78=$L$35,"Incre",IF(Gestión!F78=$L$36,"Prog",IF(Gestión!F78=$L$37,"Forta3",IF(Gestión!F78=$L$38,"Redi",IF(Gestión!F78=$L$40,"Confor1",IF(Gestión!F78=$L$44,"Apoyo",IF(Gestión!F78=$L$46,"Crea1",IF(Gestión!F78=$L$48,"Forta4",IF(Gestión!F78=$L$50,"Actua2",IF(Gestión!F78=$L$51,"Invest",IF(Gestión!F78=$L$52,"Conserv",IF(Gestión!F78=$L$55,"Incre1",IF(Gestión!F78=$L$60,"Actua3",IF(Gestión!F78=$L$64,"Actua4",IF(Gestión!F78=$L$66,"Asist",IF(Gestión!F78=$L$68,"Invest2",IF(Gestión!F78=$L$69,"Pract",IF(Gestión!F78=$L$72,"Forta5",IF(Gestión!F78=$L$79,"Opera",IF(Gestión!F78=$L$80,"Opera2",IF(Gestión!F78=$L$81,"Impul",IF(Gestión!F78=$L$86,"Estudio",IF(Gestión!F78=$L$89,"Invest3",IF(Gestión!F78=$L$90,"Diseño",IF(Gestión!F78=$L$91,"Invest4",IF(Gestión!F78=$L$93,"Vincula",IF(Gestión!F78=$L$94,"Crea2",IF(Gestión!F78=$L$95,"Diseño1",IF(Gestión!F78=$L$96,"Opera3",IF(Gestión!F78=$L$100,"Promo",IF(Gestión!F78=$L$101,"Estudio1",IF(Gestión!F78=$L$103,"Desarrolla",IF(Gestión!F78=$L$104,"Propen",IF(Gestión!F78=$L$108,"Aument",IF(Gestión!F78=$L$112,"Aument2",IF(Gestión!F78=$L$113,"Incre2",IF(Gestión!F78=$L$115,"Diver",IF(Gestión!F78=$L$118,"Estable",IF(Gestión!F78=$L$128,"Realiza",IF(Gestión!F78=$L$131,"Realiza1",IF(Gestión!F78=$L$135,"Diseño2",IF(Gestión!F78=$L$137,"Estudio2",IF(Gestión!F78=$L$138,"Invest5",IF(Gestión!F78=$L$141,"Actua5",IF(Gestión!F78=$L$144,"Estable1",IF(Gestión!F78=$L$151,"Defin","N/A"))))))))))))))))))))))))))))))))))))))))))))))))))))))))))</f>
        <v>Asist</v>
      </c>
      <c r="O69" t="str">
        <f>IF(N69="N/A",IF(Gestión!F78=$L$152,"Estable2",IF(Gestión!F78=$L$159,"Diseño3",IF(Gestión!F78=$L$161,"Diseño4",IF(Gestión!F78=$L$164,"Forta6",IF(Gestión!F78=$L$168,"Prog1",IF(Gestión!F78=$L$171,"Robus",IF(Gestión!F78=$L$172,"Diseño5",IF(Gestión!F78=$L$173,"Diseño6",IF(Gestión!F78=$L$174,"Estruc",IF(Gestión!F78=$L$175,"Diseño7",IF(Gestión!F78=$L$178,"Diseño8",IF(Gestión!F78=$L$179,"Diseño9",IF(Gestión!F78=$L$180,"Diseño10",IF(Gestión!F78=$L$181,"Diseño11",IF(Gestión!F78=$L$182,"Diseño12",IF(Gestión!F78=$L$183,"Capacit",IF(Gestión!F78=$L$186,"Redi1",IF(Gestión!F78=$L$187,"Defin1",IF(Gestión!F78=$L$190,"Cumplir",IF(Gestión!F78=$L$193,"Sistem",IF(Gestión!F78=$L$195,"Montaje",IF(Gestión!F78=$L$198,"Implementa",IF(Gestión!F78=$L$201,"Sistem1",IF(Gestión!F78=$L$203,"Asegura",IF(Gestión!F78=$L$204,"Estable3",IF(Gestión!F78=$L$206,"Constru",IF(Gestión!F78=$L$210,"Defin2",IF(Gestión!F78=$L$212,"Cult1",IF(Gestión!F78=$L$214,"Diseño13",IF(Gestión!F78=$L$215,"Defin3",IF(Gestión!F78=$L$217,"Segui",""))))))))))))))))))))))))))))))),N69)</f>
        <v>Asist</v>
      </c>
      <c r="P69" t="str">
        <f>IF(Gestión!D78=$Q$2,"Acre",IF(Gestión!D78=$Q$3,"Valor",IF(Gestión!D78=$Q$4,"Calidad",IF(Gestión!D78=$Q$5,"NAI",IF(Gestión!D78=$Q$6,"NAP",IF(Gestión!D78=$Q$7,"NAE",IF(Gestión!D78=$Q$8,"Articulación",IF(Gestión!D78=$Q$9,"Extensión",IF(Gestión!D78=$Q$10,"Regionalización",IF(Gestión!D78=$Q$11,"Interna",IF(Gestión!D78=$Q$12,"Seguimiento",IF(Gestión!D78=$Q$13,"NAA",IF(Gestión!D78=$Q$14,"Gerencia",IF(Gestión!D78=$Q$15,"TH",IF(Gestión!D78=$Q$16,"Finan",IF(Gestión!D78=$Q$17,"Bienestar",IF(Gestión!D78=$Q$18,"Comuni",IF(Gestión!D78=$Q$19,"Sistema",IF(Gestión!D78=$Q$20,"GestionD",IF(Gestión!D78=$Q$21,"Mejoramiento",IF(Gestión!D78=$Q$22,"Modelo",IF(Gestión!D78=$Q$23,"Control",""))))))))))))))))))))))</f>
        <v>Extensión</v>
      </c>
      <c r="S69" s="28" t="s">
        <v>353</v>
      </c>
      <c r="T69" t="str">
        <f>IF(Gestión!E78=D!$K$2,"Acredi",IF(Gestión!E78=D!$K$7,"Increm",IF(Gestión!E78=D!$K$11,"Forma",IF(Gestión!E78=D!$K$15,"Vincu",IF(Gestión!E78=D!$K$31,"Estructuraci",IF(Gestión!E78=D!$K$33,"Tecnica",IF(Gestión!E78=D!$K$35,"Conso",IF(Gestión!E78=D!$K$37,"Fortale",IF(Gestión!E78=D!$K$38,"Program",IF(Gestión!E78=D!$K$40,"Estruct",IF(Gestión!E78=D!$K$48,"Artic",IF(Gestión!E78=D!$K$55,"Fortale1",IF(Gestión!E78=D!$K$60,"Biling",IF(Gestión!E78=D!$K$64,"Forma1",IF(Gestión!E78=D!$K$66,"Gest",IF(Gestión!E78=D!$K$68,"Redefini",IF(Gestión!E78=D!$K$69,"Fortale2",IF(Gestión!E78=D!$K$72,"Edu",IF(Gestión!E78=D!$K$79,"Implement",IF(Gestión!E78=D!$K$81,"Potencia",IF(Gestión!E78=D!$K$86,"Fortale3",IF(Gestión!E78=D!$K$89,"Vincu1",IF(Gestión!E78=D!$K$91,"Incur",IF(Gestión!E78=D!$K$93,"Proyec",IF(Gestión!E78=D!$K$94,"Estrateg",IF(Gestión!E78=D!$K$95,"Desa",IF(Gestión!E78=D!$K$103,"Seguim",IF(Gestión!E78=D!$K$104,"Acces",IF(Gestión!E78=D!$K$113,"Program1",IF(Gestión!E78=D!$K$115,"En",IF(Gestión!E78=D!$K$118,"Geren",IF(Gestión!E78=D!$K$128,"Proyec1",IF(Gestión!E78=D!$K$131,"Proyec2",IF(Gestión!E78=D!$K$135,"Forma2",IF(Gestión!E78=D!$K$137,"Talent",IF(Gestión!E78=D!$K$151,"Conso1",IF(Gestión!E78=D!$K$152,"Conso2",IF(Gestión!E78=D!$K$159,"Serv",IF(Gestión!E78=D!$K$164,"Rete",IF(Gestión!E78=D!$K$171,"Fortale4",IF(Gestión!E78=D!$K$172,"Fortale5",IF(Gestión!E78=D!$K$174,"Defini",IF(Gestión!E78=D!$K$175,"Coord",IF(Gestión!E78=D!$K$178,"Redef",IF(Gestión!E78=D!$K$181,"Compro",IF(Gestión!E78=D!$K$182,"Desa1",IF(Gestión!E78=D!$K$183,"Fortale6",IF(Gestión!E78=D!$K$187,"Esta",IF(Gestión!E78=D!$K$190,"Facil",IF(Gestión!E78=D!$K$193,"Soporte",IF(Gestión!E78=D!$K$198,"Implement1",IF(Gestión!E78=D!$K$201,"La",IF(Gestión!E78=D!$K$203,"Fortale7",IF(Gestión!E78=D!$K$206,"Remo",IF(Gestión!E78=D!$K$210,"Fortale8",IF(Gestión!E78=D!$K$214,"Mejoram",IF(Gestión!E78=D!$K$215,"Fortale9",IF(Gestión!E78=D!$K$217,"Fortale10",""))))))))))))))))))))))))))))))))))))))))))))))))))))))))))</f>
        <v>Gest</v>
      </c>
    </row>
    <row r="70" spans="10:20" x14ac:dyDescent="0.25">
      <c r="M70" t="s">
        <v>194</v>
      </c>
      <c r="N70" t="str">
        <f>IF(Gestión!F79=D!$L$2,"Forta",IF(Gestión!F79=$L$4,"Inclu",IF(Gestión!F79=$L$5,"Cult",IF(Gestión!F79=$L$7,"Actua",IF(Gestión!F79=$L$11,"Cuali",IF(Gestión!F79=$L$15,"Forta1",IF(Gestión!F79=$L$18,"Actua1",IF(Gestión!F79=$L$20,"Forta2",IF(Gestión!F79=$L$24,"Plan",IF(Gestión!F79=$L$28,"Confor",IF(Gestión!F79=$L$31,"Crea",IF(Gestión!F79=$L$33,"Incor",IF(Gestión!F79=$L$35,"Incre",IF(Gestión!F79=$L$36,"Prog",IF(Gestión!F79=$L$37,"Forta3",IF(Gestión!F79=$L$38,"Redi",IF(Gestión!F79=$L$40,"Confor1",IF(Gestión!F79=$L$44,"Apoyo",IF(Gestión!F79=$L$46,"Crea1",IF(Gestión!F79=$L$48,"Forta4",IF(Gestión!F79=$L$50,"Actua2",IF(Gestión!F79=$L$51,"Invest",IF(Gestión!F79=$L$52,"Conserv",IF(Gestión!F79=$L$55,"Incre1",IF(Gestión!F79=$L$60,"Actua3",IF(Gestión!F79=$L$64,"Actua4",IF(Gestión!F79=$L$66,"Asist",IF(Gestión!F79=$L$68,"Invest2",IF(Gestión!F79=$L$69,"Pract",IF(Gestión!F79=$L$72,"Forta5",IF(Gestión!F79=$L$79,"Opera",IF(Gestión!F79=$L$80,"Opera2",IF(Gestión!F79=$L$81,"Impul",IF(Gestión!F79=$L$86,"Estudio",IF(Gestión!F79=$L$89,"Invest3",IF(Gestión!F79=$L$90,"Diseño",IF(Gestión!F79=$L$91,"Invest4",IF(Gestión!F79=$L$93,"Vincula",IF(Gestión!F79=$L$94,"Crea2",IF(Gestión!F79=$L$95,"Diseño1",IF(Gestión!F79=$L$96,"Opera3",IF(Gestión!F79=$L$100,"Promo",IF(Gestión!F79=$L$101,"Estudio1",IF(Gestión!F79=$L$103,"Desarrolla",IF(Gestión!F79=$L$104,"Propen",IF(Gestión!F79=$L$108,"Aument",IF(Gestión!F79=$L$112,"Aument2",IF(Gestión!F79=$L$113,"Incre2",IF(Gestión!F79=$L$115,"Diver",IF(Gestión!F79=$L$118,"Estable",IF(Gestión!F79=$L$128,"Realiza",IF(Gestión!F79=$L$131,"Realiza1",IF(Gestión!F79=$L$135,"Diseño2",IF(Gestión!F79=$L$137,"Estudio2",IF(Gestión!F79=$L$138,"Invest5",IF(Gestión!F79=$L$141,"Actua5",IF(Gestión!F79=$L$144,"Estable1",IF(Gestión!F79=$L$151,"Defin","N/A"))))))))))))))))))))))))))))))))))))))))))))))))))))))))))</f>
        <v>Promo</v>
      </c>
      <c r="O70" t="str">
        <f>IF(N70="N/A",IF(Gestión!F79=$L$152,"Estable2",IF(Gestión!F79=$L$159,"Diseño3",IF(Gestión!F79=$L$161,"Diseño4",IF(Gestión!F79=$L$164,"Forta6",IF(Gestión!F79=$L$168,"Prog1",IF(Gestión!F79=$L$171,"Robus",IF(Gestión!F79=$L$172,"Diseño5",IF(Gestión!F79=$L$173,"Diseño6",IF(Gestión!F79=$L$174,"Estruc",IF(Gestión!F79=$L$175,"Diseño7",IF(Gestión!F79=$L$178,"Diseño8",IF(Gestión!F79=$L$179,"Diseño9",IF(Gestión!F79=$L$180,"Diseño10",IF(Gestión!F79=$L$181,"Diseño11",IF(Gestión!F79=$L$182,"Diseño12",IF(Gestión!F79=$L$183,"Capacit",IF(Gestión!F79=$L$186,"Redi1",IF(Gestión!F79=$L$187,"Defin1",IF(Gestión!F79=$L$190,"Cumplir",IF(Gestión!F79=$L$193,"Sistem",IF(Gestión!F79=$L$195,"Montaje",IF(Gestión!F79=$L$198,"Implementa",IF(Gestión!F79=$L$201,"Sistem1",IF(Gestión!F79=$L$203,"Asegura",IF(Gestión!F79=$L$204,"Estable3",IF(Gestión!F79=$L$206,"Constru",IF(Gestión!F79=$L$210,"Defin2",IF(Gestión!F79=$L$212,"Cult1",IF(Gestión!F79=$L$214,"Diseño13",IF(Gestión!F79=$L$215,"Defin3",IF(Gestión!F79=$L$217,"Segui",""))))))))))))))))))))))))))))))),N70)</f>
        <v>Promo</v>
      </c>
      <c r="P70" t="str">
        <f>IF(Gestión!D79=$Q$2,"Acre",IF(Gestión!D79=$Q$3,"Valor",IF(Gestión!D79=$Q$4,"Calidad",IF(Gestión!D79=$Q$5,"NAI",IF(Gestión!D79=$Q$6,"NAP",IF(Gestión!D79=$Q$7,"NAE",IF(Gestión!D79=$Q$8,"Articulación",IF(Gestión!D79=$Q$9,"Extensión",IF(Gestión!D79=$Q$10,"Regionalización",IF(Gestión!D79=$Q$11,"Interna",IF(Gestión!D79=$Q$12,"Seguimiento",IF(Gestión!D79=$Q$13,"NAA",IF(Gestión!D79=$Q$14,"Gerencia",IF(Gestión!D79=$Q$15,"TH",IF(Gestión!D79=$Q$16,"Finan",IF(Gestión!D79=$Q$17,"Bienestar",IF(Gestión!D79=$Q$18,"Comuni",IF(Gestión!D79=$Q$19,"Sistema",IF(Gestión!D79=$Q$20,"GestionD",IF(Gestión!D79=$Q$21,"Mejoramiento",IF(Gestión!D79=$Q$22,"Modelo",IF(Gestión!D79=$Q$23,"Control",""))))))))))))))))))))))</f>
        <v>Seguimiento</v>
      </c>
      <c r="S70" s="28" t="s">
        <v>162</v>
      </c>
      <c r="T70" t="str">
        <f>IF(Gestión!E79=D!$K$2,"Acredi",IF(Gestión!E79=D!$K$7,"Increm",IF(Gestión!E79=D!$K$11,"Forma",IF(Gestión!E79=D!$K$15,"Vincu",IF(Gestión!E79=D!$K$31,"Estructuraci",IF(Gestión!E79=D!$K$33,"Tecnica",IF(Gestión!E79=D!$K$35,"Conso",IF(Gestión!E79=D!$K$37,"Fortale",IF(Gestión!E79=D!$K$38,"Program",IF(Gestión!E79=D!$K$40,"Estruct",IF(Gestión!E79=D!$K$48,"Artic",IF(Gestión!E79=D!$K$55,"Fortale1",IF(Gestión!E79=D!$K$60,"Biling",IF(Gestión!E79=D!$K$64,"Forma1",IF(Gestión!E79=D!$K$66,"Gest",IF(Gestión!E79=D!$K$68,"Redefini",IF(Gestión!E79=D!$K$69,"Fortale2",IF(Gestión!E79=D!$K$72,"Edu",IF(Gestión!E79=D!$K$79,"Implement",IF(Gestión!E79=D!$K$81,"Potencia",IF(Gestión!E79=D!$K$86,"Fortale3",IF(Gestión!E79=D!$K$89,"Vincu1",IF(Gestión!E79=D!$K$91,"Incur",IF(Gestión!E79=D!$K$93,"Proyec",IF(Gestión!E79=D!$K$94,"Estrateg",IF(Gestión!E79=D!$K$95,"Desa",IF(Gestión!E79=D!$K$103,"Seguim",IF(Gestión!E79=D!$K$104,"Acces",IF(Gestión!E79=D!$K$113,"Program1",IF(Gestión!E79=D!$K$115,"En",IF(Gestión!E79=D!$K$118,"Geren",IF(Gestión!E79=D!$K$128,"Proyec1",IF(Gestión!E79=D!$K$131,"Proyec2",IF(Gestión!E79=D!$K$135,"Forma2",IF(Gestión!E79=D!$K$137,"Talent",IF(Gestión!E79=D!$K$151,"Conso1",IF(Gestión!E79=D!$K$152,"Conso2",IF(Gestión!E79=D!$K$159,"Serv",IF(Gestión!E79=D!$K$164,"Rete",IF(Gestión!E79=D!$K$171,"Fortale4",IF(Gestión!E79=D!$K$172,"Fortale5",IF(Gestión!E79=D!$K$174,"Defini",IF(Gestión!E79=D!$K$175,"Coord",IF(Gestión!E79=D!$K$178,"Redef",IF(Gestión!E79=D!$K$181,"Compro",IF(Gestión!E79=D!$K$182,"Desa1",IF(Gestión!E79=D!$K$183,"Fortale6",IF(Gestión!E79=D!$K$187,"Esta",IF(Gestión!E79=D!$K$190,"Facil",IF(Gestión!E79=D!$K$193,"Soporte",IF(Gestión!E79=D!$K$198,"Implement1",IF(Gestión!E79=D!$K$201,"La",IF(Gestión!E79=D!$K$203,"Fortale7",IF(Gestión!E79=D!$K$206,"Remo",IF(Gestión!E79=D!$K$210,"Fortale8",IF(Gestión!E79=D!$K$214,"Mejoram",IF(Gestión!E79=D!$K$215,"Fortale9",IF(Gestión!E79=D!$K$217,"Fortale10",""))))))))))))))))))))))))))))))))))))))))))))))))))))))))))</f>
        <v>Desa</v>
      </c>
    </row>
    <row r="71" spans="10:20" x14ac:dyDescent="0.25">
      <c r="M71" t="s">
        <v>195</v>
      </c>
      <c r="N71" t="str">
        <f>IF(Gestión!F80=D!$L$2,"Forta",IF(Gestión!F80=$L$4,"Inclu",IF(Gestión!F80=$L$5,"Cult",IF(Gestión!F80=$L$7,"Actua",IF(Gestión!F80=$L$11,"Cuali",IF(Gestión!F80=$L$15,"Forta1",IF(Gestión!F80=$L$18,"Actua1",IF(Gestión!F80=$L$20,"Forta2",IF(Gestión!F80=$L$24,"Plan",IF(Gestión!F80=$L$28,"Confor",IF(Gestión!F80=$L$31,"Crea",IF(Gestión!F80=$L$33,"Incor",IF(Gestión!F80=$L$35,"Incre",IF(Gestión!F80=$L$36,"Prog",IF(Gestión!F80=$L$37,"Forta3",IF(Gestión!F80=$L$38,"Redi",IF(Gestión!F80=$L$40,"Confor1",IF(Gestión!F80=$L$44,"Apoyo",IF(Gestión!F80=$L$46,"Crea1",IF(Gestión!F80=$L$48,"Forta4",IF(Gestión!F80=$L$50,"Actua2",IF(Gestión!F80=$L$51,"Invest",IF(Gestión!F80=$L$52,"Conserv",IF(Gestión!F80=$L$55,"Incre1",IF(Gestión!F80=$L$60,"Actua3",IF(Gestión!F80=$L$64,"Actua4",IF(Gestión!F80=$L$66,"Asist",IF(Gestión!F80=$L$68,"Invest2",IF(Gestión!F80=$L$69,"Pract",IF(Gestión!F80=$L$72,"Forta5",IF(Gestión!F80=$L$79,"Opera",IF(Gestión!F80=$L$80,"Opera2",IF(Gestión!F80=$L$81,"Impul",IF(Gestión!F80=$L$86,"Estudio",IF(Gestión!F80=$L$89,"Invest3",IF(Gestión!F80=$L$90,"Diseño",IF(Gestión!F80=$L$91,"Invest4",IF(Gestión!F80=$L$93,"Vincula",IF(Gestión!F80=$L$94,"Crea2",IF(Gestión!F80=$L$95,"Diseño1",IF(Gestión!F80=$L$96,"Opera3",IF(Gestión!F80=$L$100,"Promo",IF(Gestión!F80=$L$101,"Estudio1",IF(Gestión!F80=$L$103,"Desarrolla",IF(Gestión!F80=$L$104,"Propen",IF(Gestión!F80=$L$108,"Aument",IF(Gestión!F80=$L$112,"Aument2",IF(Gestión!F80=$L$113,"Incre2",IF(Gestión!F80=$L$115,"Diver",IF(Gestión!F80=$L$118,"Estable",IF(Gestión!F80=$L$128,"Realiza",IF(Gestión!F80=$L$131,"Realiza1",IF(Gestión!F80=$L$135,"Diseño2",IF(Gestión!F80=$L$137,"Estudio2",IF(Gestión!F80=$L$138,"Invest5",IF(Gestión!F80=$L$141,"Actua5",IF(Gestión!F80=$L$144,"Estable1",IF(Gestión!F80=$L$151,"Defin","N/A"))))))))))))))))))))))))))))))))))))))))))))))))))))))))))</f>
        <v>Aument2</v>
      </c>
      <c r="O71" t="str">
        <f>IF(N71="N/A",IF(Gestión!F80=$L$152,"Estable2",IF(Gestión!F80=$L$159,"Diseño3",IF(Gestión!F80=$L$161,"Diseño4",IF(Gestión!F80=$L$164,"Forta6",IF(Gestión!F80=$L$168,"Prog1",IF(Gestión!F80=$L$171,"Robus",IF(Gestión!F80=$L$172,"Diseño5",IF(Gestión!F80=$L$173,"Diseño6",IF(Gestión!F80=$L$174,"Estruc",IF(Gestión!F80=$L$175,"Diseño7",IF(Gestión!F80=$L$178,"Diseño8",IF(Gestión!F80=$L$179,"Diseño9",IF(Gestión!F80=$L$180,"Diseño10",IF(Gestión!F80=$L$181,"Diseño11",IF(Gestión!F80=$L$182,"Diseño12",IF(Gestión!F80=$L$183,"Capacit",IF(Gestión!F80=$L$186,"Redi1",IF(Gestión!F80=$L$187,"Defin1",IF(Gestión!F80=$L$190,"Cumplir",IF(Gestión!F80=$L$193,"Sistem",IF(Gestión!F80=$L$195,"Montaje",IF(Gestión!F80=$L$198,"Implementa",IF(Gestión!F80=$L$201,"Sistem1",IF(Gestión!F80=$L$203,"Asegura",IF(Gestión!F80=$L$204,"Estable3",IF(Gestión!F80=$L$206,"Constru",IF(Gestión!F80=$L$210,"Defin2",IF(Gestión!F80=$L$212,"Cult1",IF(Gestión!F80=$L$214,"Diseño13",IF(Gestión!F80=$L$215,"Defin3",IF(Gestión!F80=$L$217,"Segui",""))))))))))))))))))))))))))))))),N71)</f>
        <v>Aument2</v>
      </c>
      <c r="P71" t="str">
        <f>IF(Gestión!D80=$Q$2,"Acre",IF(Gestión!D80=$Q$3,"Valor",IF(Gestión!D80=$Q$4,"Calidad",IF(Gestión!D80=$Q$5,"NAI",IF(Gestión!D80=$Q$6,"NAP",IF(Gestión!D80=$Q$7,"NAE",IF(Gestión!D80=$Q$8,"Articulación",IF(Gestión!D80=$Q$9,"Extensión",IF(Gestión!D80=$Q$10,"Regionalización",IF(Gestión!D80=$Q$11,"Interna",IF(Gestión!D80=$Q$12,"Seguimiento",IF(Gestión!D80=$Q$13,"NAA",IF(Gestión!D80=$Q$14,"Gerencia",IF(Gestión!D80=$Q$15,"TH",IF(Gestión!D80=$Q$16,"Finan",IF(Gestión!D80=$Q$17,"Bienestar",IF(Gestión!D80=$Q$18,"Comuni",IF(Gestión!D80=$Q$19,"Sistema",IF(Gestión!D80=$Q$20,"GestionD",IF(Gestión!D80=$Q$21,"Mejoramiento",IF(Gestión!D80=$Q$22,"Modelo",IF(Gestión!D80=$Q$23,"Control",""))))))))))))))))))))))</f>
        <v>NAA</v>
      </c>
      <c r="S71" s="28" t="s">
        <v>232</v>
      </c>
      <c r="T71" t="str">
        <f>IF(Gestión!E80=D!$K$2,"Acredi",IF(Gestión!E80=D!$K$7,"Increm",IF(Gestión!E80=D!$K$11,"Forma",IF(Gestión!E80=D!$K$15,"Vincu",IF(Gestión!E80=D!$K$31,"Estructuraci",IF(Gestión!E80=D!$K$33,"Tecnica",IF(Gestión!E80=D!$K$35,"Conso",IF(Gestión!E80=D!$K$37,"Fortale",IF(Gestión!E80=D!$K$38,"Program",IF(Gestión!E80=D!$K$40,"Estruct",IF(Gestión!E80=D!$K$48,"Artic",IF(Gestión!E80=D!$K$55,"Fortale1",IF(Gestión!E80=D!$K$60,"Biling",IF(Gestión!E80=D!$K$64,"Forma1",IF(Gestión!E80=D!$K$66,"Gest",IF(Gestión!E80=D!$K$68,"Redefini",IF(Gestión!E80=D!$K$69,"Fortale2",IF(Gestión!E80=D!$K$72,"Edu",IF(Gestión!E80=D!$K$79,"Implement",IF(Gestión!E80=D!$K$81,"Potencia",IF(Gestión!E80=D!$K$86,"Fortale3",IF(Gestión!E80=D!$K$89,"Vincu1",IF(Gestión!E80=D!$K$91,"Incur",IF(Gestión!E80=D!$K$93,"Proyec",IF(Gestión!E80=D!$K$94,"Estrateg",IF(Gestión!E80=D!$K$95,"Desa",IF(Gestión!E80=D!$K$103,"Seguim",IF(Gestión!E80=D!$K$104,"Acces",IF(Gestión!E80=D!$K$113,"Program1",IF(Gestión!E80=D!$K$115,"En",IF(Gestión!E80=D!$K$118,"Geren",IF(Gestión!E80=D!$K$128,"Proyec1",IF(Gestión!E80=D!$K$131,"Proyec2",IF(Gestión!E80=D!$K$135,"Forma2",IF(Gestión!E80=D!$K$137,"Talent",IF(Gestión!E80=D!$K$151,"Conso1",IF(Gestión!E80=D!$K$152,"Conso2",IF(Gestión!E80=D!$K$159,"Serv",IF(Gestión!E80=D!$K$164,"Rete",IF(Gestión!E80=D!$K$171,"Fortale4",IF(Gestión!E80=D!$K$172,"Fortale5",IF(Gestión!E80=D!$K$174,"Defini",IF(Gestión!E80=D!$K$175,"Coord",IF(Gestión!E80=D!$K$178,"Redef",IF(Gestión!E80=D!$K$181,"Compro",IF(Gestión!E80=D!$K$182,"Desa1",IF(Gestión!E80=D!$K$183,"Fortale6",IF(Gestión!E80=D!$K$187,"Esta",IF(Gestión!E80=D!$K$190,"Facil",IF(Gestión!E80=D!$K$193,"Soporte",IF(Gestión!E80=D!$K$198,"Implement1",IF(Gestión!E80=D!$K$201,"La",IF(Gestión!E80=D!$K$203,"Fortale7",IF(Gestión!E80=D!$K$206,"Remo",IF(Gestión!E80=D!$K$210,"Fortale8",IF(Gestión!E80=D!$K$214,"Mejoram",IF(Gestión!E80=D!$K$215,"Fortale9",IF(Gestión!E80=D!$K$217,"Fortale10",""))))))))))))))))))))))))))))))))))))))))))))))))))))))))))</f>
        <v>Acces</v>
      </c>
    </row>
    <row r="72" spans="10:20" x14ac:dyDescent="0.25">
      <c r="J72" s="20" t="s">
        <v>76</v>
      </c>
      <c r="K72" s="20" t="s">
        <v>196</v>
      </c>
      <c r="L72" t="s">
        <v>197</v>
      </c>
      <c r="M72" t="s">
        <v>198</v>
      </c>
      <c r="N72" t="str">
        <f>IF(Gestión!F81=D!$L$2,"Forta",IF(Gestión!F81=$L$4,"Inclu",IF(Gestión!F81=$L$5,"Cult",IF(Gestión!F81=$L$7,"Actua",IF(Gestión!F81=$L$11,"Cuali",IF(Gestión!F81=$L$15,"Forta1",IF(Gestión!F81=$L$18,"Actua1",IF(Gestión!F81=$L$20,"Forta2",IF(Gestión!F81=$L$24,"Plan",IF(Gestión!F81=$L$28,"Confor",IF(Gestión!F81=$L$31,"Crea",IF(Gestión!F81=$L$33,"Incor",IF(Gestión!F81=$L$35,"Incre",IF(Gestión!F81=$L$36,"Prog",IF(Gestión!F81=$L$37,"Forta3",IF(Gestión!F81=$L$38,"Redi",IF(Gestión!F81=$L$40,"Confor1",IF(Gestión!F81=$L$44,"Apoyo",IF(Gestión!F81=$L$46,"Crea1",IF(Gestión!F81=$L$48,"Forta4",IF(Gestión!F81=$L$50,"Actua2",IF(Gestión!F81=$L$51,"Invest",IF(Gestión!F81=$L$52,"Conserv",IF(Gestión!F81=$L$55,"Incre1",IF(Gestión!F81=$L$60,"Actua3",IF(Gestión!F81=$L$64,"Actua4",IF(Gestión!F81=$L$66,"Asist",IF(Gestión!F81=$L$68,"Invest2",IF(Gestión!F81=$L$69,"Pract",IF(Gestión!F81=$L$72,"Forta5",IF(Gestión!F81=$L$79,"Opera",IF(Gestión!F81=$L$80,"Opera2",IF(Gestión!F81=$L$81,"Impul",IF(Gestión!F81=$L$86,"Estudio",IF(Gestión!F81=$L$89,"Invest3",IF(Gestión!F81=$L$90,"Diseño",IF(Gestión!F81=$L$91,"Invest4",IF(Gestión!F81=$L$93,"Vincula",IF(Gestión!F81=$L$94,"Crea2",IF(Gestión!F81=$L$95,"Diseño1",IF(Gestión!F81=$L$96,"Opera3",IF(Gestión!F81=$L$100,"Promo",IF(Gestión!F81=$L$101,"Estudio1",IF(Gestión!F81=$L$103,"Desarrolla",IF(Gestión!F81=$L$104,"Propen",IF(Gestión!F81=$L$108,"Aument",IF(Gestión!F81=$L$112,"Aument2",IF(Gestión!F81=$L$113,"Incre2",IF(Gestión!F81=$L$115,"Diver",IF(Gestión!F81=$L$118,"Estable",IF(Gestión!F81=$L$128,"Realiza",IF(Gestión!F81=$L$131,"Realiza1",IF(Gestión!F81=$L$135,"Diseño2",IF(Gestión!F81=$L$137,"Estudio2",IF(Gestión!F81=$L$138,"Invest5",IF(Gestión!F81=$L$141,"Actua5",IF(Gestión!F81=$L$144,"Estable1",IF(Gestión!F81=$L$151,"Defin","N/A"))))))))))))))))))))))))))))))))))))))))))))))))))))))))))</f>
        <v>N/A</v>
      </c>
      <c r="O72" t="str">
        <f>IF(N72="N/A",IF(Gestión!F81=$L$152,"Estable2",IF(Gestión!F81=$L$159,"Diseño3",IF(Gestión!F81=$L$161,"Diseño4",IF(Gestión!F81=$L$164,"Forta6",IF(Gestión!F81=$L$168,"Prog1",IF(Gestión!F81=$L$171,"Robus",IF(Gestión!F81=$L$172,"Diseño5",IF(Gestión!F81=$L$173,"Diseño6",IF(Gestión!F81=$L$174,"Estruc",IF(Gestión!F81=$L$175,"Diseño7",IF(Gestión!F81=$L$178,"Diseño8",IF(Gestión!F81=$L$179,"Diseño9",IF(Gestión!F81=$L$180,"Diseño10",IF(Gestión!F81=$L$181,"Diseño11",IF(Gestión!F81=$L$182,"Diseño12",IF(Gestión!F81=$L$183,"Capacit",IF(Gestión!F81=$L$186,"Redi1",IF(Gestión!F81=$L$187,"Defin1",IF(Gestión!F81=$L$190,"Cumplir",IF(Gestión!F81=$L$193,"Sistem",IF(Gestión!F81=$L$195,"Montaje",IF(Gestión!F81=$L$198,"Implementa",IF(Gestión!F81=$L$201,"Sistem1",IF(Gestión!F81=$L$203,"Asegura",IF(Gestión!F81=$L$204,"Estable3",IF(Gestión!F81=$L$206,"Constru",IF(Gestión!F81=$L$210,"Defin2",IF(Gestión!F81=$L$212,"Cult1",IF(Gestión!F81=$L$214,"Diseño13",IF(Gestión!F81=$L$215,"Defin3",IF(Gestión!F81=$L$217,"Segui",""))))))))))))))))))))))))))))))),N72)</f>
        <v>Diseño5</v>
      </c>
      <c r="P72" t="str">
        <f>IF(Gestión!D81=$Q$2,"Acre",IF(Gestión!D81=$Q$3,"Valor",IF(Gestión!D81=$Q$4,"Calidad",IF(Gestión!D81=$Q$5,"NAI",IF(Gestión!D81=$Q$6,"NAP",IF(Gestión!D81=$Q$7,"NAE",IF(Gestión!D81=$Q$8,"Articulación",IF(Gestión!D81=$Q$9,"Extensión",IF(Gestión!D81=$Q$10,"Regionalización",IF(Gestión!D81=$Q$11,"Interna",IF(Gestión!D81=$Q$12,"Seguimiento",IF(Gestión!D81=$Q$13,"NAA",IF(Gestión!D81=$Q$14,"Gerencia",IF(Gestión!D81=$Q$15,"TH",IF(Gestión!D81=$Q$16,"Finan",IF(Gestión!D81=$Q$17,"Bienestar",IF(Gestión!D81=$Q$18,"Comuni",IF(Gestión!D81=$Q$19,"Sistema",IF(Gestión!D81=$Q$20,"GestionD",IF(Gestión!D81=$Q$21,"Mejoramiento",IF(Gestión!D81=$Q$22,"Modelo",IF(Gestión!D81=$Q$23,"Control",""))))))))))))))))))))))</f>
        <v>Comuni</v>
      </c>
      <c r="S72" s="28" t="s">
        <v>440</v>
      </c>
      <c r="T72" t="str">
        <f>IF(Gestión!E81=D!$K$2,"Acredi",IF(Gestión!E81=D!$K$7,"Increm",IF(Gestión!E81=D!$K$11,"Forma",IF(Gestión!E81=D!$K$15,"Vincu",IF(Gestión!E81=D!$K$31,"Estructuraci",IF(Gestión!E81=D!$K$33,"Tecnica",IF(Gestión!E81=D!$K$35,"Conso",IF(Gestión!E81=D!$K$37,"Fortale",IF(Gestión!E81=D!$K$38,"Program",IF(Gestión!E81=D!$K$40,"Estruct",IF(Gestión!E81=D!$K$48,"Artic",IF(Gestión!E81=D!$K$55,"Fortale1",IF(Gestión!E81=D!$K$60,"Biling",IF(Gestión!E81=D!$K$64,"Forma1",IF(Gestión!E81=D!$K$66,"Gest",IF(Gestión!E81=D!$K$68,"Redefini",IF(Gestión!E81=D!$K$69,"Fortale2",IF(Gestión!E81=D!$K$72,"Edu",IF(Gestión!E81=D!$K$79,"Implement",IF(Gestión!E81=D!$K$81,"Potencia",IF(Gestión!E81=D!$K$86,"Fortale3",IF(Gestión!E81=D!$K$89,"Vincu1",IF(Gestión!E81=D!$K$91,"Incur",IF(Gestión!E81=D!$K$93,"Proyec",IF(Gestión!E81=D!$K$94,"Estrateg",IF(Gestión!E81=D!$K$95,"Desa",IF(Gestión!E81=D!$K$103,"Seguim",IF(Gestión!E81=D!$K$104,"Acces",IF(Gestión!E81=D!$K$113,"Program1",IF(Gestión!E81=D!$K$115,"En",IF(Gestión!E81=D!$K$118,"Geren",IF(Gestión!E81=D!$K$128,"Proyec1",IF(Gestión!E81=D!$K$131,"Proyec2",IF(Gestión!E81=D!$K$135,"Forma2",IF(Gestión!E81=D!$K$137,"Talent",IF(Gestión!E81=D!$K$151,"Conso1",IF(Gestión!E81=D!$K$152,"Conso2",IF(Gestión!E81=D!$K$159,"Serv",IF(Gestión!E81=D!$K$164,"Rete",IF(Gestión!E81=D!$K$171,"Fortale4",IF(Gestión!E81=D!$K$172,"Fortale5",IF(Gestión!E81=D!$K$174,"Defini",IF(Gestión!E81=D!$K$175,"Coord",IF(Gestión!E81=D!$K$178,"Redef",IF(Gestión!E81=D!$K$181,"Compro",IF(Gestión!E81=D!$K$182,"Desa1",IF(Gestión!E81=D!$K$183,"Fortale6",IF(Gestión!E81=D!$K$187,"Esta",IF(Gestión!E81=D!$K$190,"Facil",IF(Gestión!E81=D!$K$193,"Soporte",IF(Gestión!E81=D!$K$198,"Implement1",IF(Gestión!E81=D!$K$201,"La",IF(Gestión!E81=D!$K$203,"Fortale7",IF(Gestión!E81=D!$K$206,"Remo",IF(Gestión!E81=D!$K$210,"Fortale8",IF(Gestión!E81=D!$K$214,"Mejoram",IF(Gestión!E81=D!$K$215,"Fortale9",IF(Gestión!E81=D!$K$217,"Fortale10",""))))))))))))))))))))))))))))))))))))))))))))))))))))))))))</f>
        <v>Fortale5</v>
      </c>
    </row>
    <row r="73" spans="10:20" x14ac:dyDescent="0.25">
      <c r="M73" t="s">
        <v>199</v>
      </c>
      <c r="N73" t="str">
        <f>IF(Gestión!F82=D!$L$2,"Forta",IF(Gestión!F82=$L$4,"Inclu",IF(Gestión!F82=$L$5,"Cult",IF(Gestión!F82=$L$7,"Actua",IF(Gestión!F82=$L$11,"Cuali",IF(Gestión!F82=$L$15,"Forta1",IF(Gestión!F82=$L$18,"Actua1",IF(Gestión!F82=$L$20,"Forta2",IF(Gestión!F82=$L$24,"Plan",IF(Gestión!F82=$L$28,"Confor",IF(Gestión!F82=$L$31,"Crea",IF(Gestión!F82=$L$33,"Incor",IF(Gestión!F82=$L$35,"Incre",IF(Gestión!F82=$L$36,"Prog",IF(Gestión!F82=$L$37,"Forta3",IF(Gestión!F82=$L$38,"Redi",IF(Gestión!F82=$L$40,"Confor1",IF(Gestión!F82=$L$44,"Apoyo",IF(Gestión!F82=$L$46,"Crea1",IF(Gestión!F82=$L$48,"Forta4",IF(Gestión!F82=$L$50,"Actua2",IF(Gestión!F82=$L$51,"Invest",IF(Gestión!F82=$L$52,"Conserv",IF(Gestión!F82=$L$55,"Incre1",IF(Gestión!F82=$L$60,"Actua3",IF(Gestión!F82=$L$64,"Actua4",IF(Gestión!F82=$L$66,"Asist",IF(Gestión!F82=$L$68,"Invest2",IF(Gestión!F82=$L$69,"Pract",IF(Gestión!F82=$L$72,"Forta5",IF(Gestión!F82=$L$79,"Opera",IF(Gestión!F82=$L$80,"Opera2",IF(Gestión!F82=$L$81,"Impul",IF(Gestión!F82=$L$86,"Estudio",IF(Gestión!F82=$L$89,"Invest3",IF(Gestión!F82=$L$90,"Diseño",IF(Gestión!F82=$L$91,"Invest4",IF(Gestión!F82=$L$93,"Vincula",IF(Gestión!F82=$L$94,"Crea2",IF(Gestión!F82=$L$95,"Diseño1",IF(Gestión!F82=$L$96,"Opera3",IF(Gestión!F82=$L$100,"Promo",IF(Gestión!F82=$L$101,"Estudio1",IF(Gestión!F82=$L$103,"Desarrolla",IF(Gestión!F82=$L$104,"Propen",IF(Gestión!F82=$L$108,"Aument",IF(Gestión!F82=$L$112,"Aument2",IF(Gestión!F82=$L$113,"Incre2",IF(Gestión!F82=$L$115,"Diver",IF(Gestión!F82=$L$118,"Estable",IF(Gestión!F82=$L$128,"Realiza",IF(Gestión!F82=$L$131,"Realiza1",IF(Gestión!F82=$L$135,"Diseño2",IF(Gestión!F82=$L$137,"Estudio2",IF(Gestión!F82=$L$138,"Invest5",IF(Gestión!F82=$L$141,"Actua5",IF(Gestión!F82=$L$144,"Estable1",IF(Gestión!F82=$L$151,"Defin","N/A"))))))))))))))))))))))))))))))))))))))))))))))))))))))))))</f>
        <v>N/A</v>
      </c>
      <c r="O73" t="str">
        <f>IF(N73="N/A",IF(Gestión!F82=$L$152,"Estable2",IF(Gestión!F82=$L$159,"Diseño3",IF(Gestión!F82=$L$161,"Diseño4",IF(Gestión!F82=$L$164,"Forta6",IF(Gestión!F82=$L$168,"Prog1",IF(Gestión!F82=$L$171,"Robus",IF(Gestión!F82=$L$172,"Diseño5",IF(Gestión!F82=$L$173,"Diseño6",IF(Gestión!F82=$L$174,"Estruc",IF(Gestión!F82=$L$175,"Diseño7",IF(Gestión!F82=$L$178,"Diseño8",IF(Gestión!F82=$L$179,"Diseño9",IF(Gestión!F82=$L$180,"Diseño10",IF(Gestión!F82=$L$181,"Diseño11",IF(Gestión!F82=$L$182,"Diseño12",IF(Gestión!F82=$L$183,"Capacit",IF(Gestión!F82=$L$186,"Redi1",IF(Gestión!F82=$L$187,"Defin1",IF(Gestión!F82=$L$190,"Cumplir",IF(Gestión!F82=$L$193,"Sistem",IF(Gestión!F82=$L$195,"Montaje",IF(Gestión!F82=$L$198,"Implementa",IF(Gestión!F82=$L$201,"Sistem1",IF(Gestión!F82=$L$203,"Asegura",IF(Gestión!F82=$L$204,"Estable3",IF(Gestión!F82=$L$206,"Constru",IF(Gestión!F82=$L$210,"Defin2",IF(Gestión!F82=$L$212,"Cult1",IF(Gestión!F82=$L$214,"Diseño13",IF(Gestión!F82=$L$215,"Defin3",IF(Gestión!F82=$L$217,"Segui",""))))))))))))))))))))))))))))))),N73)</f>
        <v/>
      </c>
      <c r="P73" t="str">
        <f>IF(Gestión!D82=$Q$2,"Acre",IF(Gestión!D82=$Q$3,"Valor",IF(Gestión!D82=$Q$4,"Calidad",IF(Gestión!D82=$Q$5,"NAI",IF(Gestión!D82=$Q$6,"NAP",IF(Gestión!D82=$Q$7,"NAE",IF(Gestión!D82=$Q$8,"Articulación",IF(Gestión!D82=$Q$9,"Extensión",IF(Gestión!D82=$Q$10,"Regionalización",IF(Gestión!D82=$Q$11,"Interna",IF(Gestión!D82=$Q$12,"Seguimiento",IF(Gestión!D82=$Q$13,"NAA",IF(Gestión!D82=$Q$14,"Gerencia",IF(Gestión!D82=$Q$15,"TH",IF(Gestión!D82=$Q$16,"Finan",IF(Gestión!D82=$Q$17,"Bienestar",IF(Gestión!D82=$Q$18,"Comuni",IF(Gestión!D82=$Q$19,"Sistema",IF(Gestión!D82=$Q$20,"GestionD",IF(Gestión!D82=$Q$21,"Mejoramiento",IF(Gestión!D82=$Q$22,"Modelo",IF(Gestión!D82=$Q$23,"Control",""))))))))))))))))))))))</f>
        <v/>
      </c>
      <c r="S73" s="28" t="s">
        <v>120</v>
      </c>
      <c r="T73" t="str">
        <f>IF(Gestión!E82=D!$K$2,"Acredi",IF(Gestión!E82=D!$K$7,"Increm",IF(Gestión!E82=D!$K$11,"Forma",IF(Gestión!E82=D!$K$15,"Vincu",IF(Gestión!E82=D!$K$31,"Estructuraci",IF(Gestión!E82=D!$K$33,"Tecnica",IF(Gestión!E82=D!$K$35,"Conso",IF(Gestión!E82=D!$K$37,"Fortale",IF(Gestión!E82=D!$K$38,"Program",IF(Gestión!E82=D!$K$40,"Estruct",IF(Gestión!E82=D!$K$48,"Artic",IF(Gestión!E82=D!$K$55,"Fortale1",IF(Gestión!E82=D!$K$60,"Biling",IF(Gestión!E82=D!$K$64,"Forma1",IF(Gestión!E82=D!$K$66,"Gest",IF(Gestión!E82=D!$K$68,"Redefini",IF(Gestión!E82=D!$K$69,"Fortale2",IF(Gestión!E82=D!$K$72,"Edu",IF(Gestión!E82=D!$K$79,"Implement",IF(Gestión!E82=D!$K$81,"Potencia",IF(Gestión!E82=D!$K$86,"Fortale3",IF(Gestión!E82=D!$K$89,"Vincu1",IF(Gestión!E82=D!$K$91,"Incur",IF(Gestión!E82=D!$K$93,"Proyec",IF(Gestión!E82=D!$K$94,"Estrateg",IF(Gestión!E82=D!$K$95,"Desa",IF(Gestión!E82=D!$K$103,"Seguim",IF(Gestión!E82=D!$K$104,"Acces",IF(Gestión!E82=D!$K$113,"Program1",IF(Gestión!E82=D!$K$115,"En",IF(Gestión!E82=D!$K$118,"Geren",IF(Gestión!E82=D!$K$128,"Proyec1",IF(Gestión!E82=D!$K$131,"Proyec2",IF(Gestión!E82=D!$K$135,"Forma2",IF(Gestión!E82=D!$K$137,"Talent",IF(Gestión!E82=D!$K$151,"Conso1",IF(Gestión!E82=D!$K$152,"Conso2",IF(Gestión!E82=D!$K$159,"Serv",IF(Gestión!E82=D!$K$164,"Rete",IF(Gestión!E82=D!$K$171,"Fortale4",IF(Gestión!E82=D!$K$172,"Fortale5",IF(Gestión!E82=D!$K$174,"Defini",IF(Gestión!E82=D!$K$175,"Coord",IF(Gestión!E82=D!$K$178,"Redef",IF(Gestión!E82=D!$K$181,"Compro",IF(Gestión!E82=D!$K$182,"Desa1",IF(Gestión!E82=D!$K$183,"Fortale6",IF(Gestión!E82=D!$K$187,"Esta",IF(Gestión!E82=D!$K$190,"Facil",IF(Gestión!E82=D!$K$193,"Soporte",IF(Gestión!E82=D!$K$198,"Implement1",IF(Gestión!E82=D!$K$201,"La",IF(Gestión!E82=D!$K$203,"Fortale7",IF(Gestión!E82=D!$K$206,"Remo",IF(Gestión!E82=D!$K$210,"Fortale8",IF(Gestión!E82=D!$K$214,"Mejoram",IF(Gestión!E82=D!$K$215,"Fortale9",IF(Gestión!E82=D!$K$217,"Fortale10",""))))))))))))))))))))))))))))))))))))))))))))))))))))))))))</f>
        <v>Redef</v>
      </c>
    </row>
    <row r="74" spans="10:20" x14ac:dyDescent="0.25">
      <c r="M74" t="s">
        <v>200</v>
      </c>
      <c r="N74" t="str">
        <f>IF(Gestión!F83=D!$L$2,"Forta",IF(Gestión!F83=$L$4,"Inclu",IF(Gestión!F83=$L$5,"Cult",IF(Gestión!F83=$L$7,"Actua",IF(Gestión!F83=$L$11,"Cuali",IF(Gestión!F83=$L$15,"Forta1",IF(Gestión!F83=$L$18,"Actua1",IF(Gestión!F83=$L$20,"Forta2",IF(Gestión!F83=$L$24,"Plan",IF(Gestión!F83=$L$28,"Confor",IF(Gestión!F83=$L$31,"Crea",IF(Gestión!F83=$L$33,"Incor",IF(Gestión!F83=$L$35,"Incre",IF(Gestión!F83=$L$36,"Prog",IF(Gestión!F83=$L$37,"Forta3",IF(Gestión!F83=$L$38,"Redi",IF(Gestión!F83=$L$40,"Confor1",IF(Gestión!F83=$L$44,"Apoyo",IF(Gestión!F83=$L$46,"Crea1",IF(Gestión!F83=$L$48,"Forta4",IF(Gestión!F83=$L$50,"Actua2",IF(Gestión!F83=$L$51,"Invest",IF(Gestión!F83=$L$52,"Conserv",IF(Gestión!F83=$L$55,"Incre1",IF(Gestión!F83=$L$60,"Actua3",IF(Gestión!F83=$L$64,"Actua4",IF(Gestión!F83=$L$66,"Asist",IF(Gestión!F83=$L$68,"Invest2",IF(Gestión!F83=$L$69,"Pract",IF(Gestión!F83=$L$72,"Forta5",IF(Gestión!F83=$L$79,"Opera",IF(Gestión!F83=$L$80,"Opera2",IF(Gestión!F83=$L$81,"Impul",IF(Gestión!F83=$L$86,"Estudio",IF(Gestión!F83=$L$89,"Invest3",IF(Gestión!F83=$L$90,"Diseño",IF(Gestión!F83=$L$91,"Invest4",IF(Gestión!F83=$L$93,"Vincula",IF(Gestión!F83=$L$94,"Crea2",IF(Gestión!F83=$L$95,"Diseño1",IF(Gestión!F83=$L$96,"Opera3",IF(Gestión!F83=$L$100,"Promo",IF(Gestión!F83=$L$101,"Estudio1",IF(Gestión!F83=$L$103,"Desarrolla",IF(Gestión!F83=$L$104,"Propen",IF(Gestión!F83=$L$108,"Aument",IF(Gestión!F83=$L$112,"Aument2",IF(Gestión!F83=$L$113,"Incre2",IF(Gestión!F83=$L$115,"Diver",IF(Gestión!F83=$L$118,"Estable",IF(Gestión!F83=$L$128,"Realiza",IF(Gestión!F83=$L$131,"Realiza1",IF(Gestión!F83=$L$135,"Diseño2",IF(Gestión!F83=$L$137,"Estudio2",IF(Gestión!F83=$L$138,"Invest5",IF(Gestión!F83=$L$141,"Actua5",IF(Gestión!F83=$L$144,"Estable1",IF(Gestión!F83=$L$151,"Defin","N/A"))))))))))))))))))))))))))))))))))))))))))))))))))))))))))</f>
        <v>N/A</v>
      </c>
      <c r="O74" t="str">
        <f>IF(N74="N/A",IF(Gestión!F83=$L$152,"Estable2",IF(Gestión!F83=$L$159,"Diseño3",IF(Gestión!F83=$L$161,"Diseño4",IF(Gestión!F83=$L$164,"Forta6",IF(Gestión!F83=$L$168,"Prog1",IF(Gestión!F83=$L$171,"Robus",IF(Gestión!F83=$L$172,"Diseño5",IF(Gestión!F83=$L$173,"Diseño6",IF(Gestión!F83=$L$174,"Estruc",IF(Gestión!F83=$L$175,"Diseño7",IF(Gestión!F83=$L$178,"Diseño8",IF(Gestión!F83=$L$179,"Diseño9",IF(Gestión!F83=$L$180,"Diseño10",IF(Gestión!F83=$L$181,"Diseño11",IF(Gestión!F83=$L$182,"Diseño12",IF(Gestión!F83=$L$183,"Capacit",IF(Gestión!F83=$L$186,"Redi1",IF(Gestión!F83=$L$187,"Defin1",IF(Gestión!F83=$L$190,"Cumplir",IF(Gestión!F83=$L$193,"Sistem",IF(Gestión!F83=$L$195,"Montaje",IF(Gestión!F83=$L$198,"Implementa",IF(Gestión!F83=$L$201,"Sistem1",IF(Gestión!F83=$L$203,"Asegura",IF(Gestión!F83=$L$204,"Estable3",IF(Gestión!F83=$L$206,"Constru",IF(Gestión!F83=$L$210,"Defin2",IF(Gestión!F83=$L$212,"Cult1",IF(Gestión!F83=$L$214,"Diseño13",IF(Gestión!F83=$L$215,"Defin3",IF(Gestión!F83=$L$217,"Segui",""))))))))))))))))))))))))))))))),N74)</f>
        <v>Diseño6</v>
      </c>
      <c r="P74" t="str">
        <f>IF(Gestión!D83=$Q$2,"Acre",IF(Gestión!D83=$Q$3,"Valor",IF(Gestión!D83=$Q$4,"Calidad",IF(Gestión!D83=$Q$5,"NAI",IF(Gestión!D83=$Q$6,"NAP",IF(Gestión!D83=$Q$7,"NAE",IF(Gestión!D83=$Q$8,"Articulación",IF(Gestión!D83=$Q$9,"Extensión",IF(Gestión!D83=$Q$10,"Regionalización",IF(Gestión!D83=$Q$11,"Interna",IF(Gestión!D83=$Q$12,"Seguimiento",IF(Gestión!D83=$Q$13,"NAA",IF(Gestión!D83=$Q$14,"Gerencia",IF(Gestión!D83=$Q$15,"TH",IF(Gestión!D83=$Q$16,"Finan",IF(Gestión!D83=$Q$17,"Bienestar",IF(Gestión!D83=$Q$18,"Comuni",IF(Gestión!D83=$Q$19,"Sistema",IF(Gestión!D83=$Q$20,"GestionD",IF(Gestión!D83=$Q$21,"Mejoramiento",IF(Gestión!D83=$Q$22,"Modelo",IF(Gestión!D83=$Q$23,"Control",""))))))))))))))))))))))</f>
        <v>Comuni</v>
      </c>
      <c r="S74" s="28" t="s">
        <v>235</v>
      </c>
      <c r="T74" t="str">
        <f>IF(Gestión!E83=D!$K$2,"Acredi",IF(Gestión!E83=D!$K$7,"Increm",IF(Gestión!E83=D!$K$11,"Forma",IF(Gestión!E83=D!$K$15,"Vincu",IF(Gestión!E83=D!$K$31,"Estructuraci",IF(Gestión!E83=D!$K$33,"Tecnica",IF(Gestión!E83=D!$K$35,"Conso",IF(Gestión!E83=D!$K$37,"Fortale",IF(Gestión!E83=D!$K$38,"Program",IF(Gestión!E83=D!$K$40,"Estruct",IF(Gestión!E83=D!$K$48,"Artic",IF(Gestión!E83=D!$K$55,"Fortale1",IF(Gestión!E83=D!$K$60,"Biling",IF(Gestión!E83=D!$K$64,"Forma1",IF(Gestión!E83=D!$K$66,"Gest",IF(Gestión!E83=D!$K$68,"Redefini",IF(Gestión!E83=D!$K$69,"Fortale2",IF(Gestión!E83=D!$K$72,"Edu",IF(Gestión!E83=D!$K$79,"Implement",IF(Gestión!E83=D!$K$81,"Potencia",IF(Gestión!E83=D!$K$86,"Fortale3",IF(Gestión!E83=D!$K$89,"Vincu1",IF(Gestión!E83=D!$K$91,"Incur",IF(Gestión!E83=D!$K$93,"Proyec",IF(Gestión!E83=D!$K$94,"Estrateg",IF(Gestión!E83=D!$K$95,"Desa",IF(Gestión!E83=D!$K$103,"Seguim",IF(Gestión!E83=D!$K$104,"Acces",IF(Gestión!E83=D!$K$113,"Program1",IF(Gestión!E83=D!$K$115,"En",IF(Gestión!E83=D!$K$118,"Geren",IF(Gestión!E83=D!$K$128,"Proyec1",IF(Gestión!E83=D!$K$131,"Proyec2",IF(Gestión!E83=D!$K$135,"Forma2",IF(Gestión!E83=D!$K$137,"Talent",IF(Gestión!E83=D!$K$151,"Conso1",IF(Gestión!E83=D!$K$152,"Conso2",IF(Gestión!E83=D!$K$159,"Serv",IF(Gestión!E83=D!$K$164,"Rete",IF(Gestión!E83=D!$K$171,"Fortale4",IF(Gestión!E83=D!$K$172,"Fortale5",IF(Gestión!E83=D!$K$174,"Defini",IF(Gestión!E83=D!$K$175,"Coord",IF(Gestión!E83=D!$K$178,"Redef",IF(Gestión!E83=D!$K$181,"Compro",IF(Gestión!E83=D!$K$182,"Desa1",IF(Gestión!E83=D!$K$183,"Fortale6",IF(Gestión!E83=D!$K$187,"Esta",IF(Gestión!E83=D!$K$190,"Facil",IF(Gestión!E83=D!$K$193,"Soporte",IF(Gestión!E83=D!$K$198,"Implement1",IF(Gestión!E83=D!$K$201,"La",IF(Gestión!E83=D!$K$203,"Fortale7",IF(Gestión!E83=D!$K$206,"Remo",IF(Gestión!E83=D!$K$210,"Fortale8",IF(Gestión!E83=D!$K$214,"Mejoram",IF(Gestión!E83=D!$K$215,"Fortale9",IF(Gestión!E83=D!$K$217,"Fortale10",""))))))))))))))))))))))))))))))))))))))))))))))))))))))))))</f>
        <v>Fortale5</v>
      </c>
    </row>
    <row r="75" spans="10:20" x14ac:dyDescent="0.25">
      <c r="M75" t="s">
        <v>201</v>
      </c>
      <c r="N75" t="str">
        <f>IF(Gestión!F84=D!$L$2,"Forta",IF(Gestión!F84=$L$4,"Inclu",IF(Gestión!F84=$L$5,"Cult",IF(Gestión!F84=$L$7,"Actua",IF(Gestión!F84=$L$11,"Cuali",IF(Gestión!F84=$L$15,"Forta1",IF(Gestión!F84=$L$18,"Actua1",IF(Gestión!F84=$L$20,"Forta2",IF(Gestión!F84=$L$24,"Plan",IF(Gestión!F84=$L$28,"Confor",IF(Gestión!F84=$L$31,"Crea",IF(Gestión!F84=$L$33,"Incor",IF(Gestión!F84=$L$35,"Incre",IF(Gestión!F84=$L$36,"Prog",IF(Gestión!F84=$L$37,"Forta3",IF(Gestión!F84=$L$38,"Redi",IF(Gestión!F84=$L$40,"Confor1",IF(Gestión!F84=$L$44,"Apoyo",IF(Gestión!F84=$L$46,"Crea1",IF(Gestión!F84=$L$48,"Forta4",IF(Gestión!F84=$L$50,"Actua2",IF(Gestión!F84=$L$51,"Invest",IF(Gestión!F84=$L$52,"Conserv",IF(Gestión!F84=$L$55,"Incre1",IF(Gestión!F84=$L$60,"Actua3",IF(Gestión!F84=$L$64,"Actua4",IF(Gestión!F84=$L$66,"Asist",IF(Gestión!F84=$L$68,"Invest2",IF(Gestión!F84=$L$69,"Pract",IF(Gestión!F84=$L$72,"Forta5",IF(Gestión!F84=$L$79,"Opera",IF(Gestión!F84=$L$80,"Opera2",IF(Gestión!F84=$L$81,"Impul",IF(Gestión!F84=$L$86,"Estudio",IF(Gestión!F84=$L$89,"Invest3",IF(Gestión!F84=$L$90,"Diseño",IF(Gestión!F84=$L$91,"Invest4",IF(Gestión!F84=$L$93,"Vincula",IF(Gestión!F84=$L$94,"Crea2",IF(Gestión!F84=$L$95,"Diseño1",IF(Gestión!F84=$L$96,"Opera3",IF(Gestión!F84=$L$100,"Promo",IF(Gestión!F84=$L$101,"Estudio1",IF(Gestión!F84=$L$103,"Desarrolla",IF(Gestión!F84=$L$104,"Propen",IF(Gestión!F84=$L$108,"Aument",IF(Gestión!F84=$L$112,"Aument2",IF(Gestión!F84=$L$113,"Incre2",IF(Gestión!F84=$L$115,"Diver",IF(Gestión!F84=$L$118,"Estable",IF(Gestión!F84=$L$128,"Realiza",IF(Gestión!F84=$L$131,"Realiza1",IF(Gestión!F84=$L$135,"Diseño2",IF(Gestión!F84=$L$137,"Estudio2",IF(Gestión!F84=$L$138,"Invest5",IF(Gestión!F84=$L$141,"Actua5",IF(Gestión!F84=$L$144,"Estable1",IF(Gestión!F84=$L$151,"Defin","N/A"))))))))))))))))))))))))))))))))))))))))))))))))))))))))))</f>
        <v>N/A</v>
      </c>
      <c r="O75" t="str">
        <f>IF(N75="N/A",IF(Gestión!F84=$L$152,"Estable2",IF(Gestión!F84=$L$159,"Diseño3",IF(Gestión!F84=$L$161,"Diseño4",IF(Gestión!F84=$L$164,"Forta6",IF(Gestión!F84=$L$168,"Prog1",IF(Gestión!F84=$L$171,"Robus",IF(Gestión!F84=$L$172,"Diseño5",IF(Gestión!F84=$L$173,"Diseño6",IF(Gestión!F84=$L$174,"Estruc",IF(Gestión!F84=$L$175,"Diseño7",IF(Gestión!F84=$L$178,"Diseño8",IF(Gestión!F84=$L$179,"Diseño9",IF(Gestión!F84=$L$180,"Diseño10",IF(Gestión!F84=$L$181,"Diseño11",IF(Gestión!F84=$L$182,"Diseño12",IF(Gestión!F84=$L$183,"Capacit",IF(Gestión!F84=$L$186,"Redi1",IF(Gestión!F84=$L$187,"Defin1",IF(Gestión!F84=$L$190,"Cumplir",IF(Gestión!F84=$L$193,"Sistem",IF(Gestión!F84=$L$195,"Montaje",IF(Gestión!F84=$L$198,"Implementa",IF(Gestión!F84=$L$201,"Sistem1",IF(Gestión!F84=$L$203,"Asegura",IF(Gestión!F84=$L$204,"Estable3",IF(Gestión!F84=$L$206,"Constru",IF(Gestión!F84=$L$210,"Defin2",IF(Gestión!F84=$L$212,"Cult1",IF(Gestión!F84=$L$214,"Diseño13",IF(Gestión!F84=$L$215,"Defin3",IF(Gestión!F84=$L$217,"Segui",""))))))))))))))))))))))))))))))),N75)</f>
        <v>Diseño7</v>
      </c>
      <c r="P75" t="str">
        <f>IF(Gestión!D84=$Q$2,"Acre",IF(Gestión!D84=$Q$3,"Valor",IF(Gestión!D84=$Q$4,"Calidad",IF(Gestión!D84=$Q$5,"NAI",IF(Gestión!D84=$Q$6,"NAP",IF(Gestión!D84=$Q$7,"NAE",IF(Gestión!D84=$Q$8,"Articulación",IF(Gestión!D84=$Q$9,"Extensión",IF(Gestión!D84=$Q$10,"Regionalización",IF(Gestión!D84=$Q$11,"Interna",IF(Gestión!D84=$Q$12,"Seguimiento",IF(Gestión!D84=$Q$13,"NAA",IF(Gestión!D84=$Q$14,"Gerencia",IF(Gestión!D84=$Q$15,"TH",IF(Gestión!D84=$Q$16,"Finan",IF(Gestión!D84=$Q$17,"Bienestar",IF(Gestión!D84=$Q$18,"Comuni",IF(Gestión!D84=$Q$19,"Sistema",IF(Gestión!D84=$Q$20,"GestionD",IF(Gestión!D84=$Q$21,"Mejoramiento",IF(Gestión!D84=$Q$22,"Modelo",IF(Gestión!D84=$Q$23,"Control",""))))))))))))))))))))))</f>
        <v/>
      </c>
      <c r="S75" s="28" t="s">
        <v>364</v>
      </c>
      <c r="T75" t="str">
        <f>IF(Gestión!E84=D!$K$2,"Acredi",IF(Gestión!E84=D!$K$7,"Increm",IF(Gestión!E84=D!$K$11,"Forma",IF(Gestión!E84=D!$K$15,"Vincu",IF(Gestión!E84=D!$K$31,"Estructuraci",IF(Gestión!E84=D!$K$33,"Tecnica",IF(Gestión!E84=D!$K$35,"Conso",IF(Gestión!E84=D!$K$37,"Fortale",IF(Gestión!E84=D!$K$38,"Program",IF(Gestión!E84=D!$K$40,"Estruct",IF(Gestión!E84=D!$K$48,"Artic",IF(Gestión!E84=D!$K$55,"Fortale1",IF(Gestión!E84=D!$K$60,"Biling",IF(Gestión!E84=D!$K$64,"Forma1",IF(Gestión!E84=D!$K$66,"Gest",IF(Gestión!E84=D!$K$68,"Redefini",IF(Gestión!E84=D!$K$69,"Fortale2",IF(Gestión!E84=D!$K$72,"Edu",IF(Gestión!E84=D!$K$79,"Implement",IF(Gestión!E84=D!$K$81,"Potencia",IF(Gestión!E84=D!$K$86,"Fortale3",IF(Gestión!E84=D!$K$89,"Vincu1",IF(Gestión!E84=D!$K$91,"Incur",IF(Gestión!E84=D!$K$93,"Proyec",IF(Gestión!E84=D!$K$94,"Estrateg",IF(Gestión!E84=D!$K$95,"Desa",IF(Gestión!E84=D!$K$103,"Seguim",IF(Gestión!E84=D!$K$104,"Acces",IF(Gestión!E84=D!$K$113,"Program1",IF(Gestión!E84=D!$K$115,"En",IF(Gestión!E84=D!$K$118,"Geren",IF(Gestión!E84=D!$K$128,"Proyec1",IF(Gestión!E84=D!$K$131,"Proyec2",IF(Gestión!E84=D!$K$135,"Forma2",IF(Gestión!E84=D!$K$137,"Talent",IF(Gestión!E84=D!$K$151,"Conso1",IF(Gestión!E84=D!$K$152,"Conso2",IF(Gestión!E84=D!$K$159,"Serv",IF(Gestión!E84=D!$K$164,"Rete",IF(Gestión!E84=D!$K$171,"Fortale4",IF(Gestión!E84=D!$K$172,"Fortale5",IF(Gestión!E84=D!$K$174,"Defini",IF(Gestión!E84=D!$K$175,"Coord",IF(Gestión!E84=D!$K$178,"Redef",IF(Gestión!E84=D!$K$181,"Compro",IF(Gestión!E84=D!$K$182,"Desa1",IF(Gestión!E84=D!$K$183,"Fortale6",IF(Gestión!E84=D!$K$187,"Esta",IF(Gestión!E84=D!$K$190,"Facil",IF(Gestión!E84=D!$K$193,"Soporte",IF(Gestión!E84=D!$K$198,"Implement1",IF(Gestión!E84=D!$K$201,"La",IF(Gestión!E84=D!$K$203,"Fortale7",IF(Gestión!E84=D!$K$206,"Remo",IF(Gestión!E84=D!$K$210,"Fortale8",IF(Gestión!E84=D!$K$214,"Mejoram",IF(Gestión!E84=D!$K$215,"Fortale9",IF(Gestión!E84=D!$K$217,"Fortale10",""))))))))))))))))))))))))))))))))))))))))))))))))))))))))))</f>
        <v>Coord</v>
      </c>
    </row>
    <row r="76" spans="10:20" x14ac:dyDescent="0.25">
      <c r="M76" t="s">
        <v>202</v>
      </c>
      <c r="N76" t="str">
        <f>IF(Gestión!F85=D!$L$2,"Forta",IF(Gestión!F85=$L$4,"Inclu",IF(Gestión!F85=$L$5,"Cult",IF(Gestión!F85=$L$7,"Actua",IF(Gestión!F85=$L$11,"Cuali",IF(Gestión!F85=$L$15,"Forta1",IF(Gestión!F85=$L$18,"Actua1",IF(Gestión!F85=$L$20,"Forta2",IF(Gestión!F85=$L$24,"Plan",IF(Gestión!F85=$L$28,"Confor",IF(Gestión!F85=$L$31,"Crea",IF(Gestión!F85=$L$33,"Incor",IF(Gestión!F85=$L$35,"Incre",IF(Gestión!F85=$L$36,"Prog",IF(Gestión!F85=$L$37,"Forta3",IF(Gestión!F85=$L$38,"Redi",IF(Gestión!F85=$L$40,"Confor1",IF(Gestión!F85=$L$44,"Apoyo",IF(Gestión!F85=$L$46,"Crea1",IF(Gestión!F85=$L$48,"Forta4",IF(Gestión!F85=$L$50,"Actua2",IF(Gestión!F85=$L$51,"Invest",IF(Gestión!F85=$L$52,"Conserv",IF(Gestión!F85=$L$55,"Incre1",IF(Gestión!F85=$L$60,"Actua3",IF(Gestión!F85=$L$64,"Actua4",IF(Gestión!F85=$L$66,"Asist",IF(Gestión!F85=$L$68,"Invest2",IF(Gestión!F85=$L$69,"Pract",IF(Gestión!F85=$L$72,"Forta5",IF(Gestión!F85=$L$79,"Opera",IF(Gestión!F85=$L$80,"Opera2",IF(Gestión!F85=$L$81,"Impul",IF(Gestión!F85=$L$86,"Estudio",IF(Gestión!F85=$L$89,"Invest3",IF(Gestión!F85=$L$90,"Diseño",IF(Gestión!F85=$L$91,"Invest4",IF(Gestión!F85=$L$93,"Vincula",IF(Gestión!F85=$L$94,"Crea2",IF(Gestión!F85=$L$95,"Diseño1",IF(Gestión!F85=$L$96,"Opera3",IF(Gestión!F85=$L$100,"Promo",IF(Gestión!F85=$L$101,"Estudio1",IF(Gestión!F85=$L$103,"Desarrolla",IF(Gestión!F85=$L$104,"Propen",IF(Gestión!F85=$L$108,"Aument",IF(Gestión!F85=$L$112,"Aument2",IF(Gestión!F85=$L$113,"Incre2",IF(Gestión!F85=$L$115,"Diver",IF(Gestión!F85=$L$118,"Estable",IF(Gestión!F85=$L$128,"Realiza",IF(Gestión!F85=$L$131,"Realiza1",IF(Gestión!F85=$L$135,"Diseño2",IF(Gestión!F85=$L$137,"Estudio2",IF(Gestión!F85=$L$138,"Invest5",IF(Gestión!F85=$L$141,"Actua5",IF(Gestión!F85=$L$144,"Estable1",IF(Gestión!F85=$L$151,"Defin","N/A"))))))))))))))))))))))))))))))))))))))))))))))))))))))))))</f>
        <v>N/A</v>
      </c>
      <c r="O76" t="str">
        <f>IF(N76="N/A",IF(Gestión!F85=$L$152,"Estable2",IF(Gestión!F85=$L$159,"Diseño3",IF(Gestión!F85=$L$161,"Diseño4",IF(Gestión!F85=$L$164,"Forta6",IF(Gestión!F85=$L$168,"Prog1",IF(Gestión!F85=$L$171,"Robus",IF(Gestión!F85=$L$172,"Diseño5",IF(Gestión!F85=$L$173,"Diseño6",IF(Gestión!F85=$L$174,"Estruc",IF(Gestión!F85=$L$175,"Diseño7",IF(Gestión!F85=$L$178,"Diseño8",IF(Gestión!F85=$L$179,"Diseño9",IF(Gestión!F85=$L$180,"Diseño10",IF(Gestión!F85=$L$181,"Diseño11",IF(Gestión!F85=$L$182,"Diseño12",IF(Gestión!F85=$L$183,"Capacit",IF(Gestión!F85=$L$186,"Redi1",IF(Gestión!F85=$L$187,"Defin1",IF(Gestión!F85=$L$190,"Cumplir",IF(Gestión!F85=$L$193,"Sistem",IF(Gestión!F85=$L$195,"Montaje",IF(Gestión!F85=$L$198,"Implementa",IF(Gestión!F85=$L$201,"Sistem1",IF(Gestión!F85=$L$203,"Asegura",IF(Gestión!F85=$L$204,"Estable3",IF(Gestión!F85=$L$206,"Constru",IF(Gestión!F85=$L$210,"Defin2",IF(Gestión!F85=$L$212,"Cult1",IF(Gestión!F85=$L$214,"Diseño13",IF(Gestión!F85=$L$215,"Defin3",IF(Gestión!F85=$L$217,"Segui",""))))))))))))))))))))))))))))))),N76)</f>
        <v>Diseño8</v>
      </c>
      <c r="P76" t="str">
        <f>IF(Gestión!D85=$Q$2,"Acre",IF(Gestión!D85=$Q$3,"Valor",IF(Gestión!D85=$Q$4,"Calidad",IF(Gestión!D85=$Q$5,"NAI",IF(Gestión!D85=$Q$6,"NAP",IF(Gestión!D85=$Q$7,"NAE",IF(Gestión!D85=$Q$8,"Articulación",IF(Gestión!D85=$Q$9,"Extensión",IF(Gestión!D85=$Q$10,"Regionalización",IF(Gestión!D85=$Q$11,"Interna",IF(Gestión!D85=$Q$12,"Seguimiento",IF(Gestión!D85=$Q$13,"NAA",IF(Gestión!D85=$Q$14,"Gerencia",IF(Gestión!D85=$Q$15,"TH",IF(Gestión!D85=$Q$16,"Finan",IF(Gestión!D85=$Q$17,"Bienestar",IF(Gestión!D85=$Q$18,"Comuni",IF(Gestión!D85=$Q$19,"Sistema",IF(Gestión!D85=$Q$20,"GestionD",IF(Gestión!D85=$Q$21,"Mejoramiento",IF(Gestión!D85=$Q$22,"Modelo",IF(Gestión!D85=$Q$23,"Control",""))))))))))))))))))))))</f>
        <v/>
      </c>
      <c r="S76" s="28" t="s">
        <v>368</v>
      </c>
      <c r="T76" t="str">
        <f>IF(Gestión!E85=D!$K$2,"Acredi",IF(Gestión!E85=D!$K$7,"Increm",IF(Gestión!E85=D!$K$11,"Forma",IF(Gestión!E85=D!$K$15,"Vincu",IF(Gestión!E85=D!$K$31,"Estructuraci",IF(Gestión!E85=D!$K$33,"Tecnica",IF(Gestión!E85=D!$K$35,"Conso",IF(Gestión!E85=D!$K$37,"Fortale",IF(Gestión!E85=D!$K$38,"Program",IF(Gestión!E85=D!$K$40,"Estruct",IF(Gestión!E85=D!$K$48,"Artic",IF(Gestión!E85=D!$K$55,"Fortale1",IF(Gestión!E85=D!$K$60,"Biling",IF(Gestión!E85=D!$K$64,"Forma1",IF(Gestión!E85=D!$K$66,"Gest",IF(Gestión!E85=D!$K$68,"Redefini",IF(Gestión!E85=D!$K$69,"Fortale2",IF(Gestión!E85=D!$K$72,"Edu",IF(Gestión!E85=D!$K$79,"Implement",IF(Gestión!E85=D!$K$81,"Potencia",IF(Gestión!E85=D!$K$86,"Fortale3",IF(Gestión!E85=D!$K$89,"Vincu1",IF(Gestión!E85=D!$K$91,"Incur",IF(Gestión!E85=D!$K$93,"Proyec",IF(Gestión!E85=D!$K$94,"Estrateg",IF(Gestión!E85=D!$K$95,"Desa",IF(Gestión!E85=D!$K$103,"Seguim",IF(Gestión!E85=D!$K$104,"Acces",IF(Gestión!E85=D!$K$113,"Program1",IF(Gestión!E85=D!$K$115,"En",IF(Gestión!E85=D!$K$118,"Geren",IF(Gestión!E85=D!$K$128,"Proyec1",IF(Gestión!E85=D!$K$131,"Proyec2",IF(Gestión!E85=D!$K$135,"Forma2",IF(Gestión!E85=D!$K$137,"Talent",IF(Gestión!E85=D!$K$151,"Conso1",IF(Gestión!E85=D!$K$152,"Conso2",IF(Gestión!E85=D!$K$159,"Serv",IF(Gestión!E85=D!$K$164,"Rete",IF(Gestión!E85=D!$K$171,"Fortale4",IF(Gestión!E85=D!$K$172,"Fortale5",IF(Gestión!E85=D!$K$174,"Defini",IF(Gestión!E85=D!$K$175,"Coord",IF(Gestión!E85=D!$K$178,"Redef",IF(Gestión!E85=D!$K$181,"Compro",IF(Gestión!E85=D!$K$182,"Desa1",IF(Gestión!E85=D!$K$183,"Fortale6",IF(Gestión!E85=D!$K$187,"Esta",IF(Gestión!E85=D!$K$190,"Facil",IF(Gestión!E85=D!$K$193,"Soporte",IF(Gestión!E85=D!$K$198,"Implement1",IF(Gestión!E85=D!$K$201,"La",IF(Gestión!E85=D!$K$203,"Fortale7",IF(Gestión!E85=D!$K$206,"Remo",IF(Gestión!E85=D!$K$210,"Fortale8",IF(Gestión!E85=D!$K$214,"Mejoram",IF(Gestión!E85=D!$K$215,"Fortale9",IF(Gestión!E85=D!$K$217,"Fortale10",""))))))))))))))))))))))))))))))))))))))))))))))))))))))))))</f>
        <v>Redef</v>
      </c>
    </row>
    <row r="77" spans="10:20" x14ac:dyDescent="0.25">
      <c r="M77" t="s">
        <v>203</v>
      </c>
      <c r="N77" t="str">
        <f>IF(Gestión!F86=D!$L$2,"Forta",IF(Gestión!F86=$L$4,"Inclu",IF(Gestión!F86=$L$5,"Cult",IF(Gestión!F86=$L$7,"Actua",IF(Gestión!F86=$L$11,"Cuali",IF(Gestión!F86=$L$15,"Forta1",IF(Gestión!F86=$L$18,"Actua1",IF(Gestión!F86=$L$20,"Forta2",IF(Gestión!F86=$L$24,"Plan",IF(Gestión!F86=$L$28,"Confor",IF(Gestión!F86=$L$31,"Crea",IF(Gestión!F86=$L$33,"Incor",IF(Gestión!F86=$L$35,"Incre",IF(Gestión!F86=$L$36,"Prog",IF(Gestión!F86=$L$37,"Forta3",IF(Gestión!F86=$L$38,"Redi",IF(Gestión!F86=$L$40,"Confor1",IF(Gestión!F86=$L$44,"Apoyo",IF(Gestión!F86=$L$46,"Crea1",IF(Gestión!F86=$L$48,"Forta4",IF(Gestión!F86=$L$50,"Actua2",IF(Gestión!F86=$L$51,"Invest",IF(Gestión!F86=$L$52,"Conserv",IF(Gestión!F86=$L$55,"Incre1",IF(Gestión!F86=$L$60,"Actua3",IF(Gestión!F86=$L$64,"Actua4",IF(Gestión!F86=$L$66,"Asist",IF(Gestión!F86=$L$68,"Invest2",IF(Gestión!F86=$L$69,"Pract",IF(Gestión!F86=$L$72,"Forta5",IF(Gestión!F86=$L$79,"Opera",IF(Gestión!F86=$L$80,"Opera2",IF(Gestión!F86=$L$81,"Impul",IF(Gestión!F86=$L$86,"Estudio",IF(Gestión!F86=$L$89,"Invest3",IF(Gestión!F86=$L$90,"Diseño",IF(Gestión!F86=$L$91,"Invest4",IF(Gestión!F86=$L$93,"Vincula",IF(Gestión!F86=$L$94,"Crea2",IF(Gestión!F86=$L$95,"Diseño1",IF(Gestión!F86=$L$96,"Opera3",IF(Gestión!F86=$L$100,"Promo",IF(Gestión!F86=$L$101,"Estudio1",IF(Gestión!F86=$L$103,"Desarrolla",IF(Gestión!F86=$L$104,"Propen",IF(Gestión!F86=$L$108,"Aument",IF(Gestión!F86=$L$112,"Aument2",IF(Gestión!F86=$L$113,"Incre2",IF(Gestión!F86=$L$115,"Diver",IF(Gestión!F86=$L$118,"Estable",IF(Gestión!F86=$L$128,"Realiza",IF(Gestión!F86=$L$131,"Realiza1",IF(Gestión!F86=$L$135,"Diseño2",IF(Gestión!F86=$L$137,"Estudio2",IF(Gestión!F86=$L$138,"Invest5",IF(Gestión!F86=$L$141,"Actua5",IF(Gestión!F86=$L$144,"Estable1",IF(Gestión!F86=$L$151,"Defin","N/A"))))))))))))))))))))))))))))))))))))))))))))))))))))))))))</f>
        <v>N/A</v>
      </c>
      <c r="O77" t="str">
        <f>IF(N77="N/A",IF(Gestión!F86=$L$152,"Estable2",IF(Gestión!F86=$L$159,"Diseño3",IF(Gestión!F86=$L$161,"Diseño4",IF(Gestión!F86=$L$164,"Forta6",IF(Gestión!F86=$L$168,"Prog1",IF(Gestión!F86=$L$171,"Robus",IF(Gestión!F86=$L$172,"Diseño5",IF(Gestión!F86=$L$173,"Diseño6",IF(Gestión!F86=$L$174,"Estruc",IF(Gestión!F86=$L$175,"Diseño7",IF(Gestión!F86=$L$178,"Diseño8",IF(Gestión!F86=$L$179,"Diseño9",IF(Gestión!F86=$L$180,"Diseño10",IF(Gestión!F86=$L$181,"Diseño11",IF(Gestión!F86=$L$182,"Diseño12",IF(Gestión!F86=$L$183,"Capacit",IF(Gestión!F86=$L$186,"Redi1",IF(Gestión!F86=$L$187,"Defin1",IF(Gestión!F86=$L$190,"Cumplir",IF(Gestión!F86=$L$193,"Sistem",IF(Gestión!F86=$L$195,"Montaje",IF(Gestión!F86=$L$198,"Implementa",IF(Gestión!F86=$L$201,"Sistem1",IF(Gestión!F86=$L$203,"Asegura",IF(Gestión!F86=$L$204,"Estable3",IF(Gestión!F86=$L$206,"Constru",IF(Gestión!F86=$L$210,"Defin2",IF(Gestión!F86=$L$212,"Cult1",IF(Gestión!F86=$L$214,"Diseño13",IF(Gestión!F86=$L$215,"Defin3",IF(Gestión!F86=$L$217,"Segui",""))))))))))))))))))))))))))))))),N77)</f>
        <v>Estruc</v>
      </c>
      <c r="P77" t="str">
        <f>IF(Gestión!D86=$Q$2,"Acre",IF(Gestión!D86=$Q$3,"Valor",IF(Gestión!D86=$Q$4,"Calidad",IF(Gestión!D86=$Q$5,"NAI",IF(Gestión!D86=$Q$6,"NAP",IF(Gestión!D86=$Q$7,"NAE",IF(Gestión!D86=$Q$8,"Articulación",IF(Gestión!D86=$Q$9,"Extensión",IF(Gestión!D86=$Q$10,"Regionalización",IF(Gestión!D86=$Q$11,"Interna",IF(Gestión!D86=$Q$12,"Seguimiento",IF(Gestión!D86=$Q$13,"NAA",IF(Gestión!D86=$Q$14,"Gerencia",IF(Gestión!D86=$Q$15,"TH",IF(Gestión!D86=$Q$16,"Finan",IF(Gestión!D86=$Q$17,"Bienestar",IF(Gestión!D86=$Q$18,"Comuni",IF(Gestión!D86=$Q$19,"Sistema",IF(Gestión!D86=$Q$20,"GestionD",IF(Gestión!D86=$Q$21,"Mejoramiento",IF(Gestión!D86=$Q$22,"Modelo",IF(Gestión!D86=$Q$23,"Control",""))))))))))))))))))))))</f>
        <v>Comuni</v>
      </c>
      <c r="S77" s="29" t="s">
        <v>370</v>
      </c>
      <c r="T77" t="str">
        <f>IF(Gestión!E86=D!$K$2,"Acredi",IF(Gestión!E86=D!$K$7,"Increm",IF(Gestión!E86=D!$K$11,"Forma",IF(Gestión!E86=D!$K$15,"Vincu",IF(Gestión!E86=D!$K$31,"Estructuraci",IF(Gestión!E86=D!$K$33,"Tecnica",IF(Gestión!E86=D!$K$35,"Conso",IF(Gestión!E86=D!$K$37,"Fortale",IF(Gestión!E86=D!$K$38,"Program",IF(Gestión!E86=D!$K$40,"Estruct",IF(Gestión!E86=D!$K$48,"Artic",IF(Gestión!E86=D!$K$55,"Fortale1",IF(Gestión!E86=D!$K$60,"Biling",IF(Gestión!E86=D!$K$64,"Forma1",IF(Gestión!E86=D!$K$66,"Gest",IF(Gestión!E86=D!$K$68,"Redefini",IF(Gestión!E86=D!$K$69,"Fortale2",IF(Gestión!E86=D!$K$72,"Edu",IF(Gestión!E86=D!$K$79,"Implement",IF(Gestión!E86=D!$K$81,"Potencia",IF(Gestión!E86=D!$K$86,"Fortale3",IF(Gestión!E86=D!$K$89,"Vincu1",IF(Gestión!E86=D!$K$91,"Incur",IF(Gestión!E86=D!$K$93,"Proyec",IF(Gestión!E86=D!$K$94,"Estrateg",IF(Gestión!E86=D!$K$95,"Desa",IF(Gestión!E86=D!$K$103,"Seguim",IF(Gestión!E86=D!$K$104,"Acces",IF(Gestión!E86=D!$K$113,"Program1",IF(Gestión!E86=D!$K$115,"En",IF(Gestión!E86=D!$K$118,"Geren",IF(Gestión!E86=D!$K$128,"Proyec1",IF(Gestión!E86=D!$K$131,"Proyec2",IF(Gestión!E86=D!$K$135,"Forma2",IF(Gestión!E86=D!$K$137,"Talent",IF(Gestión!E86=D!$K$151,"Conso1",IF(Gestión!E86=D!$K$152,"Conso2",IF(Gestión!E86=D!$K$159,"Serv",IF(Gestión!E86=D!$K$164,"Rete",IF(Gestión!E86=D!$K$171,"Fortale4",IF(Gestión!E86=D!$K$172,"Fortale5",IF(Gestión!E86=D!$K$174,"Defini",IF(Gestión!E86=D!$K$175,"Coord",IF(Gestión!E86=D!$K$178,"Redef",IF(Gestión!E86=D!$K$181,"Compro",IF(Gestión!E86=D!$K$182,"Desa1",IF(Gestión!E86=D!$K$183,"Fortale6",IF(Gestión!E86=D!$K$187,"Esta",IF(Gestión!E86=D!$K$190,"Facil",IF(Gestión!E86=D!$K$193,"Soporte",IF(Gestión!E86=D!$K$198,"Implement1",IF(Gestión!E86=D!$K$201,"La",IF(Gestión!E86=D!$K$203,"Fortale7",IF(Gestión!E86=D!$K$206,"Remo",IF(Gestión!E86=D!$K$210,"Fortale8",IF(Gestión!E86=D!$K$214,"Mejoram",IF(Gestión!E86=D!$K$215,"Fortale9",IF(Gestión!E86=D!$K$217,"Fortale10",""))))))))))))))))))))))))))))))))))))))))))))))))))))))))))</f>
        <v>Defini</v>
      </c>
    </row>
    <row r="78" spans="10:20" x14ac:dyDescent="0.25">
      <c r="M78" t="s">
        <v>204</v>
      </c>
      <c r="N78" t="str">
        <f>IF(Gestión!F87=D!$L$2,"Forta",IF(Gestión!F87=$L$4,"Inclu",IF(Gestión!F87=$L$5,"Cult",IF(Gestión!F87=$L$7,"Actua",IF(Gestión!F87=$L$11,"Cuali",IF(Gestión!F87=$L$15,"Forta1",IF(Gestión!F87=$L$18,"Actua1",IF(Gestión!F87=$L$20,"Forta2",IF(Gestión!F87=$L$24,"Plan",IF(Gestión!F87=$L$28,"Confor",IF(Gestión!F87=$L$31,"Crea",IF(Gestión!F87=$L$33,"Incor",IF(Gestión!F87=$L$35,"Incre",IF(Gestión!F87=$L$36,"Prog",IF(Gestión!F87=$L$37,"Forta3",IF(Gestión!F87=$L$38,"Redi",IF(Gestión!F87=$L$40,"Confor1",IF(Gestión!F87=$L$44,"Apoyo",IF(Gestión!F87=$L$46,"Crea1",IF(Gestión!F87=$L$48,"Forta4",IF(Gestión!F87=$L$50,"Actua2",IF(Gestión!F87=$L$51,"Invest",IF(Gestión!F87=$L$52,"Conserv",IF(Gestión!F87=$L$55,"Incre1",IF(Gestión!F87=$L$60,"Actua3",IF(Gestión!F87=$L$64,"Actua4",IF(Gestión!F87=$L$66,"Asist",IF(Gestión!F87=$L$68,"Invest2",IF(Gestión!F87=$L$69,"Pract",IF(Gestión!F87=$L$72,"Forta5",IF(Gestión!F87=$L$79,"Opera",IF(Gestión!F87=$L$80,"Opera2",IF(Gestión!F87=$L$81,"Impul",IF(Gestión!F87=$L$86,"Estudio",IF(Gestión!F87=$L$89,"Invest3",IF(Gestión!F87=$L$90,"Diseño",IF(Gestión!F87=$L$91,"Invest4",IF(Gestión!F87=$L$93,"Vincula",IF(Gestión!F87=$L$94,"Crea2",IF(Gestión!F87=$L$95,"Diseño1",IF(Gestión!F87=$L$96,"Opera3",IF(Gestión!F87=$L$100,"Promo",IF(Gestión!F87=$L$101,"Estudio1",IF(Gestión!F87=$L$103,"Desarrolla",IF(Gestión!F87=$L$104,"Propen",IF(Gestión!F87=$L$108,"Aument",IF(Gestión!F87=$L$112,"Aument2",IF(Gestión!F87=$L$113,"Incre2",IF(Gestión!F87=$L$115,"Diver",IF(Gestión!F87=$L$118,"Estable",IF(Gestión!F87=$L$128,"Realiza",IF(Gestión!F87=$L$131,"Realiza1",IF(Gestión!F87=$L$135,"Diseño2",IF(Gestión!F87=$L$137,"Estudio2",IF(Gestión!F87=$L$138,"Invest5",IF(Gestión!F87=$L$141,"Actua5",IF(Gestión!F87=$L$144,"Estable1",IF(Gestión!F87=$L$151,"Defin","N/A"))))))))))))))))))))))))))))))))))))))))))))))))))))))))))</f>
        <v>Propen</v>
      </c>
      <c r="O78" t="str">
        <f>IF(N78="N/A",IF(Gestión!F87=$L$152,"Estable2",IF(Gestión!F87=$L$159,"Diseño3",IF(Gestión!F87=$L$161,"Diseño4",IF(Gestión!F87=$L$164,"Forta6",IF(Gestión!F87=$L$168,"Prog1",IF(Gestión!F87=$L$171,"Robus",IF(Gestión!F87=$L$172,"Diseño5",IF(Gestión!F87=$L$173,"Diseño6",IF(Gestión!F87=$L$174,"Estruc",IF(Gestión!F87=$L$175,"Diseño7",IF(Gestión!F87=$L$178,"Diseño8",IF(Gestión!F87=$L$179,"Diseño9",IF(Gestión!F87=$L$180,"Diseño10",IF(Gestión!F87=$L$181,"Diseño11",IF(Gestión!F87=$L$182,"Diseño12",IF(Gestión!F87=$L$183,"Capacit",IF(Gestión!F87=$L$186,"Redi1",IF(Gestión!F87=$L$187,"Defin1",IF(Gestión!F87=$L$190,"Cumplir",IF(Gestión!F87=$L$193,"Sistem",IF(Gestión!F87=$L$195,"Montaje",IF(Gestión!F87=$L$198,"Implementa",IF(Gestión!F87=$L$201,"Sistem1",IF(Gestión!F87=$L$203,"Asegura",IF(Gestión!F87=$L$204,"Estable3",IF(Gestión!F87=$L$206,"Constru",IF(Gestión!F87=$L$210,"Defin2",IF(Gestión!F87=$L$212,"Cult1",IF(Gestión!F87=$L$214,"Diseño13",IF(Gestión!F87=$L$215,"Defin3",IF(Gestión!F87=$L$217,"Segui",""))))))))))))))))))))))))))))))),N78)</f>
        <v>Propen</v>
      </c>
      <c r="P78" t="str">
        <f>IF(Gestión!D87=$Q$2,"Acre",IF(Gestión!D87=$Q$3,"Valor",IF(Gestión!D87=$Q$4,"Calidad",IF(Gestión!D87=$Q$5,"NAI",IF(Gestión!D87=$Q$6,"NAP",IF(Gestión!D87=$Q$7,"NAE",IF(Gestión!D87=$Q$8,"Articulación",IF(Gestión!D87=$Q$9,"Extensión",IF(Gestión!D87=$Q$10,"Regionalización",IF(Gestión!D87=$Q$11,"Interna",IF(Gestión!D87=$Q$12,"Seguimiento",IF(Gestión!D87=$Q$13,"NAA",IF(Gestión!D87=$Q$14,"Gerencia",IF(Gestión!D87=$Q$15,"TH",IF(Gestión!D87=$Q$16,"Finan",IF(Gestión!D87=$Q$17,"Bienestar",IF(Gestión!D87=$Q$18,"Comuni",IF(Gestión!D87=$Q$19,"Sistema",IF(Gestión!D87=$Q$20,"GestionD",IF(Gestión!D87=$Q$21,"Mejoramiento",IF(Gestión!D87=$Q$22,"Modelo",IF(Gestión!D87=$Q$23,"Control",""))))))))))))))))))))))</f>
        <v>NAA</v>
      </c>
      <c r="S78" s="30" t="s">
        <v>375</v>
      </c>
      <c r="T78" t="str">
        <f>IF(Gestión!E87=D!$K$2,"Acredi",IF(Gestión!E87=D!$K$7,"Increm",IF(Gestión!E87=D!$K$11,"Forma",IF(Gestión!E87=D!$K$15,"Vincu",IF(Gestión!E87=D!$K$31,"Estructuraci",IF(Gestión!E87=D!$K$33,"Tecnica",IF(Gestión!E87=D!$K$35,"Conso",IF(Gestión!E87=D!$K$37,"Fortale",IF(Gestión!E87=D!$K$38,"Program",IF(Gestión!E87=D!$K$40,"Estruct",IF(Gestión!E87=D!$K$48,"Artic",IF(Gestión!E87=D!$K$55,"Fortale1",IF(Gestión!E87=D!$K$60,"Biling",IF(Gestión!E87=D!$K$64,"Forma1",IF(Gestión!E87=D!$K$66,"Gest",IF(Gestión!E87=D!$K$68,"Redefini",IF(Gestión!E87=D!$K$69,"Fortale2",IF(Gestión!E87=D!$K$72,"Edu",IF(Gestión!E87=D!$K$79,"Implement",IF(Gestión!E87=D!$K$81,"Potencia",IF(Gestión!E87=D!$K$86,"Fortale3",IF(Gestión!E87=D!$K$89,"Vincu1",IF(Gestión!E87=D!$K$91,"Incur",IF(Gestión!E87=D!$K$93,"Proyec",IF(Gestión!E87=D!$K$94,"Estrateg",IF(Gestión!E87=D!$K$95,"Desa",IF(Gestión!E87=D!$K$103,"Seguim",IF(Gestión!E87=D!$K$104,"Acces",IF(Gestión!E87=D!$K$113,"Program1",IF(Gestión!E87=D!$K$115,"En",IF(Gestión!E87=D!$K$118,"Geren",IF(Gestión!E87=D!$K$128,"Proyec1",IF(Gestión!E87=D!$K$131,"Proyec2",IF(Gestión!E87=D!$K$135,"Forma2",IF(Gestión!E87=D!$K$137,"Talent",IF(Gestión!E87=D!$K$151,"Conso1",IF(Gestión!E87=D!$K$152,"Conso2",IF(Gestión!E87=D!$K$159,"Serv",IF(Gestión!E87=D!$K$164,"Rete",IF(Gestión!E87=D!$K$171,"Fortale4",IF(Gestión!E87=D!$K$172,"Fortale5",IF(Gestión!E87=D!$K$174,"Defini",IF(Gestión!E87=D!$K$175,"Coord",IF(Gestión!E87=D!$K$178,"Redef",IF(Gestión!E87=D!$K$181,"Compro",IF(Gestión!E87=D!$K$182,"Desa1",IF(Gestión!E87=D!$K$183,"Fortale6",IF(Gestión!E87=D!$K$187,"Esta",IF(Gestión!E87=D!$K$190,"Facil",IF(Gestión!E87=D!$K$193,"Soporte",IF(Gestión!E87=D!$K$198,"Implement1",IF(Gestión!E87=D!$K$201,"La",IF(Gestión!E87=D!$K$203,"Fortale7",IF(Gestión!E87=D!$K$206,"Remo",IF(Gestión!E87=D!$K$210,"Fortale8",IF(Gestión!E87=D!$K$214,"Mejoram",IF(Gestión!E87=D!$K$215,"Fortale9",IF(Gestión!E87=D!$K$217,"Fortale10",""))))))))))))))))))))))))))))))))))))))))))))))))))))))))))</f>
        <v>Acces</v>
      </c>
    </row>
    <row r="79" spans="10:20" x14ac:dyDescent="0.25">
      <c r="J79" s="21" t="s">
        <v>77</v>
      </c>
      <c r="K79" s="21" t="s">
        <v>99</v>
      </c>
      <c r="L79" t="s">
        <v>205</v>
      </c>
      <c r="M79" t="s">
        <v>206</v>
      </c>
      <c r="N79" t="str">
        <f>IF(Gestión!F88=D!$L$2,"Forta",IF(Gestión!F88=$L$4,"Inclu",IF(Gestión!F88=$L$5,"Cult",IF(Gestión!F88=$L$7,"Actua",IF(Gestión!F88=$L$11,"Cuali",IF(Gestión!F88=$L$15,"Forta1",IF(Gestión!F88=$L$18,"Actua1",IF(Gestión!F88=$L$20,"Forta2",IF(Gestión!F88=$L$24,"Plan",IF(Gestión!F88=$L$28,"Confor",IF(Gestión!F88=$L$31,"Crea",IF(Gestión!F88=$L$33,"Incor",IF(Gestión!F88=$L$35,"Incre",IF(Gestión!F88=$L$36,"Prog",IF(Gestión!F88=$L$37,"Forta3",IF(Gestión!F88=$L$38,"Redi",IF(Gestión!F88=$L$40,"Confor1",IF(Gestión!F88=$L$44,"Apoyo",IF(Gestión!F88=$L$46,"Crea1",IF(Gestión!F88=$L$48,"Forta4",IF(Gestión!F88=$L$50,"Actua2",IF(Gestión!F88=$L$51,"Invest",IF(Gestión!F88=$L$52,"Conserv",IF(Gestión!F88=$L$55,"Incre1",IF(Gestión!F88=$L$60,"Actua3",IF(Gestión!F88=$L$64,"Actua4",IF(Gestión!F88=$L$66,"Asist",IF(Gestión!F88=$L$68,"Invest2",IF(Gestión!F88=$L$69,"Pract",IF(Gestión!F88=$L$72,"Forta5",IF(Gestión!F88=$L$79,"Opera",IF(Gestión!F88=$L$80,"Opera2",IF(Gestión!F88=$L$81,"Impul",IF(Gestión!F88=$L$86,"Estudio",IF(Gestión!F88=$L$89,"Invest3",IF(Gestión!F88=$L$90,"Diseño",IF(Gestión!F88=$L$91,"Invest4",IF(Gestión!F88=$L$93,"Vincula",IF(Gestión!F88=$L$94,"Crea2",IF(Gestión!F88=$L$95,"Diseño1",IF(Gestión!F88=$L$96,"Opera3",IF(Gestión!F88=$L$100,"Promo",IF(Gestión!F88=$L$101,"Estudio1",IF(Gestión!F88=$L$103,"Desarrolla",IF(Gestión!F88=$L$104,"Propen",IF(Gestión!F88=$L$108,"Aument",IF(Gestión!F88=$L$112,"Aument2",IF(Gestión!F88=$L$113,"Incre2",IF(Gestión!F88=$L$115,"Diver",IF(Gestión!F88=$L$118,"Estable",IF(Gestión!F88=$L$128,"Realiza",IF(Gestión!F88=$L$131,"Realiza1",IF(Gestión!F88=$L$135,"Diseño2",IF(Gestión!F88=$L$137,"Estudio2",IF(Gestión!F88=$L$138,"Invest5",IF(Gestión!F88=$L$141,"Actua5",IF(Gestión!F88=$L$144,"Estable1",IF(Gestión!F88=$L$151,"Defin","N/A"))))))))))))))))))))))))))))))))))))))))))))))))))))))))))</f>
        <v>N/A</v>
      </c>
      <c r="O79" t="str">
        <f>IF(N79="N/A",IF(Gestión!F88=$L$152,"Estable2",IF(Gestión!F88=$L$159,"Diseño3",IF(Gestión!F88=$L$161,"Diseño4",IF(Gestión!F88=$L$164,"Forta6",IF(Gestión!F88=$L$168,"Prog1",IF(Gestión!F88=$L$171,"Robus",IF(Gestión!F88=$L$172,"Diseño5",IF(Gestión!F88=$L$173,"Diseño6",IF(Gestión!F88=$L$174,"Estruc",IF(Gestión!F88=$L$175,"Diseño7",IF(Gestión!F88=$L$178,"Diseño8",IF(Gestión!F88=$L$179,"Diseño9",IF(Gestión!F88=$L$180,"Diseño10",IF(Gestión!F88=$L$181,"Diseño11",IF(Gestión!F88=$L$182,"Diseño12",IF(Gestión!F88=$L$183,"Capacit",IF(Gestión!F88=$L$186,"Redi1",IF(Gestión!F88=$L$187,"Defin1",IF(Gestión!F88=$L$190,"Cumplir",IF(Gestión!F88=$L$193,"Sistem",IF(Gestión!F88=$L$195,"Montaje",IF(Gestión!F88=$L$198,"Implementa",IF(Gestión!F88=$L$201,"Sistem1",IF(Gestión!F88=$L$203,"Asegura",IF(Gestión!F88=$L$204,"Estable3",IF(Gestión!F88=$L$206,"Constru",IF(Gestión!F88=$L$210,"Defin2",IF(Gestión!F88=$L$212,"Cult1",IF(Gestión!F88=$L$214,"Diseño13",IF(Gestión!F88=$L$215,"Defin3",IF(Gestión!F88=$L$217,"Segui",""))))))))))))))))))))))))))))))),N79)</f>
        <v>Diseño7</v>
      </c>
      <c r="P79" t="str">
        <f>IF(Gestión!D88=$Q$2,"Acre",IF(Gestión!D88=$Q$3,"Valor",IF(Gestión!D88=$Q$4,"Calidad",IF(Gestión!D88=$Q$5,"NAI",IF(Gestión!D88=$Q$6,"NAP",IF(Gestión!D88=$Q$7,"NAE",IF(Gestión!D88=$Q$8,"Articulación",IF(Gestión!D88=$Q$9,"Extensión",IF(Gestión!D88=$Q$10,"Regionalización",IF(Gestión!D88=$Q$11,"Interna",IF(Gestión!D88=$Q$12,"Seguimiento",IF(Gestión!D88=$Q$13,"NAA",IF(Gestión!D88=$Q$14,"Gerencia",IF(Gestión!D88=$Q$15,"TH",IF(Gestión!D88=$Q$16,"Finan",IF(Gestión!D88=$Q$17,"Bienestar",IF(Gestión!D88=$Q$18,"Comuni",IF(Gestión!D88=$Q$19,"Sistema",IF(Gestión!D88=$Q$20,"GestionD",IF(Gestión!D88=$Q$21,"Mejoramiento",IF(Gestión!D88=$Q$22,"Modelo",IF(Gestión!D88=$Q$23,"Control",""))))))))))))))))))))))</f>
        <v>Comuni</v>
      </c>
      <c r="S79" s="31" t="s">
        <v>379</v>
      </c>
      <c r="T79" t="str">
        <f>IF(Gestión!E88=D!$K$2,"Acredi",IF(Gestión!E88=D!$K$7,"Increm",IF(Gestión!E88=D!$K$11,"Forma",IF(Gestión!E88=D!$K$15,"Vincu",IF(Gestión!E88=D!$K$31,"Estructuraci",IF(Gestión!E88=D!$K$33,"Tecnica",IF(Gestión!E88=D!$K$35,"Conso",IF(Gestión!E88=D!$K$37,"Fortale",IF(Gestión!E88=D!$K$38,"Program",IF(Gestión!E88=D!$K$40,"Estruct",IF(Gestión!E88=D!$K$48,"Artic",IF(Gestión!E88=D!$K$55,"Fortale1",IF(Gestión!E88=D!$K$60,"Biling",IF(Gestión!E88=D!$K$64,"Forma1",IF(Gestión!E88=D!$K$66,"Gest",IF(Gestión!E88=D!$K$68,"Redefini",IF(Gestión!E88=D!$K$69,"Fortale2",IF(Gestión!E88=D!$K$72,"Edu",IF(Gestión!E88=D!$K$79,"Implement",IF(Gestión!E88=D!$K$81,"Potencia",IF(Gestión!E88=D!$K$86,"Fortale3",IF(Gestión!E88=D!$K$89,"Vincu1",IF(Gestión!E88=D!$K$91,"Incur",IF(Gestión!E88=D!$K$93,"Proyec",IF(Gestión!E88=D!$K$94,"Estrateg",IF(Gestión!E88=D!$K$95,"Desa",IF(Gestión!E88=D!$K$103,"Seguim",IF(Gestión!E88=D!$K$104,"Acces",IF(Gestión!E88=D!$K$113,"Program1",IF(Gestión!E88=D!$K$115,"En",IF(Gestión!E88=D!$K$118,"Geren",IF(Gestión!E88=D!$K$128,"Proyec1",IF(Gestión!E88=D!$K$131,"Proyec2",IF(Gestión!E88=D!$K$135,"Forma2",IF(Gestión!E88=D!$K$137,"Talent",IF(Gestión!E88=D!$K$151,"Conso1",IF(Gestión!E88=D!$K$152,"Conso2",IF(Gestión!E88=D!$K$159,"Serv",IF(Gestión!E88=D!$K$164,"Rete",IF(Gestión!E88=D!$K$171,"Fortale4",IF(Gestión!E88=D!$K$172,"Fortale5",IF(Gestión!E88=D!$K$174,"Defini",IF(Gestión!E88=D!$K$175,"Coord",IF(Gestión!E88=D!$K$178,"Redef",IF(Gestión!E88=D!$K$181,"Compro",IF(Gestión!E88=D!$K$182,"Desa1",IF(Gestión!E88=D!$K$183,"Fortale6",IF(Gestión!E88=D!$K$187,"Esta",IF(Gestión!E88=D!$K$190,"Facil",IF(Gestión!E88=D!$K$193,"Soporte",IF(Gestión!E88=D!$K$198,"Implement1",IF(Gestión!E88=D!$K$201,"La",IF(Gestión!E88=D!$K$203,"Fortale7",IF(Gestión!E88=D!$K$206,"Remo",IF(Gestión!E88=D!$K$210,"Fortale8",IF(Gestión!E88=D!$K$214,"Mejoram",IF(Gestión!E88=D!$K$215,"Fortale9",IF(Gestión!E88=D!$K$217,"Fortale10",""))))))))))))))))))))))))))))))))))))))))))))))))))))))))))</f>
        <v>Coord</v>
      </c>
    </row>
    <row r="80" spans="10:20" x14ac:dyDescent="0.25">
      <c r="L80" t="s">
        <v>437</v>
      </c>
      <c r="M80" t="s">
        <v>208</v>
      </c>
      <c r="N80" t="str">
        <f>IF(Gestión!F89=D!$L$2,"Forta",IF(Gestión!F89=$L$4,"Inclu",IF(Gestión!F89=$L$5,"Cult",IF(Gestión!F89=$L$7,"Actua",IF(Gestión!F89=$L$11,"Cuali",IF(Gestión!F89=$L$15,"Forta1",IF(Gestión!F89=$L$18,"Actua1",IF(Gestión!F89=$L$20,"Forta2",IF(Gestión!F89=$L$24,"Plan",IF(Gestión!F89=$L$28,"Confor",IF(Gestión!F89=$L$31,"Crea",IF(Gestión!F89=$L$33,"Incor",IF(Gestión!F89=$L$35,"Incre",IF(Gestión!F89=$L$36,"Prog",IF(Gestión!F89=$L$37,"Forta3",IF(Gestión!F89=$L$38,"Redi",IF(Gestión!F89=$L$40,"Confor1",IF(Gestión!F89=$L$44,"Apoyo",IF(Gestión!F89=$L$46,"Crea1",IF(Gestión!F89=$L$48,"Forta4",IF(Gestión!F89=$L$50,"Actua2",IF(Gestión!F89=$L$51,"Invest",IF(Gestión!F89=$L$52,"Conserv",IF(Gestión!F89=$L$55,"Incre1",IF(Gestión!F89=$L$60,"Actua3",IF(Gestión!F89=$L$64,"Actua4",IF(Gestión!F89=$L$66,"Asist",IF(Gestión!F89=$L$68,"Invest2",IF(Gestión!F89=$L$69,"Pract",IF(Gestión!F89=$L$72,"Forta5",IF(Gestión!F89=$L$79,"Opera",IF(Gestión!F89=$L$80,"Opera2",IF(Gestión!F89=$L$81,"Impul",IF(Gestión!F89=$L$86,"Estudio",IF(Gestión!F89=$L$89,"Invest3",IF(Gestión!F89=$L$90,"Diseño",IF(Gestión!F89=$L$91,"Invest4",IF(Gestión!F89=$L$93,"Vincula",IF(Gestión!F89=$L$94,"Crea2",IF(Gestión!F89=$L$95,"Diseño1",IF(Gestión!F89=$L$96,"Opera3",IF(Gestión!F89=$L$100,"Promo",IF(Gestión!F89=$L$101,"Estudio1",IF(Gestión!F89=$L$103,"Desarrolla",IF(Gestión!F89=$L$104,"Propen",IF(Gestión!F89=$L$108,"Aument",IF(Gestión!F89=$L$112,"Aument2",IF(Gestión!F89=$L$113,"Incre2",IF(Gestión!F89=$L$115,"Diver",IF(Gestión!F89=$L$118,"Estable",IF(Gestión!F89=$L$128,"Realiza",IF(Gestión!F89=$L$131,"Realiza1",IF(Gestión!F89=$L$135,"Diseño2",IF(Gestión!F89=$L$137,"Estudio2",IF(Gestión!F89=$L$138,"Invest5",IF(Gestión!F89=$L$141,"Actua5",IF(Gestión!F89=$L$144,"Estable1",IF(Gestión!F89=$L$151,"Defin","N/A"))))))))))))))))))))))))))))))))))))))))))))))))))))))))))</f>
        <v>N/A</v>
      </c>
      <c r="O80" t="str">
        <f>IF(N80="N/A",IF(Gestión!F89=$L$152,"Estable2",IF(Gestión!F89=$L$159,"Diseño3",IF(Gestión!F89=$L$161,"Diseño4",IF(Gestión!F89=$L$164,"Forta6",IF(Gestión!F89=$L$168,"Prog1",IF(Gestión!F89=$L$171,"Robus",IF(Gestión!F89=$L$172,"Diseño5",IF(Gestión!F89=$L$173,"Diseño6",IF(Gestión!F89=$L$174,"Estruc",IF(Gestión!F89=$L$175,"Diseño7",IF(Gestión!F89=$L$178,"Diseño8",IF(Gestión!F89=$L$179,"Diseño9",IF(Gestión!F89=$L$180,"Diseño10",IF(Gestión!F89=$L$181,"Diseño11",IF(Gestión!F89=$L$182,"Diseño12",IF(Gestión!F89=$L$183,"Capacit",IF(Gestión!F89=$L$186,"Redi1",IF(Gestión!F89=$L$187,"Defin1",IF(Gestión!F89=$L$190,"Cumplir",IF(Gestión!F89=$L$193,"Sistem",IF(Gestión!F89=$L$195,"Montaje",IF(Gestión!F89=$L$198,"Implementa",IF(Gestión!F89=$L$201,"Sistem1",IF(Gestión!F89=$L$203,"Asegura",IF(Gestión!F89=$L$204,"Estable3",IF(Gestión!F89=$L$206,"Constru",IF(Gestión!F89=$L$210,"Defin2",IF(Gestión!F89=$L$212,"Cult1",IF(Gestión!F89=$L$214,"Diseño13",IF(Gestión!F89=$L$215,"Defin3",IF(Gestión!F89=$L$217,"Segui",""))))))))))))))))))))))))))))))),N80)</f>
        <v>Diseño7</v>
      </c>
      <c r="P80" t="str">
        <f>IF(Gestión!D89=$Q$2,"Acre",IF(Gestión!D89=$Q$3,"Valor",IF(Gestión!D89=$Q$4,"Calidad",IF(Gestión!D89=$Q$5,"NAI",IF(Gestión!D89=$Q$6,"NAP",IF(Gestión!D89=$Q$7,"NAE",IF(Gestión!D89=$Q$8,"Articulación",IF(Gestión!D89=$Q$9,"Extensión",IF(Gestión!D89=$Q$10,"Regionalización",IF(Gestión!D89=$Q$11,"Interna",IF(Gestión!D89=$Q$12,"Seguimiento",IF(Gestión!D89=$Q$13,"NAA",IF(Gestión!D89=$Q$14,"Gerencia",IF(Gestión!D89=$Q$15,"TH",IF(Gestión!D89=$Q$16,"Finan",IF(Gestión!D89=$Q$17,"Bienestar",IF(Gestión!D89=$Q$18,"Comuni",IF(Gestión!D89=$Q$19,"Sistema",IF(Gestión!D89=$Q$20,"GestionD",IF(Gestión!D89=$Q$21,"Mejoramiento",IF(Gestión!D89=$Q$22,"Modelo",IF(Gestión!D89=$Q$23,"Control",""))))))))))))))))))))))</f>
        <v>Comuni</v>
      </c>
      <c r="S80" s="31" t="s">
        <v>382</v>
      </c>
      <c r="T80" t="str">
        <f>IF(Gestión!E89=D!$K$2,"Acredi",IF(Gestión!E89=D!$K$7,"Increm",IF(Gestión!E89=D!$K$11,"Forma",IF(Gestión!E89=D!$K$15,"Vincu",IF(Gestión!E89=D!$K$31,"Estructuraci",IF(Gestión!E89=D!$K$33,"Tecnica",IF(Gestión!E89=D!$K$35,"Conso",IF(Gestión!E89=D!$K$37,"Fortale",IF(Gestión!E89=D!$K$38,"Program",IF(Gestión!E89=D!$K$40,"Estruct",IF(Gestión!E89=D!$K$48,"Artic",IF(Gestión!E89=D!$K$55,"Fortale1",IF(Gestión!E89=D!$K$60,"Biling",IF(Gestión!E89=D!$K$64,"Forma1",IF(Gestión!E89=D!$K$66,"Gest",IF(Gestión!E89=D!$K$68,"Redefini",IF(Gestión!E89=D!$K$69,"Fortale2",IF(Gestión!E89=D!$K$72,"Edu",IF(Gestión!E89=D!$K$79,"Implement",IF(Gestión!E89=D!$K$81,"Potencia",IF(Gestión!E89=D!$K$86,"Fortale3",IF(Gestión!E89=D!$K$89,"Vincu1",IF(Gestión!E89=D!$K$91,"Incur",IF(Gestión!E89=D!$K$93,"Proyec",IF(Gestión!E89=D!$K$94,"Estrateg",IF(Gestión!E89=D!$K$95,"Desa",IF(Gestión!E89=D!$K$103,"Seguim",IF(Gestión!E89=D!$K$104,"Acces",IF(Gestión!E89=D!$K$113,"Program1",IF(Gestión!E89=D!$K$115,"En",IF(Gestión!E89=D!$K$118,"Geren",IF(Gestión!E89=D!$K$128,"Proyec1",IF(Gestión!E89=D!$K$131,"Proyec2",IF(Gestión!E89=D!$K$135,"Forma2",IF(Gestión!E89=D!$K$137,"Talent",IF(Gestión!E89=D!$K$151,"Conso1",IF(Gestión!E89=D!$K$152,"Conso2",IF(Gestión!E89=D!$K$159,"Serv",IF(Gestión!E89=D!$K$164,"Rete",IF(Gestión!E89=D!$K$171,"Fortale4",IF(Gestión!E89=D!$K$172,"Fortale5",IF(Gestión!E89=D!$K$174,"Defini",IF(Gestión!E89=D!$K$175,"Coord",IF(Gestión!E89=D!$K$178,"Redef",IF(Gestión!E89=D!$K$181,"Compro",IF(Gestión!E89=D!$K$182,"Desa1",IF(Gestión!E89=D!$K$183,"Fortale6",IF(Gestión!E89=D!$K$187,"Esta",IF(Gestión!E89=D!$K$190,"Facil",IF(Gestión!E89=D!$K$193,"Soporte",IF(Gestión!E89=D!$K$198,"Implement1",IF(Gestión!E89=D!$K$201,"La",IF(Gestión!E89=D!$K$203,"Fortale7",IF(Gestión!E89=D!$K$206,"Remo",IF(Gestión!E89=D!$K$210,"Fortale8",IF(Gestión!E89=D!$K$214,"Mejoram",IF(Gestión!E89=D!$K$215,"Fortale9",IF(Gestión!E89=D!$K$217,"Fortale10",""))))))))))))))))))))))))))))))))))))))))))))))))))))))))))</f>
        <v>Coord</v>
      </c>
    </row>
    <row r="81" spans="10:20" x14ac:dyDescent="0.25">
      <c r="K81" s="21" t="s">
        <v>209</v>
      </c>
      <c r="L81" t="s">
        <v>210</v>
      </c>
      <c r="M81" t="s">
        <v>211</v>
      </c>
      <c r="N81" t="str">
        <f>IF(Gestión!F90=D!$L$2,"Forta",IF(Gestión!F90=$L$4,"Inclu",IF(Gestión!F90=$L$5,"Cult",IF(Gestión!F90=$L$7,"Actua",IF(Gestión!F90=$L$11,"Cuali",IF(Gestión!F90=$L$15,"Forta1",IF(Gestión!F90=$L$18,"Actua1",IF(Gestión!F90=$L$20,"Forta2",IF(Gestión!F90=$L$24,"Plan",IF(Gestión!F90=$L$28,"Confor",IF(Gestión!F90=$L$31,"Crea",IF(Gestión!F90=$L$33,"Incor",IF(Gestión!F90=$L$35,"Incre",IF(Gestión!F90=$L$36,"Prog",IF(Gestión!F90=$L$37,"Forta3",IF(Gestión!F90=$L$38,"Redi",IF(Gestión!F90=$L$40,"Confor1",IF(Gestión!F90=$L$44,"Apoyo",IF(Gestión!F90=$L$46,"Crea1",IF(Gestión!F90=$L$48,"Forta4",IF(Gestión!F90=$L$50,"Actua2",IF(Gestión!F90=$L$51,"Invest",IF(Gestión!F90=$L$52,"Conserv",IF(Gestión!F90=$L$55,"Incre1",IF(Gestión!F90=$L$60,"Actua3",IF(Gestión!F90=$L$64,"Actua4",IF(Gestión!F90=$L$66,"Asist",IF(Gestión!F90=$L$68,"Invest2",IF(Gestión!F90=$L$69,"Pract",IF(Gestión!F90=$L$72,"Forta5",IF(Gestión!F90=$L$79,"Opera",IF(Gestión!F90=$L$80,"Opera2",IF(Gestión!F90=$L$81,"Impul",IF(Gestión!F90=$L$86,"Estudio",IF(Gestión!F90=$L$89,"Invest3",IF(Gestión!F90=$L$90,"Diseño",IF(Gestión!F90=$L$91,"Invest4",IF(Gestión!F90=$L$93,"Vincula",IF(Gestión!F90=$L$94,"Crea2",IF(Gestión!F90=$L$95,"Diseño1",IF(Gestión!F90=$L$96,"Opera3",IF(Gestión!F90=$L$100,"Promo",IF(Gestión!F90=$L$101,"Estudio1",IF(Gestión!F90=$L$103,"Desarrolla",IF(Gestión!F90=$L$104,"Propen",IF(Gestión!F90=$L$108,"Aument",IF(Gestión!F90=$L$112,"Aument2",IF(Gestión!F90=$L$113,"Incre2",IF(Gestión!F90=$L$115,"Diver",IF(Gestión!F90=$L$118,"Estable",IF(Gestión!F90=$L$128,"Realiza",IF(Gestión!F90=$L$131,"Realiza1",IF(Gestión!F90=$L$135,"Diseño2",IF(Gestión!F90=$L$137,"Estudio2",IF(Gestión!F90=$L$138,"Invest5",IF(Gestión!F90=$L$141,"Actua5",IF(Gestión!F90=$L$144,"Estable1",IF(Gestión!F90=$L$151,"Defin","N/A"))))))))))))))))))))))))))))))))))))))))))))))))))))))))))</f>
        <v>N/A</v>
      </c>
      <c r="O81" t="str">
        <f>IF(N81="N/A",IF(Gestión!F90=$L$152,"Estable2",IF(Gestión!F90=$L$159,"Diseño3",IF(Gestión!F90=$L$161,"Diseño4",IF(Gestión!F90=$L$164,"Forta6",IF(Gestión!F90=$L$168,"Prog1",IF(Gestión!F90=$L$171,"Robus",IF(Gestión!F90=$L$172,"Diseño5",IF(Gestión!F90=$L$173,"Diseño6",IF(Gestión!F90=$L$174,"Estruc",IF(Gestión!F90=$L$175,"Diseño7",IF(Gestión!F90=$L$178,"Diseño8",IF(Gestión!F90=$L$179,"Diseño9",IF(Gestión!F90=$L$180,"Diseño10",IF(Gestión!F90=$L$181,"Diseño11",IF(Gestión!F90=$L$182,"Diseño12",IF(Gestión!F90=$L$183,"Capacit",IF(Gestión!F90=$L$186,"Redi1",IF(Gestión!F90=$L$187,"Defin1",IF(Gestión!F90=$L$190,"Cumplir",IF(Gestión!F90=$L$193,"Sistem",IF(Gestión!F90=$L$195,"Montaje",IF(Gestión!F90=$L$198,"Implementa",IF(Gestión!F90=$L$201,"Sistem1",IF(Gestión!F90=$L$203,"Asegura",IF(Gestión!F90=$L$204,"Estable3",IF(Gestión!F90=$L$206,"Constru",IF(Gestión!F90=$L$210,"Defin2",IF(Gestión!F90=$L$212,"Cult1",IF(Gestión!F90=$L$214,"Diseño13",IF(Gestión!F90=$L$215,"Defin3",IF(Gestión!F90=$L$217,"Segui",""))))))))))))))))))))))))))))))),N81)</f>
        <v>Diseño9</v>
      </c>
      <c r="P81" t="str">
        <f>IF(Gestión!D90=$Q$2,"Acre",IF(Gestión!D90=$Q$3,"Valor",IF(Gestión!D90=$Q$4,"Calidad",IF(Gestión!D90=$Q$5,"NAI",IF(Gestión!D90=$Q$6,"NAP",IF(Gestión!D90=$Q$7,"NAE",IF(Gestión!D90=$Q$8,"Articulación",IF(Gestión!D90=$Q$9,"Extensión",IF(Gestión!D90=$Q$10,"Regionalización",IF(Gestión!D90=$Q$11,"Interna",IF(Gestión!D90=$Q$12,"Seguimiento",IF(Gestión!D90=$Q$13,"NAA",IF(Gestión!D90=$Q$14,"Gerencia",IF(Gestión!D90=$Q$15,"TH",IF(Gestión!D90=$Q$16,"Finan",IF(Gestión!D90=$Q$17,"Bienestar",IF(Gestión!D90=$Q$18,"Comuni",IF(Gestión!D90=$Q$19,"Sistema",IF(Gestión!D90=$Q$20,"GestionD",IF(Gestión!D90=$Q$21,"Mejoramiento",IF(Gestión!D90=$Q$22,"Modelo",IF(Gestión!D90=$Q$23,"Control",""))))))))))))))))))))))</f>
        <v>Comuni</v>
      </c>
      <c r="S81" s="31" t="s">
        <v>387</v>
      </c>
      <c r="T81" t="str">
        <f>IF(Gestión!E90=D!$K$2,"Acredi",IF(Gestión!E90=D!$K$7,"Increm",IF(Gestión!E90=D!$K$11,"Forma",IF(Gestión!E90=D!$K$15,"Vincu",IF(Gestión!E90=D!$K$31,"Estructuraci",IF(Gestión!E90=D!$K$33,"Tecnica",IF(Gestión!E90=D!$K$35,"Conso",IF(Gestión!E90=D!$K$37,"Fortale",IF(Gestión!E90=D!$K$38,"Program",IF(Gestión!E90=D!$K$40,"Estruct",IF(Gestión!E90=D!$K$48,"Artic",IF(Gestión!E90=D!$K$55,"Fortale1",IF(Gestión!E90=D!$K$60,"Biling",IF(Gestión!E90=D!$K$64,"Forma1",IF(Gestión!E90=D!$K$66,"Gest",IF(Gestión!E90=D!$K$68,"Redefini",IF(Gestión!E90=D!$K$69,"Fortale2",IF(Gestión!E90=D!$K$72,"Edu",IF(Gestión!E90=D!$K$79,"Implement",IF(Gestión!E90=D!$K$81,"Potencia",IF(Gestión!E90=D!$K$86,"Fortale3",IF(Gestión!E90=D!$K$89,"Vincu1",IF(Gestión!E90=D!$K$91,"Incur",IF(Gestión!E90=D!$K$93,"Proyec",IF(Gestión!E90=D!$K$94,"Estrateg",IF(Gestión!E90=D!$K$95,"Desa",IF(Gestión!E90=D!$K$103,"Seguim",IF(Gestión!E90=D!$K$104,"Acces",IF(Gestión!E90=D!$K$113,"Program1",IF(Gestión!E90=D!$K$115,"En",IF(Gestión!E90=D!$K$118,"Geren",IF(Gestión!E90=D!$K$128,"Proyec1",IF(Gestión!E90=D!$K$131,"Proyec2",IF(Gestión!E90=D!$K$135,"Forma2",IF(Gestión!E90=D!$K$137,"Talent",IF(Gestión!E90=D!$K$151,"Conso1",IF(Gestión!E90=D!$K$152,"Conso2",IF(Gestión!E90=D!$K$159,"Serv",IF(Gestión!E90=D!$K$164,"Rete",IF(Gestión!E90=D!$K$171,"Fortale4",IF(Gestión!E90=D!$K$172,"Fortale5",IF(Gestión!E90=D!$K$174,"Defini",IF(Gestión!E90=D!$K$175,"Coord",IF(Gestión!E90=D!$K$178,"Redef",IF(Gestión!E90=D!$K$181,"Compro",IF(Gestión!E90=D!$K$182,"Desa1",IF(Gestión!E90=D!$K$183,"Fortale6",IF(Gestión!E90=D!$K$187,"Esta",IF(Gestión!E90=D!$K$190,"Facil",IF(Gestión!E90=D!$K$193,"Soporte",IF(Gestión!E90=D!$K$198,"Implement1",IF(Gestión!E90=D!$K$201,"La",IF(Gestión!E90=D!$K$203,"Fortale7",IF(Gestión!E90=D!$K$206,"Remo",IF(Gestión!E90=D!$K$210,"Fortale8",IF(Gestión!E90=D!$K$214,"Mejoram",IF(Gestión!E90=D!$K$215,"Fortale9",IF(Gestión!E90=D!$K$217,"Fortale10",""))))))))))))))))))))))))))))))))))))))))))))))))))))))))))</f>
        <v>Redef</v>
      </c>
    </row>
    <row r="82" spans="10:20" x14ac:dyDescent="0.25">
      <c r="M82" t="s">
        <v>212</v>
      </c>
      <c r="N82" t="str">
        <f>IF(Gestión!F91=D!$L$2,"Forta",IF(Gestión!F91=$L$4,"Inclu",IF(Gestión!F91=$L$5,"Cult",IF(Gestión!F91=$L$7,"Actua",IF(Gestión!F91=$L$11,"Cuali",IF(Gestión!F91=$L$15,"Forta1",IF(Gestión!F91=$L$18,"Actua1",IF(Gestión!F91=$L$20,"Forta2",IF(Gestión!F91=$L$24,"Plan",IF(Gestión!F91=$L$28,"Confor",IF(Gestión!F91=$L$31,"Crea",IF(Gestión!F91=$L$33,"Incor",IF(Gestión!F91=$L$35,"Incre",IF(Gestión!F91=$L$36,"Prog",IF(Gestión!F91=$L$37,"Forta3",IF(Gestión!F91=$L$38,"Redi",IF(Gestión!F91=$L$40,"Confor1",IF(Gestión!F91=$L$44,"Apoyo",IF(Gestión!F91=$L$46,"Crea1",IF(Gestión!F91=$L$48,"Forta4",IF(Gestión!F91=$L$50,"Actua2",IF(Gestión!F91=$L$51,"Invest",IF(Gestión!F91=$L$52,"Conserv",IF(Gestión!F91=$L$55,"Incre1",IF(Gestión!F91=$L$60,"Actua3",IF(Gestión!F91=$L$64,"Actua4",IF(Gestión!F91=$L$66,"Asist",IF(Gestión!F91=$L$68,"Invest2",IF(Gestión!F91=$L$69,"Pract",IF(Gestión!F91=$L$72,"Forta5",IF(Gestión!F91=$L$79,"Opera",IF(Gestión!F91=$L$80,"Opera2",IF(Gestión!F91=$L$81,"Impul",IF(Gestión!F91=$L$86,"Estudio",IF(Gestión!F91=$L$89,"Invest3",IF(Gestión!F91=$L$90,"Diseño",IF(Gestión!F91=$L$91,"Invest4",IF(Gestión!F91=$L$93,"Vincula",IF(Gestión!F91=$L$94,"Crea2",IF(Gestión!F91=$L$95,"Diseño1",IF(Gestión!F91=$L$96,"Opera3",IF(Gestión!F91=$L$100,"Promo",IF(Gestión!F91=$L$101,"Estudio1",IF(Gestión!F91=$L$103,"Desarrolla",IF(Gestión!F91=$L$104,"Propen",IF(Gestión!F91=$L$108,"Aument",IF(Gestión!F91=$L$112,"Aument2",IF(Gestión!F91=$L$113,"Incre2",IF(Gestión!F91=$L$115,"Diver",IF(Gestión!F91=$L$118,"Estable",IF(Gestión!F91=$L$128,"Realiza",IF(Gestión!F91=$L$131,"Realiza1",IF(Gestión!F91=$L$135,"Diseño2",IF(Gestión!F91=$L$137,"Estudio2",IF(Gestión!F91=$L$138,"Invest5",IF(Gestión!F91=$L$141,"Actua5",IF(Gestión!F91=$L$144,"Estable1",IF(Gestión!F91=$L$151,"Defin","N/A"))))))))))))))))))))))))))))))))))))))))))))))))))))))))))</f>
        <v>N/A</v>
      </c>
      <c r="O82" t="str">
        <f>IF(N82="N/A",IF(Gestión!F91=$L$152,"Estable2",IF(Gestión!F91=$L$159,"Diseño3",IF(Gestión!F91=$L$161,"Diseño4",IF(Gestión!F91=$L$164,"Forta6",IF(Gestión!F91=$L$168,"Prog1",IF(Gestión!F91=$L$171,"Robus",IF(Gestión!F91=$L$172,"Diseño5",IF(Gestión!F91=$L$173,"Diseño6",IF(Gestión!F91=$L$174,"Estruc",IF(Gestión!F91=$L$175,"Diseño7",IF(Gestión!F91=$L$178,"Diseño8",IF(Gestión!F91=$L$179,"Diseño9",IF(Gestión!F91=$L$180,"Diseño10",IF(Gestión!F91=$L$181,"Diseño11",IF(Gestión!F91=$L$182,"Diseño12",IF(Gestión!F91=$L$183,"Capacit",IF(Gestión!F91=$L$186,"Redi1",IF(Gestión!F91=$L$187,"Defin1",IF(Gestión!F91=$L$190,"Cumplir",IF(Gestión!F91=$L$193,"Sistem",IF(Gestión!F91=$L$195,"Montaje",IF(Gestión!F91=$L$198,"Implementa",IF(Gestión!F91=$L$201,"Sistem1",IF(Gestión!F91=$L$203,"Asegura",IF(Gestión!F91=$L$204,"Estable3",IF(Gestión!F91=$L$206,"Constru",IF(Gestión!F91=$L$210,"Defin2",IF(Gestión!F91=$L$212,"Cult1",IF(Gestión!F91=$L$214,"Diseño13",IF(Gestión!F91=$L$215,"Defin3",IF(Gestión!F91=$L$217,"Segui",""))))))))))))))))))))))))))))))),N82)</f>
        <v>Diseño12</v>
      </c>
      <c r="P82" t="str">
        <f>IF(Gestión!D91=$Q$2,"Acre",IF(Gestión!D91=$Q$3,"Valor",IF(Gestión!D91=$Q$4,"Calidad",IF(Gestión!D91=$Q$5,"NAI",IF(Gestión!D91=$Q$6,"NAP",IF(Gestión!D91=$Q$7,"NAE",IF(Gestión!D91=$Q$8,"Articulación",IF(Gestión!D91=$Q$9,"Extensión",IF(Gestión!D91=$Q$10,"Regionalización",IF(Gestión!D91=$Q$11,"Interna",IF(Gestión!D91=$Q$12,"Seguimiento",IF(Gestión!D91=$Q$13,"NAA",IF(Gestión!D91=$Q$14,"Gerencia",IF(Gestión!D91=$Q$15,"TH",IF(Gestión!D91=$Q$16,"Finan",IF(Gestión!D91=$Q$17,"Bienestar",IF(Gestión!D91=$Q$18,"Comuni",IF(Gestión!D91=$Q$19,"Sistema",IF(Gestión!D91=$Q$20,"GestionD",IF(Gestión!D91=$Q$21,"Mejoramiento",IF(Gestión!D91=$Q$22,"Modelo",IF(Gestión!D91=$Q$23,"Control",""))))))))))))))))))))))</f>
        <v>Comuni</v>
      </c>
      <c r="S82" s="31" t="s">
        <v>391</v>
      </c>
      <c r="T82" t="str">
        <f>IF(Gestión!E91=D!$K$2,"Acredi",IF(Gestión!E91=D!$K$7,"Increm",IF(Gestión!E91=D!$K$11,"Forma",IF(Gestión!E91=D!$K$15,"Vincu",IF(Gestión!E91=D!$K$31,"Estructuraci",IF(Gestión!E91=D!$K$33,"Tecnica",IF(Gestión!E91=D!$K$35,"Conso",IF(Gestión!E91=D!$K$37,"Fortale",IF(Gestión!E91=D!$K$38,"Program",IF(Gestión!E91=D!$K$40,"Estruct",IF(Gestión!E91=D!$K$48,"Artic",IF(Gestión!E91=D!$K$55,"Fortale1",IF(Gestión!E91=D!$K$60,"Biling",IF(Gestión!E91=D!$K$64,"Forma1",IF(Gestión!E91=D!$K$66,"Gest",IF(Gestión!E91=D!$K$68,"Redefini",IF(Gestión!E91=D!$K$69,"Fortale2",IF(Gestión!E91=D!$K$72,"Edu",IF(Gestión!E91=D!$K$79,"Implement",IF(Gestión!E91=D!$K$81,"Potencia",IF(Gestión!E91=D!$K$86,"Fortale3",IF(Gestión!E91=D!$K$89,"Vincu1",IF(Gestión!E91=D!$K$91,"Incur",IF(Gestión!E91=D!$K$93,"Proyec",IF(Gestión!E91=D!$K$94,"Estrateg",IF(Gestión!E91=D!$K$95,"Desa",IF(Gestión!E91=D!$K$103,"Seguim",IF(Gestión!E91=D!$K$104,"Acces",IF(Gestión!E91=D!$K$113,"Program1",IF(Gestión!E91=D!$K$115,"En",IF(Gestión!E91=D!$K$118,"Geren",IF(Gestión!E91=D!$K$128,"Proyec1",IF(Gestión!E91=D!$K$131,"Proyec2",IF(Gestión!E91=D!$K$135,"Forma2",IF(Gestión!E91=D!$K$137,"Talent",IF(Gestión!E91=D!$K$151,"Conso1",IF(Gestión!E91=D!$K$152,"Conso2",IF(Gestión!E91=D!$K$159,"Serv",IF(Gestión!E91=D!$K$164,"Rete",IF(Gestión!E91=D!$K$171,"Fortale4",IF(Gestión!E91=D!$K$172,"Fortale5",IF(Gestión!E91=D!$K$174,"Defini",IF(Gestión!E91=D!$K$175,"Coord",IF(Gestión!E91=D!$K$178,"Redef",IF(Gestión!E91=D!$K$181,"Compro",IF(Gestión!E91=D!$K$182,"Desa1",IF(Gestión!E91=D!$K$183,"Fortale6",IF(Gestión!E91=D!$K$187,"Esta",IF(Gestión!E91=D!$K$190,"Facil",IF(Gestión!E91=D!$K$193,"Soporte",IF(Gestión!E91=D!$K$198,"Implement1",IF(Gestión!E91=D!$K$201,"La",IF(Gestión!E91=D!$K$203,"Fortale7",IF(Gestión!E91=D!$K$206,"Remo",IF(Gestión!E91=D!$K$210,"Fortale8",IF(Gestión!E91=D!$K$214,"Mejoram",IF(Gestión!E91=D!$K$215,"Fortale9",IF(Gestión!E91=D!$K$217,"Fortale10",""))))))))))))))))))))))))))))))))))))))))))))))))))))))))))</f>
        <v>Desa1</v>
      </c>
    </row>
    <row r="83" spans="10:20" x14ac:dyDescent="0.25">
      <c r="M83" t="s">
        <v>213</v>
      </c>
      <c r="N83" t="str">
        <f>IF(Gestión!F92=D!$L$2,"Forta",IF(Gestión!F92=$L$4,"Inclu",IF(Gestión!F92=$L$5,"Cult",IF(Gestión!F92=$L$7,"Actua",IF(Gestión!F92=$L$11,"Cuali",IF(Gestión!F92=$L$15,"Forta1",IF(Gestión!F92=$L$18,"Actua1",IF(Gestión!F92=$L$20,"Forta2",IF(Gestión!F92=$L$24,"Plan",IF(Gestión!F92=$L$28,"Confor",IF(Gestión!F92=$L$31,"Crea",IF(Gestión!F92=$L$33,"Incor",IF(Gestión!F92=$L$35,"Incre",IF(Gestión!F92=$L$36,"Prog",IF(Gestión!F92=$L$37,"Forta3",IF(Gestión!F92=$L$38,"Redi",IF(Gestión!F92=$L$40,"Confor1",IF(Gestión!F92=$L$44,"Apoyo",IF(Gestión!F92=$L$46,"Crea1",IF(Gestión!F92=$L$48,"Forta4",IF(Gestión!F92=$L$50,"Actua2",IF(Gestión!F92=$L$51,"Invest",IF(Gestión!F92=$L$52,"Conserv",IF(Gestión!F92=$L$55,"Incre1",IF(Gestión!F92=$L$60,"Actua3",IF(Gestión!F92=$L$64,"Actua4",IF(Gestión!F92=$L$66,"Asist",IF(Gestión!F92=$L$68,"Invest2",IF(Gestión!F92=$L$69,"Pract",IF(Gestión!F92=$L$72,"Forta5",IF(Gestión!F92=$L$79,"Opera",IF(Gestión!F92=$L$80,"Opera2",IF(Gestión!F92=$L$81,"Impul",IF(Gestión!F92=$L$86,"Estudio",IF(Gestión!F92=$L$89,"Invest3",IF(Gestión!F92=$L$90,"Diseño",IF(Gestión!F92=$L$91,"Invest4",IF(Gestión!F92=$L$93,"Vincula",IF(Gestión!F92=$L$94,"Crea2",IF(Gestión!F92=$L$95,"Diseño1",IF(Gestión!F92=$L$96,"Opera3",IF(Gestión!F92=$L$100,"Promo",IF(Gestión!F92=$L$101,"Estudio1",IF(Gestión!F92=$L$103,"Desarrolla",IF(Gestión!F92=$L$104,"Propen",IF(Gestión!F92=$L$108,"Aument",IF(Gestión!F92=$L$112,"Aument2",IF(Gestión!F92=$L$113,"Incre2",IF(Gestión!F92=$L$115,"Diver",IF(Gestión!F92=$L$118,"Estable",IF(Gestión!F92=$L$128,"Realiza",IF(Gestión!F92=$L$131,"Realiza1",IF(Gestión!F92=$L$135,"Diseño2",IF(Gestión!F92=$L$137,"Estudio2",IF(Gestión!F92=$L$138,"Invest5",IF(Gestión!F92=$L$141,"Actua5",IF(Gestión!F92=$L$144,"Estable1",IF(Gestión!F92=$L$151,"Defin","N/A"))))))))))))))))))))))))))))))))))))))))))))))))))))))))))</f>
        <v>N/A</v>
      </c>
      <c r="O83" t="str">
        <f>IF(N83="N/A",IF(Gestión!F92=$L$152,"Estable2",IF(Gestión!F92=$L$159,"Diseño3",IF(Gestión!F92=$L$161,"Diseño4",IF(Gestión!F92=$L$164,"Forta6",IF(Gestión!F92=$L$168,"Prog1",IF(Gestión!F92=$L$171,"Robus",IF(Gestión!F92=$L$172,"Diseño5",IF(Gestión!F92=$L$173,"Diseño6",IF(Gestión!F92=$L$174,"Estruc",IF(Gestión!F92=$L$175,"Diseño7",IF(Gestión!F92=$L$178,"Diseño8",IF(Gestión!F92=$L$179,"Diseño9",IF(Gestión!F92=$L$180,"Diseño10",IF(Gestión!F92=$L$181,"Diseño11",IF(Gestión!F92=$L$182,"Diseño12",IF(Gestión!F92=$L$183,"Capacit",IF(Gestión!F92=$L$186,"Redi1",IF(Gestión!F92=$L$187,"Defin1",IF(Gestión!F92=$L$190,"Cumplir",IF(Gestión!F92=$L$193,"Sistem",IF(Gestión!F92=$L$195,"Montaje",IF(Gestión!F92=$L$198,"Implementa",IF(Gestión!F92=$L$201,"Sistem1",IF(Gestión!F92=$L$203,"Asegura",IF(Gestión!F92=$L$204,"Estable3",IF(Gestión!F92=$L$206,"Constru",IF(Gestión!F92=$L$210,"Defin2",IF(Gestión!F92=$L$212,"Cult1",IF(Gestión!F92=$L$214,"Diseño13",IF(Gestión!F92=$L$215,"Defin3",IF(Gestión!F92=$L$217,"Segui",""))))))))))))))))))))))))))))))),N83)</f>
        <v>Capacit</v>
      </c>
      <c r="P83" t="str">
        <f>IF(Gestión!D92=$Q$2,"Acre",IF(Gestión!D92=$Q$3,"Valor",IF(Gestión!D92=$Q$4,"Calidad",IF(Gestión!D92=$Q$5,"NAI",IF(Gestión!D92=$Q$6,"NAP",IF(Gestión!D92=$Q$7,"NAE",IF(Gestión!D92=$Q$8,"Articulación",IF(Gestión!D92=$Q$9,"Extensión",IF(Gestión!D92=$Q$10,"Regionalización",IF(Gestión!D92=$Q$11,"Interna",IF(Gestión!D92=$Q$12,"Seguimiento",IF(Gestión!D92=$Q$13,"NAA",IF(Gestión!D92=$Q$14,"Gerencia",IF(Gestión!D92=$Q$15,"TH",IF(Gestión!D92=$Q$16,"Finan",IF(Gestión!D92=$Q$17,"Bienestar",IF(Gestión!D92=$Q$18,"Comuni",IF(Gestión!D92=$Q$19,"Sistema",IF(Gestión!D92=$Q$20,"GestionD",IF(Gestión!D92=$Q$21,"Mejoramiento",IF(Gestión!D92=$Q$22,"Modelo",IF(Gestión!D92=$Q$23,"Control",""))))))))))))))))))))))</f>
        <v>Comuni</v>
      </c>
      <c r="S83" s="31" t="s">
        <v>68</v>
      </c>
      <c r="T83" t="str">
        <f>IF(Gestión!E92=D!$K$2,"Acredi",IF(Gestión!E92=D!$K$7,"Increm",IF(Gestión!E92=D!$K$11,"Forma",IF(Gestión!E92=D!$K$15,"Vincu",IF(Gestión!E92=D!$K$31,"Estructuraci",IF(Gestión!E92=D!$K$33,"Tecnica",IF(Gestión!E92=D!$K$35,"Conso",IF(Gestión!E92=D!$K$37,"Fortale",IF(Gestión!E92=D!$K$38,"Program",IF(Gestión!E92=D!$K$40,"Estruct",IF(Gestión!E92=D!$K$48,"Artic",IF(Gestión!E92=D!$K$55,"Fortale1",IF(Gestión!E92=D!$K$60,"Biling",IF(Gestión!E92=D!$K$64,"Forma1",IF(Gestión!E92=D!$K$66,"Gest",IF(Gestión!E92=D!$K$68,"Redefini",IF(Gestión!E92=D!$K$69,"Fortale2",IF(Gestión!E92=D!$K$72,"Edu",IF(Gestión!E92=D!$K$79,"Implement",IF(Gestión!E92=D!$K$81,"Potencia",IF(Gestión!E92=D!$K$86,"Fortale3",IF(Gestión!E92=D!$K$89,"Vincu1",IF(Gestión!E92=D!$K$91,"Incur",IF(Gestión!E92=D!$K$93,"Proyec",IF(Gestión!E92=D!$K$94,"Estrateg",IF(Gestión!E92=D!$K$95,"Desa",IF(Gestión!E92=D!$K$103,"Seguim",IF(Gestión!E92=D!$K$104,"Acces",IF(Gestión!E92=D!$K$113,"Program1",IF(Gestión!E92=D!$K$115,"En",IF(Gestión!E92=D!$K$118,"Geren",IF(Gestión!E92=D!$K$128,"Proyec1",IF(Gestión!E92=D!$K$131,"Proyec2",IF(Gestión!E92=D!$K$135,"Forma2",IF(Gestión!E92=D!$K$137,"Talent",IF(Gestión!E92=D!$K$151,"Conso1",IF(Gestión!E92=D!$K$152,"Conso2",IF(Gestión!E92=D!$K$159,"Serv",IF(Gestión!E92=D!$K$164,"Rete",IF(Gestión!E92=D!$K$171,"Fortale4",IF(Gestión!E92=D!$K$172,"Fortale5",IF(Gestión!E92=D!$K$174,"Defini",IF(Gestión!E92=D!$K$175,"Coord",IF(Gestión!E92=D!$K$178,"Redef",IF(Gestión!E92=D!$K$181,"Compro",IF(Gestión!E92=D!$K$182,"Desa1",IF(Gestión!E92=D!$K$183,"Fortale6",IF(Gestión!E92=D!$K$187,"Esta",IF(Gestión!E92=D!$K$190,"Facil",IF(Gestión!E92=D!$K$193,"Soporte",IF(Gestión!E92=D!$K$198,"Implement1",IF(Gestión!E92=D!$K$201,"La",IF(Gestión!E92=D!$K$203,"Fortale7",IF(Gestión!E92=D!$K$206,"Remo",IF(Gestión!E92=D!$K$210,"Fortale8",IF(Gestión!E92=D!$K$214,"Mejoram",IF(Gestión!E92=D!$K$215,"Fortale9",IF(Gestión!E92=D!$K$217,"Fortale10",""))))))))))))))))))))))))))))))))))))))))))))))))))))))))))</f>
        <v>Fortale6</v>
      </c>
    </row>
    <row r="84" spans="10:20" x14ac:dyDescent="0.25">
      <c r="M84" t="s">
        <v>214</v>
      </c>
      <c r="N84" t="str">
        <f>IF(Gestión!F93=D!$L$2,"Forta",IF(Gestión!F93=$L$4,"Inclu",IF(Gestión!F93=$L$5,"Cult",IF(Gestión!F93=$L$7,"Actua",IF(Gestión!F93=$L$11,"Cuali",IF(Gestión!F93=$L$15,"Forta1",IF(Gestión!F93=$L$18,"Actua1",IF(Gestión!F93=$L$20,"Forta2",IF(Gestión!F93=$L$24,"Plan",IF(Gestión!F93=$L$28,"Confor",IF(Gestión!F93=$L$31,"Crea",IF(Gestión!F93=$L$33,"Incor",IF(Gestión!F93=$L$35,"Incre",IF(Gestión!F93=$L$36,"Prog",IF(Gestión!F93=$L$37,"Forta3",IF(Gestión!F93=$L$38,"Redi",IF(Gestión!F93=$L$40,"Confor1",IF(Gestión!F93=$L$44,"Apoyo",IF(Gestión!F93=$L$46,"Crea1",IF(Gestión!F93=$L$48,"Forta4",IF(Gestión!F93=$L$50,"Actua2",IF(Gestión!F93=$L$51,"Invest",IF(Gestión!F93=$L$52,"Conserv",IF(Gestión!F93=$L$55,"Incre1",IF(Gestión!F93=$L$60,"Actua3",IF(Gestión!F93=$L$64,"Actua4",IF(Gestión!F93=$L$66,"Asist",IF(Gestión!F93=$L$68,"Invest2",IF(Gestión!F93=$L$69,"Pract",IF(Gestión!F93=$L$72,"Forta5",IF(Gestión!F93=$L$79,"Opera",IF(Gestión!F93=$L$80,"Opera2",IF(Gestión!F93=$L$81,"Impul",IF(Gestión!F93=$L$86,"Estudio",IF(Gestión!F93=$L$89,"Invest3",IF(Gestión!F93=$L$90,"Diseño",IF(Gestión!F93=$L$91,"Invest4",IF(Gestión!F93=$L$93,"Vincula",IF(Gestión!F93=$L$94,"Crea2",IF(Gestión!F93=$L$95,"Diseño1",IF(Gestión!F93=$L$96,"Opera3",IF(Gestión!F93=$L$100,"Promo",IF(Gestión!F93=$L$101,"Estudio1",IF(Gestión!F93=$L$103,"Desarrolla",IF(Gestión!F93=$L$104,"Propen",IF(Gestión!F93=$L$108,"Aument",IF(Gestión!F93=$L$112,"Aument2",IF(Gestión!F93=$L$113,"Incre2",IF(Gestión!F93=$L$115,"Diver",IF(Gestión!F93=$L$118,"Estable",IF(Gestión!F93=$L$128,"Realiza",IF(Gestión!F93=$L$131,"Realiza1",IF(Gestión!F93=$L$135,"Diseño2",IF(Gestión!F93=$L$137,"Estudio2",IF(Gestión!F93=$L$138,"Invest5",IF(Gestión!F93=$L$141,"Actua5",IF(Gestión!F93=$L$144,"Estable1",IF(Gestión!F93=$L$151,"Defin","N/A"))))))))))))))))))))))))))))))))))))))))))))))))))))))))))</f>
        <v>N/A</v>
      </c>
      <c r="O84" t="str">
        <f>IF(N84="N/A",IF(Gestión!F93=$L$152,"Estable2",IF(Gestión!F93=$L$159,"Diseño3",IF(Gestión!F93=$L$161,"Diseño4",IF(Gestión!F93=$L$164,"Forta6",IF(Gestión!F93=$L$168,"Prog1",IF(Gestión!F93=$L$171,"Robus",IF(Gestión!F93=$L$172,"Diseño5",IF(Gestión!F93=$L$173,"Diseño6",IF(Gestión!F93=$L$174,"Estruc",IF(Gestión!F93=$L$175,"Diseño7",IF(Gestión!F93=$L$178,"Diseño8",IF(Gestión!F93=$L$179,"Diseño9",IF(Gestión!F93=$L$180,"Diseño10",IF(Gestión!F93=$L$181,"Diseño11",IF(Gestión!F93=$L$182,"Diseño12",IF(Gestión!F93=$L$183,"Capacit",IF(Gestión!F93=$L$186,"Redi1",IF(Gestión!F93=$L$187,"Defin1",IF(Gestión!F93=$L$190,"Cumplir",IF(Gestión!F93=$L$193,"Sistem",IF(Gestión!F93=$L$195,"Montaje",IF(Gestión!F93=$L$198,"Implementa",IF(Gestión!F93=$L$201,"Sistem1",IF(Gestión!F93=$L$203,"Asegura",IF(Gestión!F93=$L$204,"Estable3",IF(Gestión!F93=$L$206,"Constru",IF(Gestión!F93=$L$210,"Defin2",IF(Gestión!F93=$L$212,"Cult1",IF(Gestión!F93=$L$214,"Diseño13",IF(Gestión!F93=$L$215,"Defin3",IF(Gestión!F93=$L$217,"Segui",""))))))))))))))))))))))))))))))),N84)</f>
        <v>Capacit</v>
      </c>
      <c r="P84" t="str">
        <f>IF(Gestión!D93=$Q$2,"Acre",IF(Gestión!D93=$Q$3,"Valor",IF(Gestión!D93=$Q$4,"Calidad",IF(Gestión!D93=$Q$5,"NAI",IF(Gestión!D93=$Q$6,"NAP",IF(Gestión!D93=$Q$7,"NAE",IF(Gestión!D93=$Q$8,"Articulación",IF(Gestión!D93=$Q$9,"Extensión",IF(Gestión!D93=$Q$10,"Regionalización",IF(Gestión!D93=$Q$11,"Interna",IF(Gestión!D93=$Q$12,"Seguimiento",IF(Gestión!D93=$Q$13,"NAA",IF(Gestión!D93=$Q$14,"Gerencia",IF(Gestión!D93=$Q$15,"TH",IF(Gestión!D93=$Q$16,"Finan",IF(Gestión!D93=$Q$17,"Bienestar",IF(Gestión!D93=$Q$18,"Comuni",IF(Gestión!D93=$Q$19,"Sistema",IF(Gestión!D93=$Q$20,"GestionD",IF(Gestión!D93=$Q$21,"Mejoramiento",IF(Gestión!D93=$Q$22,"Modelo",IF(Gestión!D93=$Q$23,"Control",""))))))))))))))))))))))</f>
        <v>Comuni</v>
      </c>
      <c r="S84" s="31" t="s">
        <v>395</v>
      </c>
      <c r="T84" t="str">
        <f>IF(Gestión!E93=D!$K$2,"Acredi",IF(Gestión!E93=D!$K$7,"Increm",IF(Gestión!E93=D!$K$11,"Forma",IF(Gestión!E93=D!$K$15,"Vincu",IF(Gestión!E93=D!$K$31,"Estructuraci",IF(Gestión!E93=D!$K$33,"Tecnica",IF(Gestión!E93=D!$K$35,"Conso",IF(Gestión!E93=D!$K$37,"Fortale",IF(Gestión!E93=D!$K$38,"Program",IF(Gestión!E93=D!$K$40,"Estruct",IF(Gestión!E93=D!$K$48,"Artic",IF(Gestión!E93=D!$K$55,"Fortale1",IF(Gestión!E93=D!$K$60,"Biling",IF(Gestión!E93=D!$K$64,"Forma1",IF(Gestión!E93=D!$K$66,"Gest",IF(Gestión!E93=D!$K$68,"Redefini",IF(Gestión!E93=D!$K$69,"Fortale2",IF(Gestión!E93=D!$K$72,"Edu",IF(Gestión!E93=D!$K$79,"Implement",IF(Gestión!E93=D!$K$81,"Potencia",IF(Gestión!E93=D!$K$86,"Fortale3",IF(Gestión!E93=D!$K$89,"Vincu1",IF(Gestión!E93=D!$K$91,"Incur",IF(Gestión!E93=D!$K$93,"Proyec",IF(Gestión!E93=D!$K$94,"Estrateg",IF(Gestión!E93=D!$K$95,"Desa",IF(Gestión!E93=D!$K$103,"Seguim",IF(Gestión!E93=D!$K$104,"Acces",IF(Gestión!E93=D!$K$113,"Program1",IF(Gestión!E93=D!$K$115,"En",IF(Gestión!E93=D!$K$118,"Geren",IF(Gestión!E93=D!$K$128,"Proyec1",IF(Gestión!E93=D!$K$131,"Proyec2",IF(Gestión!E93=D!$K$135,"Forma2",IF(Gestión!E93=D!$K$137,"Talent",IF(Gestión!E93=D!$K$151,"Conso1",IF(Gestión!E93=D!$K$152,"Conso2",IF(Gestión!E93=D!$K$159,"Serv",IF(Gestión!E93=D!$K$164,"Rete",IF(Gestión!E93=D!$K$171,"Fortale4",IF(Gestión!E93=D!$K$172,"Fortale5",IF(Gestión!E93=D!$K$174,"Defini",IF(Gestión!E93=D!$K$175,"Coord",IF(Gestión!E93=D!$K$178,"Redef",IF(Gestión!E93=D!$K$181,"Compro",IF(Gestión!E93=D!$K$182,"Desa1",IF(Gestión!E93=D!$K$183,"Fortale6",IF(Gestión!E93=D!$K$187,"Esta",IF(Gestión!E93=D!$K$190,"Facil",IF(Gestión!E93=D!$K$193,"Soporte",IF(Gestión!E93=D!$K$198,"Implement1",IF(Gestión!E93=D!$K$201,"La",IF(Gestión!E93=D!$K$203,"Fortale7",IF(Gestión!E93=D!$K$206,"Remo",IF(Gestión!E93=D!$K$210,"Fortale8",IF(Gestión!E93=D!$K$214,"Mejoram",IF(Gestión!E93=D!$K$215,"Fortale9",IF(Gestión!E93=D!$K$217,"Fortale10",""))))))))))))))))))))))))))))))))))))))))))))))))))))))))))</f>
        <v>Fortale6</v>
      </c>
    </row>
    <row r="85" spans="10:20" x14ac:dyDescent="0.25">
      <c r="M85" t="s">
        <v>215</v>
      </c>
      <c r="N85" t="str">
        <f>IF(Gestión!F94=D!$L$2,"Forta",IF(Gestión!F94=$L$4,"Inclu",IF(Gestión!F94=$L$5,"Cult",IF(Gestión!F94=$L$7,"Actua",IF(Gestión!F94=$L$11,"Cuali",IF(Gestión!F94=$L$15,"Forta1",IF(Gestión!F94=$L$18,"Actua1",IF(Gestión!F94=$L$20,"Forta2",IF(Gestión!F94=$L$24,"Plan",IF(Gestión!F94=$L$28,"Confor",IF(Gestión!F94=$L$31,"Crea",IF(Gestión!F94=$L$33,"Incor",IF(Gestión!F94=$L$35,"Incre",IF(Gestión!F94=$L$36,"Prog",IF(Gestión!F94=$L$37,"Forta3",IF(Gestión!F94=$L$38,"Redi",IF(Gestión!F94=$L$40,"Confor1",IF(Gestión!F94=$L$44,"Apoyo",IF(Gestión!F94=$L$46,"Crea1",IF(Gestión!F94=$L$48,"Forta4",IF(Gestión!F94=$L$50,"Actua2",IF(Gestión!F94=$L$51,"Invest",IF(Gestión!F94=$L$52,"Conserv",IF(Gestión!F94=$L$55,"Incre1",IF(Gestión!F94=$L$60,"Actua3",IF(Gestión!F94=$L$64,"Actua4",IF(Gestión!F94=$L$66,"Asist",IF(Gestión!F94=$L$68,"Invest2",IF(Gestión!F94=$L$69,"Pract",IF(Gestión!F94=$L$72,"Forta5",IF(Gestión!F94=$L$79,"Opera",IF(Gestión!F94=$L$80,"Opera2",IF(Gestión!F94=$L$81,"Impul",IF(Gestión!F94=$L$86,"Estudio",IF(Gestión!F94=$L$89,"Invest3",IF(Gestión!F94=$L$90,"Diseño",IF(Gestión!F94=$L$91,"Invest4",IF(Gestión!F94=$L$93,"Vincula",IF(Gestión!F94=$L$94,"Crea2",IF(Gestión!F94=$L$95,"Diseño1",IF(Gestión!F94=$L$96,"Opera3",IF(Gestión!F94=$L$100,"Promo",IF(Gestión!F94=$L$101,"Estudio1",IF(Gestión!F94=$L$103,"Desarrolla",IF(Gestión!F94=$L$104,"Propen",IF(Gestión!F94=$L$108,"Aument",IF(Gestión!F94=$L$112,"Aument2",IF(Gestión!F94=$L$113,"Incre2",IF(Gestión!F94=$L$115,"Diver",IF(Gestión!F94=$L$118,"Estable",IF(Gestión!F94=$L$128,"Realiza",IF(Gestión!F94=$L$131,"Realiza1",IF(Gestión!F94=$L$135,"Diseño2",IF(Gestión!F94=$L$137,"Estudio2",IF(Gestión!F94=$L$138,"Invest5",IF(Gestión!F94=$L$141,"Actua5",IF(Gestión!F94=$L$144,"Estable1",IF(Gestión!F94=$L$151,"Defin","N/A"))))))))))))))))))))))))))))))))))))))))))))))))))))))))))</f>
        <v>N/A</v>
      </c>
      <c r="O85" t="str">
        <f>IF(N85="N/A",IF(Gestión!F94=$L$152,"Estable2",IF(Gestión!F94=$L$159,"Diseño3",IF(Gestión!F94=$L$161,"Diseño4",IF(Gestión!F94=$L$164,"Forta6",IF(Gestión!F94=$L$168,"Prog1",IF(Gestión!F94=$L$171,"Robus",IF(Gestión!F94=$L$172,"Diseño5",IF(Gestión!F94=$L$173,"Diseño6",IF(Gestión!F94=$L$174,"Estruc",IF(Gestión!F94=$L$175,"Diseño7",IF(Gestión!F94=$L$178,"Diseño8",IF(Gestión!F94=$L$179,"Diseño9",IF(Gestión!F94=$L$180,"Diseño10",IF(Gestión!F94=$L$181,"Diseño11",IF(Gestión!F94=$L$182,"Diseño12",IF(Gestión!F94=$L$183,"Capacit",IF(Gestión!F94=$L$186,"Redi1",IF(Gestión!F94=$L$187,"Defin1",IF(Gestión!F94=$L$190,"Cumplir",IF(Gestión!F94=$L$193,"Sistem",IF(Gestión!F94=$L$195,"Montaje",IF(Gestión!F94=$L$198,"Implementa",IF(Gestión!F94=$L$201,"Sistem1",IF(Gestión!F94=$L$203,"Asegura",IF(Gestión!F94=$L$204,"Estable3",IF(Gestión!F94=$L$206,"Constru",IF(Gestión!F94=$L$210,"Defin2",IF(Gestión!F94=$L$212,"Cult1",IF(Gestión!F94=$L$214,"Diseño13",IF(Gestión!F94=$L$215,"Defin3",IF(Gestión!F94=$L$217,"Segui",""))))))))))))))))))))))))))))))),N85)</f>
        <v>Capacit</v>
      </c>
      <c r="P85" t="str">
        <f>IF(Gestión!D94=$Q$2,"Acre",IF(Gestión!D94=$Q$3,"Valor",IF(Gestión!D94=$Q$4,"Calidad",IF(Gestión!D94=$Q$5,"NAI",IF(Gestión!D94=$Q$6,"NAP",IF(Gestión!D94=$Q$7,"NAE",IF(Gestión!D94=$Q$8,"Articulación",IF(Gestión!D94=$Q$9,"Extensión",IF(Gestión!D94=$Q$10,"Regionalización",IF(Gestión!D94=$Q$11,"Interna",IF(Gestión!D94=$Q$12,"Seguimiento",IF(Gestión!D94=$Q$13,"NAA",IF(Gestión!D94=$Q$14,"Gerencia",IF(Gestión!D94=$Q$15,"TH",IF(Gestión!D94=$Q$16,"Finan",IF(Gestión!D94=$Q$17,"Bienestar",IF(Gestión!D94=$Q$18,"Comuni",IF(Gestión!D94=$Q$19,"Sistema",IF(Gestión!D94=$Q$20,"GestionD",IF(Gestión!D94=$Q$21,"Mejoramiento",IF(Gestión!D94=$Q$22,"Modelo",IF(Gestión!D94=$Q$23,"Control",""))))))))))))))))))))))</f>
        <v>Comuni</v>
      </c>
      <c r="S85" s="31" t="s">
        <v>399</v>
      </c>
      <c r="T85" t="str">
        <f>IF(Gestión!E94=D!$K$2,"Acredi",IF(Gestión!E94=D!$K$7,"Increm",IF(Gestión!E94=D!$K$11,"Forma",IF(Gestión!E94=D!$K$15,"Vincu",IF(Gestión!E94=D!$K$31,"Estructuraci",IF(Gestión!E94=D!$K$33,"Tecnica",IF(Gestión!E94=D!$K$35,"Conso",IF(Gestión!E94=D!$K$37,"Fortale",IF(Gestión!E94=D!$K$38,"Program",IF(Gestión!E94=D!$K$40,"Estruct",IF(Gestión!E94=D!$K$48,"Artic",IF(Gestión!E94=D!$K$55,"Fortale1",IF(Gestión!E94=D!$K$60,"Biling",IF(Gestión!E94=D!$K$64,"Forma1",IF(Gestión!E94=D!$K$66,"Gest",IF(Gestión!E94=D!$K$68,"Redefini",IF(Gestión!E94=D!$K$69,"Fortale2",IF(Gestión!E94=D!$K$72,"Edu",IF(Gestión!E94=D!$K$79,"Implement",IF(Gestión!E94=D!$K$81,"Potencia",IF(Gestión!E94=D!$K$86,"Fortale3",IF(Gestión!E94=D!$K$89,"Vincu1",IF(Gestión!E94=D!$K$91,"Incur",IF(Gestión!E94=D!$K$93,"Proyec",IF(Gestión!E94=D!$K$94,"Estrateg",IF(Gestión!E94=D!$K$95,"Desa",IF(Gestión!E94=D!$K$103,"Seguim",IF(Gestión!E94=D!$K$104,"Acces",IF(Gestión!E94=D!$K$113,"Program1",IF(Gestión!E94=D!$K$115,"En",IF(Gestión!E94=D!$K$118,"Geren",IF(Gestión!E94=D!$K$128,"Proyec1",IF(Gestión!E94=D!$K$131,"Proyec2",IF(Gestión!E94=D!$K$135,"Forma2",IF(Gestión!E94=D!$K$137,"Talent",IF(Gestión!E94=D!$K$151,"Conso1",IF(Gestión!E94=D!$K$152,"Conso2",IF(Gestión!E94=D!$K$159,"Serv",IF(Gestión!E94=D!$K$164,"Rete",IF(Gestión!E94=D!$K$171,"Fortale4",IF(Gestión!E94=D!$K$172,"Fortale5",IF(Gestión!E94=D!$K$174,"Defini",IF(Gestión!E94=D!$K$175,"Coord",IF(Gestión!E94=D!$K$178,"Redef",IF(Gestión!E94=D!$K$181,"Compro",IF(Gestión!E94=D!$K$182,"Desa1",IF(Gestión!E94=D!$K$183,"Fortale6",IF(Gestión!E94=D!$K$187,"Esta",IF(Gestión!E94=D!$K$190,"Facil",IF(Gestión!E94=D!$K$193,"Soporte",IF(Gestión!E94=D!$K$198,"Implement1",IF(Gestión!E94=D!$K$201,"La",IF(Gestión!E94=D!$K$203,"Fortale7",IF(Gestión!E94=D!$K$206,"Remo",IF(Gestión!E94=D!$K$210,"Fortale8",IF(Gestión!E94=D!$K$214,"Mejoram",IF(Gestión!E94=D!$K$215,"Fortale9",IF(Gestión!E94=D!$K$217,"Fortale10",""))))))))))))))))))))))))))))))))))))))))))))))))))))))))))</f>
        <v>Fortale6</v>
      </c>
    </row>
    <row r="86" spans="10:20" x14ac:dyDescent="0.25">
      <c r="K86" s="21" t="s">
        <v>216</v>
      </c>
      <c r="L86" t="s">
        <v>217</v>
      </c>
      <c r="M86" t="s">
        <v>218</v>
      </c>
      <c r="N86" t="str">
        <f>IF(Gestión!F95=D!$L$2,"Forta",IF(Gestión!F95=$L$4,"Inclu",IF(Gestión!F95=$L$5,"Cult",IF(Gestión!F95=$L$7,"Actua",IF(Gestión!F95=$L$11,"Cuali",IF(Gestión!F95=$L$15,"Forta1",IF(Gestión!F95=$L$18,"Actua1",IF(Gestión!F95=$L$20,"Forta2",IF(Gestión!F95=$L$24,"Plan",IF(Gestión!F95=$L$28,"Confor",IF(Gestión!F95=$L$31,"Crea",IF(Gestión!F95=$L$33,"Incor",IF(Gestión!F95=$L$35,"Incre",IF(Gestión!F95=$L$36,"Prog",IF(Gestión!F95=$L$37,"Forta3",IF(Gestión!F95=$L$38,"Redi",IF(Gestión!F95=$L$40,"Confor1",IF(Gestión!F95=$L$44,"Apoyo",IF(Gestión!F95=$L$46,"Crea1",IF(Gestión!F95=$L$48,"Forta4",IF(Gestión!F95=$L$50,"Actua2",IF(Gestión!F95=$L$51,"Invest",IF(Gestión!F95=$L$52,"Conserv",IF(Gestión!F95=$L$55,"Incre1",IF(Gestión!F95=$L$60,"Actua3",IF(Gestión!F95=$L$64,"Actua4",IF(Gestión!F95=$L$66,"Asist",IF(Gestión!F95=$L$68,"Invest2",IF(Gestión!F95=$L$69,"Pract",IF(Gestión!F95=$L$72,"Forta5",IF(Gestión!F95=$L$79,"Opera",IF(Gestión!F95=$L$80,"Opera2",IF(Gestión!F95=$L$81,"Impul",IF(Gestión!F95=$L$86,"Estudio",IF(Gestión!F95=$L$89,"Invest3",IF(Gestión!F95=$L$90,"Diseño",IF(Gestión!F95=$L$91,"Invest4",IF(Gestión!F95=$L$93,"Vincula",IF(Gestión!F95=$L$94,"Crea2",IF(Gestión!F95=$L$95,"Diseño1",IF(Gestión!F95=$L$96,"Opera3",IF(Gestión!F95=$L$100,"Promo",IF(Gestión!F95=$L$101,"Estudio1",IF(Gestión!F95=$L$103,"Desarrolla",IF(Gestión!F95=$L$104,"Propen",IF(Gestión!F95=$L$108,"Aument",IF(Gestión!F95=$L$112,"Aument2",IF(Gestión!F95=$L$113,"Incre2",IF(Gestión!F95=$L$115,"Diver",IF(Gestión!F95=$L$118,"Estable",IF(Gestión!F95=$L$128,"Realiza",IF(Gestión!F95=$L$131,"Realiza1",IF(Gestión!F95=$L$135,"Diseño2",IF(Gestión!F95=$L$137,"Estudio2",IF(Gestión!F95=$L$138,"Invest5",IF(Gestión!F95=$L$141,"Actua5",IF(Gestión!F95=$L$144,"Estable1",IF(Gestión!F95=$L$151,"Defin","N/A"))))))))))))))))))))))))))))))))))))))))))))))))))))))))))</f>
        <v>N/A</v>
      </c>
      <c r="O86" t="str">
        <f>IF(N86="N/A",IF(Gestión!F95=$L$152,"Estable2",IF(Gestión!F95=$L$159,"Diseño3",IF(Gestión!F95=$L$161,"Diseño4",IF(Gestión!F95=$L$164,"Forta6",IF(Gestión!F95=$L$168,"Prog1",IF(Gestión!F95=$L$171,"Robus",IF(Gestión!F95=$L$172,"Diseño5",IF(Gestión!F95=$L$173,"Diseño6",IF(Gestión!F95=$L$174,"Estruc",IF(Gestión!F95=$L$175,"Diseño7",IF(Gestión!F95=$L$178,"Diseño8",IF(Gestión!F95=$L$179,"Diseño9",IF(Gestión!F95=$L$180,"Diseño10",IF(Gestión!F95=$L$181,"Diseño11",IF(Gestión!F95=$L$182,"Diseño12",IF(Gestión!F95=$L$183,"Capacit",IF(Gestión!F95=$L$186,"Redi1",IF(Gestión!F95=$L$187,"Defin1",IF(Gestión!F95=$L$190,"Cumplir",IF(Gestión!F95=$L$193,"Sistem",IF(Gestión!F95=$L$195,"Montaje",IF(Gestión!F95=$L$198,"Implementa",IF(Gestión!F95=$L$201,"Sistem1",IF(Gestión!F95=$L$203,"Asegura",IF(Gestión!F95=$L$204,"Estable3",IF(Gestión!F95=$L$206,"Constru",IF(Gestión!F95=$L$210,"Defin2",IF(Gestión!F95=$L$212,"Cult1",IF(Gestión!F95=$L$214,"Diseño13",IF(Gestión!F95=$L$215,"Defin3",IF(Gestión!F95=$L$217,"Segui",""))))))))))))))))))))))))))))))),N86)</f>
        <v>Redi1</v>
      </c>
      <c r="P86" t="str">
        <f>IF(Gestión!D95=$Q$2,"Acre",IF(Gestión!D95=$Q$3,"Valor",IF(Gestión!D95=$Q$4,"Calidad",IF(Gestión!D95=$Q$5,"NAI",IF(Gestión!D95=$Q$6,"NAP",IF(Gestión!D95=$Q$7,"NAE",IF(Gestión!D95=$Q$8,"Articulación",IF(Gestión!D95=$Q$9,"Extensión",IF(Gestión!D95=$Q$10,"Regionalización",IF(Gestión!D95=$Q$11,"Interna",IF(Gestión!D95=$Q$12,"Seguimiento",IF(Gestión!D95=$Q$13,"NAA",IF(Gestión!D95=$Q$14,"Gerencia",IF(Gestión!D95=$Q$15,"TH",IF(Gestión!D95=$Q$16,"Finan",IF(Gestión!D95=$Q$17,"Bienestar",IF(Gestión!D95=$Q$18,"Comuni",IF(Gestión!D95=$Q$19,"Sistema",IF(Gestión!D95=$Q$20,"GestionD",IF(Gestión!D95=$Q$21,"Mejoramiento",IF(Gestión!D95=$Q$22,"Modelo",IF(Gestión!D95=$Q$23,"Control",""))))))))))))))))))))))</f>
        <v>Comuni</v>
      </c>
      <c r="S86" s="32" t="s">
        <v>404</v>
      </c>
      <c r="T86" t="str">
        <f>IF(Gestión!E95=D!$K$2,"Acredi",IF(Gestión!E95=D!$K$7,"Increm",IF(Gestión!E95=D!$K$11,"Forma",IF(Gestión!E95=D!$K$15,"Vincu",IF(Gestión!E95=D!$K$31,"Estructuraci",IF(Gestión!E95=D!$K$33,"Tecnica",IF(Gestión!E95=D!$K$35,"Conso",IF(Gestión!E95=D!$K$37,"Fortale",IF(Gestión!E95=D!$K$38,"Program",IF(Gestión!E95=D!$K$40,"Estruct",IF(Gestión!E95=D!$K$48,"Artic",IF(Gestión!E95=D!$K$55,"Fortale1",IF(Gestión!E95=D!$K$60,"Biling",IF(Gestión!E95=D!$K$64,"Forma1",IF(Gestión!E95=D!$K$66,"Gest",IF(Gestión!E95=D!$K$68,"Redefini",IF(Gestión!E95=D!$K$69,"Fortale2",IF(Gestión!E95=D!$K$72,"Edu",IF(Gestión!E95=D!$K$79,"Implement",IF(Gestión!E95=D!$K$81,"Potencia",IF(Gestión!E95=D!$K$86,"Fortale3",IF(Gestión!E95=D!$K$89,"Vincu1",IF(Gestión!E95=D!$K$91,"Incur",IF(Gestión!E95=D!$K$93,"Proyec",IF(Gestión!E95=D!$K$94,"Estrateg",IF(Gestión!E95=D!$K$95,"Desa",IF(Gestión!E95=D!$K$103,"Seguim",IF(Gestión!E95=D!$K$104,"Acces",IF(Gestión!E95=D!$K$113,"Program1",IF(Gestión!E95=D!$K$115,"En",IF(Gestión!E95=D!$K$118,"Geren",IF(Gestión!E95=D!$K$128,"Proyec1",IF(Gestión!E95=D!$K$131,"Proyec2",IF(Gestión!E95=D!$K$135,"Forma2",IF(Gestión!E95=D!$K$137,"Talent",IF(Gestión!E95=D!$K$151,"Conso1",IF(Gestión!E95=D!$K$152,"Conso2",IF(Gestión!E95=D!$K$159,"Serv",IF(Gestión!E95=D!$K$164,"Rete",IF(Gestión!E95=D!$K$171,"Fortale4",IF(Gestión!E95=D!$K$172,"Fortale5",IF(Gestión!E95=D!$K$174,"Defini",IF(Gestión!E95=D!$K$175,"Coord",IF(Gestión!E95=D!$K$178,"Redef",IF(Gestión!E95=D!$K$181,"Compro",IF(Gestión!E95=D!$K$182,"Desa1",IF(Gestión!E95=D!$K$183,"Fortale6",IF(Gestión!E95=D!$K$187,"Esta",IF(Gestión!E95=D!$K$190,"Facil",IF(Gestión!E95=D!$K$193,"Soporte",IF(Gestión!E95=D!$K$198,"Implement1",IF(Gestión!E95=D!$K$201,"La",IF(Gestión!E95=D!$K$203,"Fortale7",IF(Gestión!E95=D!$K$206,"Remo",IF(Gestión!E95=D!$K$210,"Fortale8",IF(Gestión!E95=D!$K$214,"Mejoram",IF(Gestión!E95=D!$K$215,"Fortale9",IF(Gestión!E95=D!$K$217,"Fortale10",""))))))))))))))))))))))))))))))))))))))))))))))))))))))))))</f>
        <v>Fortale6</v>
      </c>
    </row>
    <row r="87" spans="10:20" x14ac:dyDescent="0.25">
      <c r="M87" t="s">
        <v>219</v>
      </c>
      <c r="N87" t="str">
        <f>IF(Gestión!F96=D!$L$2,"Forta",IF(Gestión!F96=$L$4,"Inclu",IF(Gestión!F96=$L$5,"Cult",IF(Gestión!F96=$L$7,"Actua",IF(Gestión!F96=$L$11,"Cuali",IF(Gestión!F96=$L$15,"Forta1",IF(Gestión!F96=$L$18,"Actua1",IF(Gestión!F96=$L$20,"Forta2",IF(Gestión!F96=$L$24,"Plan",IF(Gestión!F96=$L$28,"Confor",IF(Gestión!F96=$L$31,"Crea",IF(Gestión!F96=$L$33,"Incor",IF(Gestión!F96=$L$35,"Incre",IF(Gestión!F96=$L$36,"Prog",IF(Gestión!F96=$L$37,"Forta3",IF(Gestión!F96=$L$38,"Redi",IF(Gestión!F96=$L$40,"Confor1",IF(Gestión!F96=$L$44,"Apoyo",IF(Gestión!F96=$L$46,"Crea1",IF(Gestión!F96=$L$48,"Forta4",IF(Gestión!F96=$L$50,"Actua2",IF(Gestión!F96=$L$51,"Invest",IF(Gestión!F96=$L$52,"Conserv",IF(Gestión!F96=$L$55,"Incre1",IF(Gestión!F96=$L$60,"Actua3",IF(Gestión!F96=$L$64,"Actua4",IF(Gestión!F96=$L$66,"Asist",IF(Gestión!F96=$L$68,"Invest2",IF(Gestión!F96=$L$69,"Pract",IF(Gestión!F96=$L$72,"Forta5",IF(Gestión!F96=$L$79,"Opera",IF(Gestión!F96=$L$80,"Opera2",IF(Gestión!F96=$L$81,"Impul",IF(Gestión!F96=$L$86,"Estudio",IF(Gestión!F96=$L$89,"Invest3",IF(Gestión!F96=$L$90,"Diseño",IF(Gestión!F96=$L$91,"Invest4",IF(Gestión!F96=$L$93,"Vincula",IF(Gestión!F96=$L$94,"Crea2",IF(Gestión!F96=$L$95,"Diseño1",IF(Gestión!F96=$L$96,"Opera3",IF(Gestión!F96=$L$100,"Promo",IF(Gestión!F96=$L$101,"Estudio1",IF(Gestión!F96=$L$103,"Desarrolla",IF(Gestión!F96=$L$104,"Propen",IF(Gestión!F96=$L$108,"Aument",IF(Gestión!F96=$L$112,"Aument2",IF(Gestión!F96=$L$113,"Incre2",IF(Gestión!F96=$L$115,"Diver",IF(Gestión!F96=$L$118,"Estable",IF(Gestión!F96=$L$128,"Realiza",IF(Gestión!F96=$L$131,"Realiza1",IF(Gestión!F96=$L$135,"Diseño2",IF(Gestión!F96=$L$137,"Estudio2",IF(Gestión!F96=$L$138,"Invest5",IF(Gestión!F96=$L$141,"Actua5",IF(Gestión!F96=$L$144,"Estable1",IF(Gestión!F96=$L$151,"Defin","N/A"))))))))))))))))))))))))))))))))))))))))))))))))))))))))))</f>
        <v>N/A</v>
      </c>
      <c r="O87" t="str">
        <f>IF(N87="N/A",IF(Gestión!F96=$L$152,"Estable2",IF(Gestión!F96=$L$159,"Diseño3",IF(Gestión!F96=$L$161,"Diseño4",IF(Gestión!F96=$L$164,"Forta6",IF(Gestión!F96=$L$168,"Prog1",IF(Gestión!F96=$L$171,"Robus",IF(Gestión!F96=$L$172,"Diseño5",IF(Gestión!F96=$L$173,"Diseño6",IF(Gestión!F96=$L$174,"Estruc",IF(Gestión!F96=$L$175,"Diseño7",IF(Gestión!F96=$L$178,"Diseño8",IF(Gestión!F96=$L$179,"Diseño9",IF(Gestión!F96=$L$180,"Diseño10",IF(Gestión!F96=$L$181,"Diseño11",IF(Gestión!F96=$L$182,"Diseño12",IF(Gestión!F96=$L$183,"Capacit",IF(Gestión!F96=$L$186,"Redi1",IF(Gestión!F96=$L$187,"Defin1",IF(Gestión!F96=$L$190,"Cumplir",IF(Gestión!F96=$L$193,"Sistem",IF(Gestión!F96=$L$195,"Montaje",IF(Gestión!F96=$L$198,"Implementa",IF(Gestión!F96=$L$201,"Sistem1",IF(Gestión!F96=$L$203,"Asegura",IF(Gestión!F96=$L$204,"Estable3",IF(Gestión!F96=$L$206,"Constru",IF(Gestión!F96=$L$210,"Defin2",IF(Gestión!F96=$L$212,"Cult1",IF(Gestión!F96=$L$214,"Diseño13",IF(Gestión!F96=$L$215,"Defin3",IF(Gestión!F96=$L$217,"Segui",""))))))))))))))))))))))))))))))),N87)</f>
        <v>Defin2</v>
      </c>
      <c r="P87" t="str">
        <f>IF(Gestión!D96=$Q$2,"Acre",IF(Gestión!D96=$Q$3,"Valor",IF(Gestión!D96=$Q$4,"Calidad",IF(Gestión!D96=$Q$5,"NAI",IF(Gestión!D96=$Q$6,"NAP",IF(Gestión!D96=$Q$7,"NAE",IF(Gestión!D96=$Q$8,"Articulación",IF(Gestión!D96=$Q$9,"Extensión",IF(Gestión!D96=$Q$10,"Regionalización",IF(Gestión!D96=$Q$11,"Interna",IF(Gestión!D96=$Q$12,"Seguimiento",IF(Gestión!D96=$Q$13,"NAA",IF(Gestión!D96=$Q$14,"Gerencia",IF(Gestión!D96=$Q$15,"TH",IF(Gestión!D96=$Q$16,"Finan",IF(Gestión!D96=$Q$17,"Bienestar",IF(Gestión!D96=$Q$18,"Comuni",IF(Gestión!D96=$Q$19,"Sistema",IF(Gestión!D96=$Q$20,"GestionD",IF(Gestión!D96=$Q$21,"Mejoramiento",IF(Gestión!D96=$Q$22,"Modelo",IF(Gestión!D96=$Q$23,"Control",""))))))))))))))))))))))</f>
        <v>Modelo</v>
      </c>
      <c r="S87" s="32" t="s">
        <v>441</v>
      </c>
      <c r="T87" t="str">
        <f>IF(Gestión!E96=D!$K$2,"Acredi",IF(Gestión!E96=D!$K$7,"Increm",IF(Gestión!E96=D!$K$11,"Forma",IF(Gestión!E96=D!$K$15,"Vincu",IF(Gestión!E96=D!$K$31,"Estructuraci",IF(Gestión!E96=D!$K$33,"Tecnica",IF(Gestión!E96=D!$K$35,"Conso",IF(Gestión!E96=D!$K$37,"Fortale",IF(Gestión!E96=D!$K$38,"Program",IF(Gestión!E96=D!$K$40,"Estruct",IF(Gestión!E96=D!$K$48,"Artic",IF(Gestión!E96=D!$K$55,"Fortale1",IF(Gestión!E96=D!$K$60,"Biling",IF(Gestión!E96=D!$K$64,"Forma1",IF(Gestión!E96=D!$K$66,"Gest",IF(Gestión!E96=D!$K$68,"Redefini",IF(Gestión!E96=D!$K$69,"Fortale2",IF(Gestión!E96=D!$K$72,"Edu",IF(Gestión!E96=D!$K$79,"Implement",IF(Gestión!E96=D!$K$81,"Potencia",IF(Gestión!E96=D!$K$86,"Fortale3",IF(Gestión!E96=D!$K$89,"Vincu1",IF(Gestión!E96=D!$K$91,"Incur",IF(Gestión!E96=D!$K$93,"Proyec",IF(Gestión!E96=D!$K$94,"Estrateg",IF(Gestión!E96=D!$K$95,"Desa",IF(Gestión!E96=D!$K$103,"Seguim",IF(Gestión!E96=D!$K$104,"Acces",IF(Gestión!E96=D!$K$113,"Program1",IF(Gestión!E96=D!$K$115,"En",IF(Gestión!E96=D!$K$118,"Geren",IF(Gestión!E96=D!$K$128,"Proyec1",IF(Gestión!E96=D!$K$131,"Proyec2",IF(Gestión!E96=D!$K$135,"Forma2",IF(Gestión!E96=D!$K$137,"Talent",IF(Gestión!E96=D!$K$151,"Conso1",IF(Gestión!E96=D!$K$152,"Conso2",IF(Gestión!E96=D!$K$159,"Serv",IF(Gestión!E96=D!$K$164,"Rete",IF(Gestión!E96=D!$K$171,"Fortale4",IF(Gestión!E96=D!$K$172,"Fortale5",IF(Gestión!E96=D!$K$174,"Defini",IF(Gestión!E96=D!$K$175,"Coord",IF(Gestión!E96=D!$K$178,"Redef",IF(Gestión!E96=D!$K$181,"Compro",IF(Gestión!E96=D!$K$182,"Desa1",IF(Gestión!E96=D!$K$183,"Fortale6",IF(Gestión!E96=D!$K$187,"Esta",IF(Gestión!E96=D!$K$190,"Facil",IF(Gestión!E96=D!$K$193,"Soporte",IF(Gestión!E96=D!$K$198,"Implement1",IF(Gestión!E96=D!$K$201,"La",IF(Gestión!E96=D!$K$203,"Fortale7",IF(Gestión!E96=D!$K$206,"Remo",IF(Gestión!E96=D!$K$210,"Fortale8",IF(Gestión!E96=D!$K$214,"Mejoram",IF(Gestión!E96=D!$K$215,"Fortale9",IF(Gestión!E96=D!$K$217,"Fortale10",""))))))))))))))))))))))))))))))))))))))))))))))))))))))))))</f>
        <v>Fortale8</v>
      </c>
    </row>
    <row r="88" spans="10:20" x14ac:dyDescent="0.25">
      <c r="M88" t="s">
        <v>220</v>
      </c>
      <c r="N88" t="str">
        <f>IF(Gestión!F97=D!$L$2,"Forta",IF(Gestión!F97=$L$4,"Inclu",IF(Gestión!F97=$L$5,"Cult",IF(Gestión!F97=$L$7,"Actua",IF(Gestión!F97=$L$11,"Cuali",IF(Gestión!F97=$L$15,"Forta1",IF(Gestión!F97=$L$18,"Actua1",IF(Gestión!F97=$L$20,"Forta2",IF(Gestión!F97=$L$24,"Plan",IF(Gestión!F97=$L$28,"Confor",IF(Gestión!F97=$L$31,"Crea",IF(Gestión!F97=$L$33,"Incor",IF(Gestión!F97=$L$35,"Incre",IF(Gestión!F97=$L$36,"Prog",IF(Gestión!F97=$L$37,"Forta3",IF(Gestión!F97=$L$38,"Redi",IF(Gestión!F97=$L$40,"Confor1",IF(Gestión!F97=$L$44,"Apoyo",IF(Gestión!F97=$L$46,"Crea1",IF(Gestión!F97=$L$48,"Forta4",IF(Gestión!F97=$L$50,"Actua2",IF(Gestión!F97=$L$51,"Invest",IF(Gestión!F97=$L$52,"Conserv",IF(Gestión!F97=$L$55,"Incre1",IF(Gestión!F97=$L$60,"Actua3",IF(Gestión!F97=$L$64,"Actua4",IF(Gestión!F97=$L$66,"Asist",IF(Gestión!F97=$L$68,"Invest2",IF(Gestión!F97=$L$69,"Pract",IF(Gestión!F97=$L$72,"Forta5",IF(Gestión!F97=$L$79,"Opera",IF(Gestión!F97=$L$80,"Opera2",IF(Gestión!F97=$L$81,"Impul",IF(Gestión!F97=$L$86,"Estudio",IF(Gestión!F97=$L$89,"Invest3",IF(Gestión!F97=$L$90,"Diseño",IF(Gestión!F97=$L$91,"Invest4",IF(Gestión!F97=$L$93,"Vincula",IF(Gestión!F97=$L$94,"Crea2",IF(Gestión!F97=$L$95,"Diseño1",IF(Gestión!F97=$L$96,"Opera3",IF(Gestión!F97=$L$100,"Promo",IF(Gestión!F97=$L$101,"Estudio1",IF(Gestión!F97=$L$103,"Desarrolla",IF(Gestión!F97=$L$104,"Propen",IF(Gestión!F97=$L$108,"Aument",IF(Gestión!F97=$L$112,"Aument2",IF(Gestión!F97=$L$113,"Incre2",IF(Gestión!F97=$L$115,"Diver",IF(Gestión!F97=$L$118,"Estable",IF(Gestión!F97=$L$128,"Realiza",IF(Gestión!F97=$L$131,"Realiza1",IF(Gestión!F97=$L$135,"Diseño2",IF(Gestión!F97=$L$137,"Estudio2",IF(Gestión!F97=$L$138,"Invest5",IF(Gestión!F97=$L$141,"Actua5",IF(Gestión!F97=$L$144,"Estable1",IF(Gestión!F97=$L$151,"Defin","N/A"))))))))))))))))))))))))))))))))))))))))))))))))))))))))))</f>
        <v>Forta</v>
      </c>
      <c r="O88" t="str">
        <f>IF(N88="N/A",IF(Gestión!F97=$L$152,"Estable2",IF(Gestión!F97=$L$159,"Diseño3",IF(Gestión!F97=$L$161,"Diseño4",IF(Gestión!F97=$L$164,"Forta6",IF(Gestión!F97=$L$168,"Prog1",IF(Gestión!F97=$L$171,"Robus",IF(Gestión!F97=$L$172,"Diseño5",IF(Gestión!F97=$L$173,"Diseño6",IF(Gestión!F97=$L$174,"Estruc",IF(Gestión!F97=$L$175,"Diseño7",IF(Gestión!F97=$L$178,"Diseño8",IF(Gestión!F97=$L$179,"Diseño9",IF(Gestión!F97=$L$180,"Diseño10",IF(Gestión!F97=$L$181,"Diseño11",IF(Gestión!F97=$L$182,"Diseño12",IF(Gestión!F97=$L$183,"Capacit",IF(Gestión!F97=$L$186,"Redi1",IF(Gestión!F97=$L$187,"Defin1",IF(Gestión!F97=$L$190,"Cumplir",IF(Gestión!F97=$L$193,"Sistem",IF(Gestión!F97=$L$195,"Montaje",IF(Gestión!F97=$L$198,"Implementa",IF(Gestión!F97=$L$201,"Sistem1",IF(Gestión!F97=$L$203,"Asegura",IF(Gestión!F97=$L$204,"Estable3",IF(Gestión!F97=$L$206,"Constru",IF(Gestión!F97=$L$210,"Defin2",IF(Gestión!F97=$L$212,"Cult1",IF(Gestión!F97=$L$214,"Diseño13",IF(Gestión!F97=$L$215,"Defin3",IF(Gestión!F97=$L$217,"Segui",""))))))))))))))))))))))))))))))),N88)</f>
        <v>Forta</v>
      </c>
      <c r="P88" t="str">
        <f>IF(Gestión!D97=$Q$2,"Acre",IF(Gestión!D97=$Q$3,"Valor",IF(Gestión!D97=$Q$4,"Calidad",IF(Gestión!D97=$Q$5,"NAI",IF(Gestión!D97=$Q$6,"NAP",IF(Gestión!D97=$Q$7,"NAE",IF(Gestión!D97=$Q$8,"Articulación",IF(Gestión!D97=$Q$9,"Extensión",IF(Gestión!D97=$Q$10,"Regionalización",IF(Gestión!D97=$Q$11,"Interna",IF(Gestión!D97=$Q$12,"Seguimiento",IF(Gestión!D97=$Q$13,"NAA",IF(Gestión!D97=$Q$14,"Gerencia",IF(Gestión!D97=$Q$15,"TH",IF(Gestión!D97=$Q$16,"Finan",IF(Gestión!D97=$Q$17,"Bienestar",IF(Gestión!D97=$Q$18,"Comuni",IF(Gestión!D97=$Q$19,"Sistema",IF(Gestión!D97=$Q$20,"GestionD",IF(Gestión!D97=$Q$21,"Mejoramiento",IF(Gestión!D97=$Q$22,"Modelo",IF(Gestión!D97=$Q$23,"Control",""))))))))))))))))))))))</f>
        <v>Acre</v>
      </c>
      <c r="S88" s="32" t="s">
        <v>411</v>
      </c>
      <c r="T88" t="str">
        <f>IF(Gestión!E97=D!$K$2,"Acredi",IF(Gestión!E97=D!$K$7,"Increm",IF(Gestión!E97=D!$K$11,"Forma",IF(Gestión!E97=D!$K$15,"Vincu",IF(Gestión!E97=D!$K$31,"Estructuraci",IF(Gestión!E97=D!$K$33,"Tecnica",IF(Gestión!E97=D!$K$35,"Conso",IF(Gestión!E97=D!$K$37,"Fortale",IF(Gestión!E97=D!$K$38,"Program",IF(Gestión!E97=D!$K$40,"Estruct",IF(Gestión!E97=D!$K$48,"Artic",IF(Gestión!E97=D!$K$55,"Fortale1",IF(Gestión!E97=D!$K$60,"Biling",IF(Gestión!E97=D!$K$64,"Forma1",IF(Gestión!E97=D!$K$66,"Gest",IF(Gestión!E97=D!$K$68,"Redefini",IF(Gestión!E97=D!$K$69,"Fortale2",IF(Gestión!E97=D!$K$72,"Edu",IF(Gestión!E97=D!$K$79,"Implement",IF(Gestión!E97=D!$K$81,"Potencia",IF(Gestión!E97=D!$K$86,"Fortale3",IF(Gestión!E97=D!$K$89,"Vincu1",IF(Gestión!E97=D!$K$91,"Incur",IF(Gestión!E97=D!$K$93,"Proyec",IF(Gestión!E97=D!$K$94,"Estrateg",IF(Gestión!E97=D!$K$95,"Desa",IF(Gestión!E97=D!$K$103,"Seguim",IF(Gestión!E97=D!$K$104,"Acces",IF(Gestión!E97=D!$K$113,"Program1",IF(Gestión!E97=D!$K$115,"En",IF(Gestión!E97=D!$K$118,"Geren",IF(Gestión!E97=D!$K$128,"Proyec1",IF(Gestión!E97=D!$K$131,"Proyec2",IF(Gestión!E97=D!$K$135,"Forma2",IF(Gestión!E97=D!$K$137,"Talent",IF(Gestión!E97=D!$K$151,"Conso1",IF(Gestión!E97=D!$K$152,"Conso2",IF(Gestión!E97=D!$K$159,"Serv",IF(Gestión!E97=D!$K$164,"Rete",IF(Gestión!E97=D!$K$171,"Fortale4",IF(Gestión!E97=D!$K$172,"Fortale5",IF(Gestión!E97=D!$K$174,"Defini",IF(Gestión!E97=D!$K$175,"Coord",IF(Gestión!E97=D!$K$178,"Redef",IF(Gestión!E97=D!$K$181,"Compro",IF(Gestión!E97=D!$K$182,"Desa1",IF(Gestión!E97=D!$K$183,"Fortale6",IF(Gestión!E97=D!$K$187,"Esta",IF(Gestión!E97=D!$K$190,"Facil",IF(Gestión!E97=D!$K$193,"Soporte",IF(Gestión!E97=D!$K$198,"Implement1",IF(Gestión!E97=D!$K$201,"La",IF(Gestión!E97=D!$K$203,"Fortale7",IF(Gestión!E97=D!$K$206,"Remo",IF(Gestión!E97=D!$K$210,"Fortale8",IF(Gestión!E97=D!$K$214,"Mejoram",IF(Gestión!E97=D!$K$215,"Fortale9",IF(Gestión!E97=D!$K$217,"Fortale10",""))))))))))))))))))))))))))))))))))))))))))))))))))))))))))</f>
        <v>Acredi</v>
      </c>
    </row>
    <row r="89" spans="10:20" x14ac:dyDescent="0.25">
      <c r="K89" s="21" t="s">
        <v>221</v>
      </c>
      <c r="L89" t="s">
        <v>222</v>
      </c>
      <c r="M89" t="s">
        <v>223</v>
      </c>
      <c r="N89" t="str">
        <f>IF(Gestión!F98=D!$L$2,"Forta",IF(Gestión!F98=$L$4,"Inclu",IF(Gestión!F98=$L$5,"Cult",IF(Gestión!F98=$L$7,"Actua",IF(Gestión!F98=$L$11,"Cuali",IF(Gestión!F98=$L$15,"Forta1",IF(Gestión!F98=$L$18,"Actua1",IF(Gestión!F98=$L$20,"Forta2",IF(Gestión!F98=$L$24,"Plan",IF(Gestión!F98=$L$28,"Confor",IF(Gestión!F98=$L$31,"Crea",IF(Gestión!F98=$L$33,"Incor",IF(Gestión!F98=$L$35,"Incre",IF(Gestión!F98=$L$36,"Prog",IF(Gestión!F98=$L$37,"Forta3",IF(Gestión!F98=$L$38,"Redi",IF(Gestión!F98=$L$40,"Confor1",IF(Gestión!F98=$L$44,"Apoyo",IF(Gestión!F98=$L$46,"Crea1",IF(Gestión!F98=$L$48,"Forta4",IF(Gestión!F98=$L$50,"Actua2",IF(Gestión!F98=$L$51,"Invest",IF(Gestión!F98=$L$52,"Conserv",IF(Gestión!F98=$L$55,"Incre1",IF(Gestión!F98=$L$60,"Actua3",IF(Gestión!F98=$L$64,"Actua4",IF(Gestión!F98=$L$66,"Asist",IF(Gestión!F98=$L$68,"Invest2",IF(Gestión!F98=$L$69,"Pract",IF(Gestión!F98=$L$72,"Forta5",IF(Gestión!F98=$L$79,"Opera",IF(Gestión!F98=$L$80,"Opera2",IF(Gestión!F98=$L$81,"Impul",IF(Gestión!F98=$L$86,"Estudio",IF(Gestión!F98=$L$89,"Invest3",IF(Gestión!F98=$L$90,"Diseño",IF(Gestión!F98=$L$91,"Invest4",IF(Gestión!F98=$L$93,"Vincula",IF(Gestión!F98=$L$94,"Crea2",IF(Gestión!F98=$L$95,"Diseño1",IF(Gestión!F98=$L$96,"Opera3",IF(Gestión!F98=$L$100,"Promo",IF(Gestión!F98=$L$101,"Estudio1",IF(Gestión!F98=$L$103,"Desarrolla",IF(Gestión!F98=$L$104,"Propen",IF(Gestión!F98=$L$108,"Aument",IF(Gestión!F98=$L$112,"Aument2",IF(Gestión!F98=$L$113,"Incre2",IF(Gestión!F98=$L$115,"Diver",IF(Gestión!F98=$L$118,"Estable",IF(Gestión!F98=$L$128,"Realiza",IF(Gestión!F98=$L$131,"Realiza1",IF(Gestión!F98=$L$135,"Diseño2",IF(Gestión!F98=$L$137,"Estudio2",IF(Gestión!F98=$L$138,"Invest5",IF(Gestión!F98=$L$141,"Actua5",IF(Gestión!F98=$L$144,"Estable1",IF(Gestión!F98=$L$151,"Defin","N/A"))))))))))))))))))))))))))))))))))))))))))))))))))))))))))</f>
        <v>Inclu</v>
      </c>
      <c r="O89" t="str">
        <f>IF(N89="N/A",IF(Gestión!F98=$L$152,"Estable2",IF(Gestión!F98=$L$159,"Diseño3",IF(Gestión!F98=$L$161,"Diseño4",IF(Gestión!F98=$L$164,"Forta6",IF(Gestión!F98=$L$168,"Prog1",IF(Gestión!F98=$L$171,"Robus",IF(Gestión!F98=$L$172,"Diseño5",IF(Gestión!F98=$L$173,"Diseño6",IF(Gestión!F98=$L$174,"Estruc",IF(Gestión!F98=$L$175,"Diseño7",IF(Gestión!F98=$L$178,"Diseño8",IF(Gestión!F98=$L$179,"Diseño9",IF(Gestión!F98=$L$180,"Diseño10",IF(Gestión!F98=$L$181,"Diseño11",IF(Gestión!F98=$L$182,"Diseño12",IF(Gestión!F98=$L$183,"Capacit",IF(Gestión!F98=$L$186,"Redi1",IF(Gestión!F98=$L$187,"Defin1",IF(Gestión!F98=$L$190,"Cumplir",IF(Gestión!F98=$L$193,"Sistem",IF(Gestión!F98=$L$195,"Montaje",IF(Gestión!F98=$L$198,"Implementa",IF(Gestión!F98=$L$201,"Sistem1",IF(Gestión!F98=$L$203,"Asegura",IF(Gestión!F98=$L$204,"Estable3",IF(Gestión!F98=$L$206,"Constru",IF(Gestión!F98=$L$210,"Defin2",IF(Gestión!F98=$L$212,"Cult1",IF(Gestión!F98=$L$214,"Diseño13",IF(Gestión!F98=$L$215,"Defin3",IF(Gestión!F98=$L$217,"Segui",""))))))))))))))))))))))))))))))),N89)</f>
        <v>Inclu</v>
      </c>
      <c r="P89" t="str">
        <f>IF(Gestión!D98=$Q$2,"Acre",IF(Gestión!D98=$Q$3,"Valor",IF(Gestión!D98=$Q$4,"Calidad",IF(Gestión!D98=$Q$5,"NAI",IF(Gestión!D98=$Q$6,"NAP",IF(Gestión!D98=$Q$7,"NAE",IF(Gestión!D98=$Q$8,"Articulación",IF(Gestión!D98=$Q$9,"Extensión",IF(Gestión!D98=$Q$10,"Regionalización",IF(Gestión!D98=$Q$11,"Interna",IF(Gestión!D98=$Q$12,"Seguimiento",IF(Gestión!D98=$Q$13,"NAA",IF(Gestión!D98=$Q$14,"Gerencia",IF(Gestión!D98=$Q$15,"TH",IF(Gestión!D98=$Q$16,"Finan",IF(Gestión!D98=$Q$17,"Bienestar",IF(Gestión!D98=$Q$18,"Comuni",IF(Gestión!D98=$Q$19,"Sistema",IF(Gestión!D98=$Q$20,"GestionD",IF(Gestión!D98=$Q$21,"Mejoramiento",IF(Gestión!D98=$Q$22,"Modelo",IF(Gestión!D98=$Q$23,"Control",""))))))))))))))))))))))</f>
        <v>Acre</v>
      </c>
      <c r="S89" s="33" t="s">
        <v>406</v>
      </c>
      <c r="T89" t="str">
        <f>IF(Gestión!E98=D!$K$2,"Acredi",IF(Gestión!E98=D!$K$7,"Increm",IF(Gestión!E98=D!$K$11,"Forma",IF(Gestión!E98=D!$K$15,"Vincu",IF(Gestión!E98=D!$K$31,"Estructuraci",IF(Gestión!E98=D!$K$33,"Tecnica",IF(Gestión!E98=D!$K$35,"Conso",IF(Gestión!E98=D!$K$37,"Fortale",IF(Gestión!E98=D!$K$38,"Program",IF(Gestión!E98=D!$K$40,"Estruct",IF(Gestión!E98=D!$K$48,"Artic",IF(Gestión!E98=D!$K$55,"Fortale1",IF(Gestión!E98=D!$K$60,"Biling",IF(Gestión!E98=D!$K$64,"Forma1",IF(Gestión!E98=D!$K$66,"Gest",IF(Gestión!E98=D!$K$68,"Redefini",IF(Gestión!E98=D!$K$69,"Fortale2",IF(Gestión!E98=D!$K$72,"Edu",IF(Gestión!E98=D!$K$79,"Implement",IF(Gestión!E98=D!$K$81,"Potencia",IF(Gestión!E98=D!$K$86,"Fortale3",IF(Gestión!E98=D!$K$89,"Vincu1",IF(Gestión!E98=D!$K$91,"Incur",IF(Gestión!E98=D!$K$93,"Proyec",IF(Gestión!E98=D!$K$94,"Estrateg",IF(Gestión!E98=D!$K$95,"Desa",IF(Gestión!E98=D!$K$103,"Seguim",IF(Gestión!E98=D!$K$104,"Acces",IF(Gestión!E98=D!$K$113,"Program1",IF(Gestión!E98=D!$K$115,"En",IF(Gestión!E98=D!$K$118,"Geren",IF(Gestión!E98=D!$K$128,"Proyec1",IF(Gestión!E98=D!$K$131,"Proyec2",IF(Gestión!E98=D!$K$135,"Forma2",IF(Gestión!E98=D!$K$137,"Talent",IF(Gestión!E98=D!$K$151,"Conso1",IF(Gestión!E98=D!$K$152,"Conso2",IF(Gestión!E98=D!$K$159,"Serv",IF(Gestión!E98=D!$K$164,"Rete",IF(Gestión!E98=D!$K$171,"Fortale4",IF(Gestión!E98=D!$K$172,"Fortale5",IF(Gestión!E98=D!$K$174,"Defini",IF(Gestión!E98=D!$K$175,"Coord",IF(Gestión!E98=D!$K$178,"Redef",IF(Gestión!E98=D!$K$181,"Compro",IF(Gestión!E98=D!$K$182,"Desa1",IF(Gestión!E98=D!$K$183,"Fortale6",IF(Gestión!E98=D!$K$187,"Esta",IF(Gestión!E98=D!$K$190,"Facil",IF(Gestión!E98=D!$K$193,"Soporte",IF(Gestión!E98=D!$K$198,"Implement1",IF(Gestión!E98=D!$K$201,"La",IF(Gestión!E98=D!$K$203,"Fortale7",IF(Gestión!E98=D!$K$206,"Remo",IF(Gestión!E98=D!$K$210,"Fortale8",IF(Gestión!E98=D!$K$214,"Mejoram",IF(Gestión!E98=D!$K$215,"Fortale9",IF(Gestión!E98=D!$K$217,"Fortale10",""))))))))))))))))))))))))))))))))))))))))))))))))))))))))))</f>
        <v>Acredi</v>
      </c>
    </row>
    <row r="90" spans="10:20" x14ac:dyDescent="0.25">
      <c r="L90" t="s">
        <v>224</v>
      </c>
      <c r="M90" t="s">
        <v>225</v>
      </c>
      <c r="N90" t="str">
        <f>IF(Gestión!F99=D!$L$2,"Forta",IF(Gestión!F99=$L$4,"Inclu",IF(Gestión!F99=$L$5,"Cult",IF(Gestión!F99=$L$7,"Actua",IF(Gestión!F99=$L$11,"Cuali",IF(Gestión!F99=$L$15,"Forta1",IF(Gestión!F99=$L$18,"Actua1",IF(Gestión!F99=$L$20,"Forta2",IF(Gestión!F99=$L$24,"Plan",IF(Gestión!F99=$L$28,"Confor",IF(Gestión!F99=$L$31,"Crea",IF(Gestión!F99=$L$33,"Incor",IF(Gestión!F99=$L$35,"Incre",IF(Gestión!F99=$L$36,"Prog",IF(Gestión!F99=$L$37,"Forta3",IF(Gestión!F99=$L$38,"Redi",IF(Gestión!F99=$L$40,"Confor1",IF(Gestión!F99=$L$44,"Apoyo",IF(Gestión!F99=$L$46,"Crea1",IF(Gestión!F99=$L$48,"Forta4",IF(Gestión!F99=$L$50,"Actua2",IF(Gestión!F99=$L$51,"Invest",IF(Gestión!F99=$L$52,"Conserv",IF(Gestión!F99=$L$55,"Incre1",IF(Gestión!F99=$L$60,"Actua3",IF(Gestión!F99=$L$64,"Actua4",IF(Gestión!F99=$L$66,"Asist",IF(Gestión!F99=$L$68,"Invest2",IF(Gestión!F99=$L$69,"Pract",IF(Gestión!F99=$L$72,"Forta5",IF(Gestión!F99=$L$79,"Opera",IF(Gestión!F99=$L$80,"Opera2",IF(Gestión!F99=$L$81,"Impul",IF(Gestión!F99=$L$86,"Estudio",IF(Gestión!F99=$L$89,"Invest3",IF(Gestión!F99=$L$90,"Diseño",IF(Gestión!F99=$L$91,"Invest4",IF(Gestión!F99=$L$93,"Vincula",IF(Gestión!F99=$L$94,"Crea2",IF(Gestión!F99=$L$95,"Diseño1",IF(Gestión!F99=$L$96,"Opera3",IF(Gestión!F99=$L$100,"Promo",IF(Gestión!F99=$L$101,"Estudio1",IF(Gestión!F99=$L$103,"Desarrolla",IF(Gestión!F99=$L$104,"Propen",IF(Gestión!F99=$L$108,"Aument",IF(Gestión!F99=$L$112,"Aument2",IF(Gestión!F99=$L$113,"Incre2",IF(Gestión!F99=$L$115,"Diver",IF(Gestión!F99=$L$118,"Estable",IF(Gestión!F99=$L$128,"Realiza",IF(Gestión!F99=$L$131,"Realiza1",IF(Gestión!F99=$L$135,"Diseño2",IF(Gestión!F99=$L$137,"Estudio2",IF(Gestión!F99=$L$138,"Invest5",IF(Gestión!F99=$L$141,"Actua5",IF(Gestión!F99=$L$144,"Estable1",IF(Gestión!F99=$L$151,"Defin","N/A"))))))))))))))))))))))))))))))))))))))))))))))))))))))))))</f>
        <v>Cult</v>
      </c>
      <c r="O90" t="str">
        <f>IF(N90="N/A",IF(Gestión!F99=$L$152,"Estable2",IF(Gestión!F99=$L$159,"Diseño3",IF(Gestión!F99=$L$161,"Diseño4",IF(Gestión!F99=$L$164,"Forta6",IF(Gestión!F99=$L$168,"Prog1",IF(Gestión!F99=$L$171,"Robus",IF(Gestión!F99=$L$172,"Diseño5",IF(Gestión!F99=$L$173,"Diseño6",IF(Gestión!F99=$L$174,"Estruc",IF(Gestión!F99=$L$175,"Diseño7",IF(Gestión!F99=$L$178,"Diseño8",IF(Gestión!F99=$L$179,"Diseño9",IF(Gestión!F99=$L$180,"Diseño10",IF(Gestión!F99=$L$181,"Diseño11",IF(Gestión!F99=$L$182,"Diseño12",IF(Gestión!F99=$L$183,"Capacit",IF(Gestión!F99=$L$186,"Redi1",IF(Gestión!F99=$L$187,"Defin1",IF(Gestión!F99=$L$190,"Cumplir",IF(Gestión!F99=$L$193,"Sistem",IF(Gestión!F99=$L$195,"Montaje",IF(Gestión!F99=$L$198,"Implementa",IF(Gestión!F99=$L$201,"Sistem1",IF(Gestión!F99=$L$203,"Asegura",IF(Gestión!F99=$L$204,"Estable3",IF(Gestión!F99=$L$206,"Constru",IF(Gestión!F99=$L$210,"Defin2",IF(Gestión!F99=$L$212,"Cult1",IF(Gestión!F99=$L$214,"Diseño13",IF(Gestión!F99=$L$215,"Defin3",IF(Gestión!F99=$L$217,"Segui",""))))))))))))))))))))))))))))))),N90)</f>
        <v>Cult</v>
      </c>
      <c r="P90" t="str">
        <f>IF(Gestión!D99=$Q$2,"Acre",IF(Gestión!D99=$Q$3,"Valor",IF(Gestión!D99=$Q$4,"Calidad",IF(Gestión!D99=$Q$5,"NAI",IF(Gestión!D99=$Q$6,"NAP",IF(Gestión!D99=$Q$7,"NAE",IF(Gestión!D99=$Q$8,"Articulación",IF(Gestión!D99=$Q$9,"Extensión",IF(Gestión!D99=$Q$10,"Regionalización",IF(Gestión!D99=$Q$11,"Interna",IF(Gestión!D99=$Q$12,"Seguimiento",IF(Gestión!D99=$Q$13,"NAA",IF(Gestión!D99=$Q$14,"Gerencia",IF(Gestión!D99=$Q$15,"TH",IF(Gestión!D99=$Q$16,"Finan",IF(Gestión!D99=$Q$17,"Bienestar",IF(Gestión!D99=$Q$18,"Comuni",IF(Gestión!D99=$Q$19,"Sistema",IF(Gestión!D99=$Q$20,"GestionD",IF(Gestión!D99=$Q$21,"Mejoramiento",IF(Gestión!D99=$Q$22,"Modelo",IF(Gestión!D99=$Q$23,"Control",""))))))))))))))))))))))</f>
        <v>Acre</v>
      </c>
      <c r="S90" s="33" t="s">
        <v>359</v>
      </c>
      <c r="T90" t="str">
        <f>IF(Gestión!E99=D!$K$2,"Acredi",IF(Gestión!E99=D!$K$7,"Increm",IF(Gestión!E99=D!$K$11,"Forma",IF(Gestión!E99=D!$K$15,"Vincu",IF(Gestión!E99=D!$K$31,"Estructuraci",IF(Gestión!E99=D!$K$33,"Tecnica",IF(Gestión!E99=D!$K$35,"Conso",IF(Gestión!E99=D!$K$37,"Fortale",IF(Gestión!E99=D!$K$38,"Program",IF(Gestión!E99=D!$K$40,"Estruct",IF(Gestión!E99=D!$K$48,"Artic",IF(Gestión!E99=D!$K$55,"Fortale1",IF(Gestión!E99=D!$K$60,"Biling",IF(Gestión!E99=D!$K$64,"Forma1",IF(Gestión!E99=D!$K$66,"Gest",IF(Gestión!E99=D!$K$68,"Redefini",IF(Gestión!E99=D!$K$69,"Fortale2",IF(Gestión!E99=D!$K$72,"Edu",IF(Gestión!E99=D!$K$79,"Implement",IF(Gestión!E99=D!$K$81,"Potencia",IF(Gestión!E99=D!$K$86,"Fortale3",IF(Gestión!E99=D!$K$89,"Vincu1",IF(Gestión!E99=D!$K$91,"Incur",IF(Gestión!E99=D!$K$93,"Proyec",IF(Gestión!E99=D!$K$94,"Estrateg",IF(Gestión!E99=D!$K$95,"Desa",IF(Gestión!E99=D!$K$103,"Seguim",IF(Gestión!E99=D!$K$104,"Acces",IF(Gestión!E99=D!$K$113,"Program1",IF(Gestión!E99=D!$K$115,"En",IF(Gestión!E99=D!$K$118,"Geren",IF(Gestión!E99=D!$K$128,"Proyec1",IF(Gestión!E99=D!$K$131,"Proyec2",IF(Gestión!E99=D!$K$135,"Forma2",IF(Gestión!E99=D!$K$137,"Talent",IF(Gestión!E99=D!$K$151,"Conso1",IF(Gestión!E99=D!$K$152,"Conso2",IF(Gestión!E99=D!$K$159,"Serv",IF(Gestión!E99=D!$K$164,"Rete",IF(Gestión!E99=D!$K$171,"Fortale4",IF(Gestión!E99=D!$K$172,"Fortale5",IF(Gestión!E99=D!$K$174,"Defini",IF(Gestión!E99=D!$K$175,"Coord",IF(Gestión!E99=D!$K$178,"Redef",IF(Gestión!E99=D!$K$181,"Compro",IF(Gestión!E99=D!$K$182,"Desa1",IF(Gestión!E99=D!$K$183,"Fortale6",IF(Gestión!E99=D!$K$187,"Esta",IF(Gestión!E99=D!$K$190,"Facil",IF(Gestión!E99=D!$K$193,"Soporte",IF(Gestión!E99=D!$K$198,"Implement1",IF(Gestión!E99=D!$K$201,"La",IF(Gestión!E99=D!$K$203,"Fortale7",IF(Gestión!E99=D!$K$206,"Remo",IF(Gestión!E99=D!$K$210,"Fortale8",IF(Gestión!E99=D!$K$214,"Mejoram",IF(Gestión!E99=D!$K$215,"Fortale9",IF(Gestión!E99=D!$K$217,"Fortale10",""))))))))))))))))))))))))))))))))))))))))))))))))))))))))))</f>
        <v>Acredi</v>
      </c>
    </row>
    <row r="91" spans="10:20" x14ac:dyDescent="0.25">
      <c r="K91" s="21" t="s">
        <v>226</v>
      </c>
      <c r="L91" t="s">
        <v>227</v>
      </c>
      <c r="M91" t="s">
        <v>228</v>
      </c>
      <c r="N91" t="str">
        <f>IF(Gestión!F100=D!$L$2,"Forta",IF(Gestión!F100=$L$4,"Inclu",IF(Gestión!F100=$L$5,"Cult",IF(Gestión!F100=$L$7,"Actua",IF(Gestión!F100=$L$11,"Cuali",IF(Gestión!F100=$L$15,"Forta1",IF(Gestión!F100=$L$18,"Actua1",IF(Gestión!F100=$L$20,"Forta2",IF(Gestión!F100=$L$24,"Plan",IF(Gestión!F100=$L$28,"Confor",IF(Gestión!F100=$L$31,"Crea",IF(Gestión!F100=$L$33,"Incor",IF(Gestión!F100=$L$35,"Incre",IF(Gestión!F100=$L$36,"Prog",IF(Gestión!F100=$L$37,"Forta3",IF(Gestión!F100=$L$38,"Redi",IF(Gestión!F100=$L$40,"Confor1",IF(Gestión!F100=$L$44,"Apoyo",IF(Gestión!F100=$L$46,"Crea1",IF(Gestión!F100=$L$48,"Forta4",IF(Gestión!F100=$L$50,"Actua2",IF(Gestión!F100=$L$51,"Invest",IF(Gestión!F100=$L$52,"Conserv",IF(Gestión!F100=$L$55,"Incre1",IF(Gestión!F100=$L$60,"Actua3",IF(Gestión!F100=$L$64,"Actua4",IF(Gestión!F100=$L$66,"Asist",IF(Gestión!F100=$L$68,"Invest2",IF(Gestión!F100=$L$69,"Pract",IF(Gestión!F100=$L$72,"Forta5",IF(Gestión!F100=$L$79,"Opera",IF(Gestión!F100=$L$80,"Opera2",IF(Gestión!F100=$L$81,"Impul",IF(Gestión!F100=$L$86,"Estudio",IF(Gestión!F100=$L$89,"Invest3",IF(Gestión!F100=$L$90,"Diseño",IF(Gestión!F100=$L$91,"Invest4",IF(Gestión!F100=$L$93,"Vincula",IF(Gestión!F100=$L$94,"Crea2",IF(Gestión!F100=$L$95,"Diseño1",IF(Gestión!F100=$L$96,"Opera3",IF(Gestión!F100=$L$100,"Promo",IF(Gestión!F100=$L$101,"Estudio1",IF(Gestión!F100=$L$103,"Desarrolla",IF(Gestión!F100=$L$104,"Propen",IF(Gestión!F100=$L$108,"Aument",IF(Gestión!F100=$L$112,"Aument2",IF(Gestión!F100=$L$113,"Incre2",IF(Gestión!F100=$L$115,"Diver",IF(Gestión!F100=$L$118,"Estable",IF(Gestión!F100=$L$128,"Realiza",IF(Gestión!F100=$L$131,"Realiza1",IF(Gestión!F100=$L$135,"Diseño2",IF(Gestión!F100=$L$137,"Estudio2",IF(Gestión!F100=$L$138,"Invest5",IF(Gestión!F100=$L$141,"Actua5",IF(Gestión!F100=$L$144,"Estable1",IF(Gestión!F100=$L$151,"Defin","N/A"))))))))))))))))))))))))))))))))))))))))))))))))))))))))))</f>
        <v>Actua</v>
      </c>
      <c r="O91" t="str">
        <f>IF(N91="N/A",IF(Gestión!F100=$L$152,"Estable2",IF(Gestión!F100=$L$159,"Diseño3",IF(Gestión!F100=$L$161,"Diseño4",IF(Gestión!F100=$L$164,"Forta6",IF(Gestión!F100=$L$168,"Prog1",IF(Gestión!F100=$L$171,"Robus",IF(Gestión!F100=$L$172,"Diseño5",IF(Gestión!F100=$L$173,"Diseño6",IF(Gestión!F100=$L$174,"Estruc",IF(Gestión!F100=$L$175,"Diseño7",IF(Gestión!F100=$L$178,"Diseño8",IF(Gestión!F100=$L$179,"Diseño9",IF(Gestión!F100=$L$180,"Diseño10",IF(Gestión!F100=$L$181,"Diseño11",IF(Gestión!F100=$L$182,"Diseño12",IF(Gestión!F100=$L$183,"Capacit",IF(Gestión!F100=$L$186,"Redi1",IF(Gestión!F100=$L$187,"Defin1",IF(Gestión!F100=$L$190,"Cumplir",IF(Gestión!F100=$L$193,"Sistem",IF(Gestión!F100=$L$195,"Montaje",IF(Gestión!F100=$L$198,"Implementa",IF(Gestión!F100=$L$201,"Sistem1",IF(Gestión!F100=$L$203,"Asegura",IF(Gestión!F100=$L$204,"Estable3",IF(Gestión!F100=$L$206,"Constru",IF(Gestión!F100=$L$210,"Defin2",IF(Gestión!F100=$L$212,"Cult1",IF(Gestión!F100=$L$214,"Diseño13",IF(Gestión!F100=$L$215,"Defin3",IF(Gestión!F100=$L$217,"Segui",""))))))))))))))))))))))))))))))),N91)</f>
        <v>Actua</v>
      </c>
      <c r="P91" t="str">
        <f>IF(Gestión!D100=$Q$2,"Acre",IF(Gestión!D100=$Q$3,"Valor",IF(Gestión!D100=$Q$4,"Calidad",IF(Gestión!D100=$Q$5,"NAI",IF(Gestión!D100=$Q$6,"NAP",IF(Gestión!D100=$Q$7,"NAE",IF(Gestión!D100=$Q$8,"Articulación",IF(Gestión!D100=$Q$9,"Extensión",IF(Gestión!D100=$Q$10,"Regionalización",IF(Gestión!D100=$Q$11,"Interna",IF(Gestión!D100=$Q$12,"Seguimiento",IF(Gestión!D100=$Q$13,"NAA",IF(Gestión!D100=$Q$14,"Gerencia",IF(Gestión!D100=$Q$15,"TH",IF(Gestión!D100=$Q$16,"Finan",IF(Gestión!D100=$Q$17,"Bienestar",IF(Gestión!D100=$Q$18,"Comuni",IF(Gestión!D100=$Q$19,"Sistema",IF(Gestión!D100=$Q$20,"GestionD",IF(Gestión!D100=$Q$21,"Mejoramiento",IF(Gestión!D100=$Q$22,"Modelo",IF(Gestión!D100=$Q$23,"Control",""))))))))))))))))))))))</f>
        <v>Valor</v>
      </c>
      <c r="T91" t="str">
        <f>IF(Gestión!E100=D!$K$2,"Acredi",IF(Gestión!E100=D!$K$7,"Increm",IF(Gestión!E100=D!$K$11,"Forma",IF(Gestión!E100=D!$K$15,"Vincu",IF(Gestión!E100=D!$K$31,"Estructuraci",IF(Gestión!E100=D!$K$33,"Tecnica",IF(Gestión!E100=D!$K$35,"Conso",IF(Gestión!E100=D!$K$37,"Fortale",IF(Gestión!E100=D!$K$38,"Program",IF(Gestión!E100=D!$K$40,"Estruct",IF(Gestión!E100=D!$K$48,"Artic",IF(Gestión!E100=D!$K$55,"Fortale1",IF(Gestión!E100=D!$K$60,"Biling",IF(Gestión!E100=D!$K$64,"Forma1",IF(Gestión!E100=D!$K$66,"Gest",IF(Gestión!E100=D!$K$68,"Redefini",IF(Gestión!E100=D!$K$69,"Fortale2",IF(Gestión!E100=D!$K$72,"Edu",IF(Gestión!E100=D!$K$79,"Implement",IF(Gestión!E100=D!$K$81,"Potencia",IF(Gestión!E100=D!$K$86,"Fortale3",IF(Gestión!E100=D!$K$89,"Vincu1",IF(Gestión!E100=D!$K$91,"Incur",IF(Gestión!E100=D!$K$93,"Proyec",IF(Gestión!E100=D!$K$94,"Estrateg",IF(Gestión!E100=D!$K$95,"Desa",IF(Gestión!E100=D!$K$103,"Seguim",IF(Gestión!E100=D!$K$104,"Acces",IF(Gestión!E100=D!$K$113,"Program1",IF(Gestión!E100=D!$K$115,"En",IF(Gestión!E100=D!$K$118,"Geren",IF(Gestión!E100=D!$K$128,"Proyec1",IF(Gestión!E100=D!$K$131,"Proyec2",IF(Gestión!E100=D!$K$135,"Forma2",IF(Gestión!E100=D!$K$137,"Talent",IF(Gestión!E100=D!$K$151,"Conso1",IF(Gestión!E100=D!$K$152,"Conso2",IF(Gestión!E100=D!$K$159,"Serv",IF(Gestión!E100=D!$K$164,"Rete",IF(Gestión!E100=D!$K$171,"Fortale4",IF(Gestión!E100=D!$K$172,"Fortale5",IF(Gestión!E100=D!$K$174,"Defini",IF(Gestión!E100=D!$K$175,"Coord",IF(Gestión!E100=D!$K$178,"Redef",IF(Gestión!E100=D!$K$181,"Compro",IF(Gestión!E100=D!$K$182,"Desa1",IF(Gestión!E100=D!$K$183,"Fortale6",IF(Gestión!E100=D!$K$187,"Esta",IF(Gestión!E100=D!$K$190,"Facil",IF(Gestión!E100=D!$K$193,"Soporte",IF(Gestión!E100=D!$K$198,"Implement1",IF(Gestión!E100=D!$K$201,"La",IF(Gestión!E100=D!$K$203,"Fortale7",IF(Gestión!E100=D!$K$206,"Remo",IF(Gestión!E100=D!$K$210,"Fortale8",IF(Gestión!E100=D!$K$214,"Mejoram",IF(Gestión!E100=D!$K$215,"Fortale9",IF(Gestión!E100=D!$K$217,"Fortale10",""))))))))))))))))))))))))))))))))))))))))))))))))))))))))))</f>
        <v>Increm</v>
      </c>
    </row>
    <row r="92" spans="10:20" x14ac:dyDescent="0.25">
      <c r="M92" t="s">
        <v>229</v>
      </c>
      <c r="N92" t="str">
        <f>IF(Gestión!F101=D!$L$2,"Forta",IF(Gestión!F101=$L$4,"Inclu",IF(Gestión!F101=$L$5,"Cult",IF(Gestión!F101=$L$7,"Actua",IF(Gestión!F101=$L$11,"Cuali",IF(Gestión!F101=$L$15,"Forta1",IF(Gestión!F101=$L$18,"Actua1",IF(Gestión!F101=$L$20,"Forta2",IF(Gestión!F101=$L$24,"Plan",IF(Gestión!F101=$L$28,"Confor",IF(Gestión!F101=$L$31,"Crea",IF(Gestión!F101=$L$33,"Incor",IF(Gestión!F101=$L$35,"Incre",IF(Gestión!F101=$L$36,"Prog",IF(Gestión!F101=$L$37,"Forta3",IF(Gestión!F101=$L$38,"Redi",IF(Gestión!F101=$L$40,"Confor1",IF(Gestión!F101=$L$44,"Apoyo",IF(Gestión!F101=$L$46,"Crea1",IF(Gestión!F101=$L$48,"Forta4",IF(Gestión!F101=$L$50,"Actua2",IF(Gestión!F101=$L$51,"Invest",IF(Gestión!F101=$L$52,"Conserv",IF(Gestión!F101=$L$55,"Incre1",IF(Gestión!F101=$L$60,"Actua3",IF(Gestión!F101=$L$64,"Actua4",IF(Gestión!F101=$L$66,"Asist",IF(Gestión!F101=$L$68,"Invest2",IF(Gestión!F101=$L$69,"Pract",IF(Gestión!F101=$L$72,"Forta5",IF(Gestión!F101=$L$79,"Opera",IF(Gestión!F101=$L$80,"Opera2",IF(Gestión!F101=$L$81,"Impul",IF(Gestión!F101=$L$86,"Estudio",IF(Gestión!F101=$L$89,"Invest3",IF(Gestión!F101=$L$90,"Diseño",IF(Gestión!F101=$L$91,"Invest4",IF(Gestión!F101=$L$93,"Vincula",IF(Gestión!F101=$L$94,"Crea2",IF(Gestión!F101=$L$95,"Diseño1",IF(Gestión!F101=$L$96,"Opera3",IF(Gestión!F101=$L$100,"Promo",IF(Gestión!F101=$L$101,"Estudio1",IF(Gestión!F101=$L$103,"Desarrolla",IF(Gestión!F101=$L$104,"Propen",IF(Gestión!F101=$L$108,"Aument",IF(Gestión!F101=$L$112,"Aument2",IF(Gestión!F101=$L$113,"Incre2",IF(Gestión!F101=$L$115,"Diver",IF(Gestión!F101=$L$118,"Estable",IF(Gestión!F101=$L$128,"Realiza",IF(Gestión!F101=$L$131,"Realiza1",IF(Gestión!F101=$L$135,"Diseño2",IF(Gestión!F101=$L$137,"Estudio2",IF(Gestión!F101=$L$138,"Invest5",IF(Gestión!F101=$L$141,"Actua5",IF(Gestión!F101=$L$144,"Estable1",IF(Gestión!F101=$L$151,"Defin","N/A"))))))))))))))))))))))))))))))))))))))))))))))))))))))))))</f>
        <v>Actua</v>
      </c>
      <c r="O92" t="str">
        <f>IF(N92="N/A",IF(Gestión!F101=$L$152,"Estable2",IF(Gestión!F101=$L$159,"Diseño3",IF(Gestión!F101=$L$161,"Diseño4",IF(Gestión!F101=$L$164,"Forta6",IF(Gestión!F101=$L$168,"Prog1",IF(Gestión!F101=$L$171,"Robus",IF(Gestión!F101=$L$172,"Diseño5",IF(Gestión!F101=$L$173,"Diseño6",IF(Gestión!F101=$L$174,"Estruc",IF(Gestión!F101=$L$175,"Diseño7",IF(Gestión!F101=$L$178,"Diseño8",IF(Gestión!F101=$L$179,"Diseño9",IF(Gestión!F101=$L$180,"Diseño10",IF(Gestión!F101=$L$181,"Diseño11",IF(Gestión!F101=$L$182,"Diseño12",IF(Gestión!F101=$L$183,"Capacit",IF(Gestión!F101=$L$186,"Redi1",IF(Gestión!F101=$L$187,"Defin1",IF(Gestión!F101=$L$190,"Cumplir",IF(Gestión!F101=$L$193,"Sistem",IF(Gestión!F101=$L$195,"Montaje",IF(Gestión!F101=$L$198,"Implementa",IF(Gestión!F101=$L$201,"Sistem1",IF(Gestión!F101=$L$203,"Asegura",IF(Gestión!F101=$L$204,"Estable3",IF(Gestión!F101=$L$206,"Constru",IF(Gestión!F101=$L$210,"Defin2",IF(Gestión!F101=$L$212,"Cult1",IF(Gestión!F101=$L$214,"Diseño13",IF(Gestión!F101=$L$215,"Defin3",IF(Gestión!F101=$L$217,"Segui",""))))))))))))))))))))))))))))))),N92)</f>
        <v>Actua</v>
      </c>
      <c r="P92" t="str">
        <f>IF(Gestión!D101=$Q$2,"Acre",IF(Gestión!D101=$Q$3,"Valor",IF(Gestión!D101=$Q$4,"Calidad",IF(Gestión!D101=$Q$5,"NAI",IF(Gestión!D101=$Q$6,"NAP",IF(Gestión!D101=$Q$7,"NAE",IF(Gestión!D101=$Q$8,"Articulación",IF(Gestión!D101=$Q$9,"Extensión",IF(Gestión!D101=$Q$10,"Regionalización",IF(Gestión!D101=$Q$11,"Interna",IF(Gestión!D101=$Q$12,"Seguimiento",IF(Gestión!D101=$Q$13,"NAA",IF(Gestión!D101=$Q$14,"Gerencia",IF(Gestión!D101=$Q$15,"TH",IF(Gestión!D101=$Q$16,"Finan",IF(Gestión!D101=$Q$17,"Bienestar",IF(Gestión!D101=$Q$18,"Comuni",IF(Gestión!D101=$Q$19,"Sistema",IF(Gestión!D101=$Q$20,"GestionD",IF(Gestión!D101=$Q$21,"Mejoramiento",IF(Gestión!D101=$Q$22,"Modelo",IF(Gestión!D101=$Q$23,"Control",""))))))))))))))))))))))</f>
        <v>Valor</v>
      </c>
      <c r="T92" t="str">
        <f>IF(Gestión!E101=D!$K$2,"Acredi",IF(Gestión!E101=D!$K$7,"Increm",IF(Gestión!E101=D!$K$11,"Forma",IF(Gestión!E101=D!$K$15,"Vincu",IF(Gestión!E101=D!$K$31,"Estructuraci",IF(Gestión!E101=D!$K$33,"Tecnica",IF(Gestión!E101=D!$K$35,"Conso",IF(Gestión!E101=D!$K$37,"Fortale",IF(Gestión!E101=D!$K$38,"Program",IF(Gestión!E101=D!$K$40,"Estruct",IF(Gestión!E101=D!$K$48,"Artic",IF(Gestión!E101=D!$K$55,"Fortale1",IF(Gestión!E101=D!$K$60,"Biling",IF(Gestión!E101=D!$K$64,"Forma1",IF(Gestión!E101=D!$K$66,"Gest",IF(Gestión!E101=D!$K$68,"Redefini",IF(Gestión!E101=D!$K$69,"Fortale2",IF(Gestión!E101=D!$K$72,"Edu",IF(Gestión!E101=D!$K$79,"Implement",IF(Gestión!E101=D!$K$81,"Potencia",IF(Gestión!E101=D!$K$86,"Fortale3",IF(Gestión!E101=D!$K$89,"Vincu1",IF(Gestión!E101=D!$K$91,"Incur",IF(Gestión!E101=D!$K$93,"Proyec",IF(Gestión!E101=D!$K$94,"Estrateg",IF(Gestión!E101=D!$K$95,"Desa",IF(Gestión!E101=D!$K$103,"Seguim",IF(Gestión!E101=D!$K$104,"Acces",IF(Gestión!E101=D!$K$113,"Program1",IF(Gestión!E101=D!$K$115,"En",IF(Gestión!E101=D!$K$118,"Geren",IF(Gestión!E101=D!$K$128,"Proyec1",IF(Gestión!E101=D!$K$131,"Proyec2",IF(Gestión!E101=D!$K$135,"Forma2",IF(Gestión!E101=D!$K$137,"Talent",IF(Gestión!E101=D!$K$151,"Conso1",IF(Gestión!E101=D!$K$152,"Conso2",IF(Gestión!E101=D!$K$159,"Serv",IF(Gestión!E101=D!$K$164,"Rete",IF(Gestión!E101=D!$K$171,"Fortale4",IF(Gestión!E101=D!$K$172,"Fortale5",IF(Gestión!E101=D!$K$174,"Defini",IF(Gestión!E101=D!$K$175,"Coord",IF(Gestión!E101=D!$K$178,"Redef",IF(Gestión!E101=D!$K$181,"Compro",IF(Gestión!E101=D!$K$182,"Desa1",IF(Gestión!E101=D!$K$183,"Fortale6",IF(Gestión!E101=D!$K$187,"Esta",IF(Gestión!E101=D!$K$190,"Facil",IF(Gestión!E101=D!$K$193,"Soporte",IF(Gestión!E101=D!$K$198,"Implement1",IF(Gestión!E101=D!$K$201,"La",IF(Gestión!E101=D!$K$203,"Fortale7",IF(Gestión!E101=D!$K$206,"Remo",IF(Gestión!E101=D!$K$210,"Fortale8",IF(Gestión!E101=D!$K$214,"Mejoram",IF(Gestión!E101=D!$K$215,"Fortale9",IF(Gestión!E101=D!$K$217,"Fortale10",""))))))))))))))))))))))))))))))))))))))))))))))))))))))))))</f>
        <v>Increm</v>
      </c>
    </row>
    <row r="93" spans="10:20" x14ac:dyDescent="0.25">
      <c r="K93" s="21" t="s">
        <v>230</v>
      </c>
      <c r="L93" t="s">
        <v>207</v>
      </c>
      <c r="M93" t="s">
        <v>231</v>
      </c>
      <c r="N93" t="str">
        <f>IF(Gestión!F102=D!$L$2,"Forta",IF(Gestión!F102=$L$4,"Inclu",IF(Gestión!F102=$L$5,"Cult",IF(Gestión!F102=$L$7,"Actua",IF(Gestión!F102=$L$11,"Cuali",IF(Gestión!F102=$L$15,"Forta1",IF(Gestión!F102=$L$18,"Actua1",IF(Gestión!F102=$L$20,"Forta2",IF(Gestión!F102=$L$24,"Plan",IF(Gestión!F102=$L$28,"Confor",IF(Gestión!F102=$L$31,"Crea",IF(Gestión!F102=$L$33,"Incor",IF(Gestión!F102=$L$35,"Incre",IF(Gestión!F102=$L$36,"Prog",IF(Gestión!F102=$L$37,"Forta3",IF(Gestión!F102=$L$38,"Redi",IF(Gestión!F102=$L$40,"Confor1",IF(Gestión!F102=$L$44,"Apoyo",IF(Gestión!F102=$L$46,"Crea1",IF(Gestión!F102=$L$48,"Forta4",IF(Gestión!F102=$L$50,"Actua2",IF(Gestión!F102=$L$51,"Invest",IF(Gestión!F102=$L$52,"Conserv",IF(Gestión!F102=$L$55,"Incre1",IF(Gestión!F102=$L$60,"Actua3",IF(Gestión!F102=$L$64,"Actua4",IF(Gestión!F102=$L$66,"Asist",IF(Gestión!F102=$L$68,"Invest2",IF(Gestión!F102=$L$69,"Pract",IF(Gestión!F102=$L$72,"Forta5",IF(Gestión!F102=$L$79,"Opera",IF(Gestión!F102=$L$80,"Opera2",IF(Gestión!F102=$L$81,"Impul",IF(Gestión!F102=$L$86,"Estudio",IF(Gestión!F102=$L$89,"Invest3",IF(Gestión!F102=$L$90,"Diseño",IF(Gestión!F102=$L$91,"Invest4",IF(Gestión!F102=$L$93,"Vincula",IF(Gestión!F102=$L$94,"Crea2",IF(Gestión!F102=$L$95,"Diseño1",IF(Gestión!F102=$L$96,"Opera3",IF(Gestión!F102=$L$100,"Promo",IF(Gestión!F102=$L$101,"Estudio1",IF(Gestión!F102=$L$103,"Desarrolla",IF(Gestión!F102=$L$104,"Propen",IF(Gestión!F102=$L$108,"Aument",IF(Gestión!F102=$L$112,"Aument2",IF(Gestión!F102=$L$113,"Incre2",IF(Gestión!F102=$L$115,"Diver",IF(Gestión!F102=$L$118,"Estable",IF(Gestión!F102=$L$128,"Realiza",IF(Gestión!F102=$L$131,"Realiza1",IF(Gestión!F102=$L$135,"Diseño2",IF(Gestión!F102=$L$137,"Estudio2",IF(Gestión!F102=$L$138,"Invest5",IF(Gestión!F102=$L$141,"Actua5",IF(Gestión!F102=$L$144,"Estable1",IF(Gestión!F102=$L$151,"Defin","N/A"))))))))))))))))))))))))))))))))))))))))))))))))))))))))))</f>
        <v>Actua</v>
      </c>
      <c r="O93" t="str">
        <f>IF(N93="N/A",IF(Gestión!F102=$L$152,"Estable2",IF(Gestión!F102=$L$159,"Diseño3",IF(Gestión!F102=$L$161,"Diseño4",IF(Gestión!F102=$L$164,"Forta6",IF(Gestión!F102=$L$168,"Prog1",IF(Gestión!F102=$L$171,"Robus",IF(Gestión!F102=$L$172,"Diseño5",IF(Gestión!F102=$L$173,"Diseño6",IF(Gestión!F102=$L$174,"Estruc",IF(Gestión!F102=$L$175,"Diseño7",IF(Gestión!F102=$L$178,"Diseño8",IF(Gestión!F102=$L$179,"Diseño9",IF(Gestión!F102=$L$180,"Diseño10",IF(Gestión!F102=$L$181,"Diseño11",IF(Gestión!F102=$L$182,"Diseño12",IF(Gestión!F102=$L$183,"Capacit",IF(Gestión!F102=$L$186,"Redi1",IF(Gestión!F102=$L$187,"Defin1",IF(Gestión!F102=$L$190,"Cumplir",IF(Gestión!F102=$L$193,"Sistem",IF(Gestión!F102=$L$195,"Montaje",IF(Gestión!F102=$L$198,"Implementa",IF(Gestión!F102=$L$201,"Sistem1",IF(Gestión!F102=$L$203,"Asegura",IF(Gestión!F102=$L$204,"Estable3",IF(Gestión!F102=$L$206,"Constru",IF(Gestión!F102=$L$210,"Defin2",IF(Gestión!F102=$L$212,"Cult1",IF(Gestión!F102=$L$214,"Diseño13",IF(Gestión!F102=$L$215,"Defin3",IF(Gestión!F102=$L$217,"Segui",""))))))))))))))))))))))))))))))),N93)</f>
        <v>Actua</v>
      </c>
      <c r="P93" t="str">
        <f>IF(Gestión!D102=$Q$2,"Acre",IF(Gestión!D102=$Q$3,"Valor",IF(Gestión!D102=$Q$4,"Calidad",IF(Gestión!D102=$Q$5,"NAI",IF(Gestión!D102=$Q$6,"NAP",IF(Gestión!D102=$Q$7,"NAE",IF(Gestión!D102=$Q$8,"Articulación",IF(Gestión!D102=$Q$9,"Extensión",IF(Gestión!D102=$Q$10,"Regionalización",IF(Gestión!D102=$Q$11,"Interna",IF(Gestión!D102=$Q$12,"Seguimiento",IF(Gestión!D102=$Q$13,"NAA",IF(Gestión!D102=$Q$14,"Gerencia",IF(Gestión!D102=$Q$15,"TH",IF(Gestión!D102=$Q$16,"Finan",IF(Gestión!D102=$Q$17,"Bienestar",IF(Gestión!D102=$Q$18,"Comuni",IF(Gestión!D102=$Q$19,"Sistema",IF(Gestión!D102=$Q$20,"GestionD",IF(Gestión!D102=$Q$21,"Mejoramiento",IF(Gestión!D102=$Q$22,"Modelo",IF(Gestión!D102=$Q$23,"Control",""))))))))))))))))))))))</f>
        <v>Valor</v>
      </c>
      <c r="T93" t="str">
        <f>IF(Gestión!E102=D!$K$2,"Acredi",IF(Gestión!E102=D!$K$7,"Increm",IF(Gestión!E102=D!$K$11,"Forma",IF(Gestión!E102=D!$K$15,"Vincu",IF(Gestión!E102=D!$K$31,"Estructuraci",IF(Gestión!E102=D!$K$33,"Tecnica",IF(Gestión!E102=D!$K$35,"Conso",IF(Gestión!E102=D!$K$37,"Fortale",IF(Gestión!E102=D!$K$38,"Program",IF(Gestión!E102=D!$K$40,"Estruct",IF(Gestión!E102=D!$K$48,"Artic",IF(Gestión!E102=D!$K$55,"Fortale1",IF(Gestión!E102=D!$K$60,"Biling",IF(Gestión!E102=D!$K$64,"Forma1",IF(Gestión!E102=D!$K$66,"Gest",IF(Gestión!E102=D!$K$68,"Redefini",IF(Gestión!E102=D!$K$69,"Fortale2",IF(Gestión!E102=D!$K$72,"Edu",IF(Gestión!E102=D!$K$79,"Implement",IF(Gestión!E102=D!$K$81,"Potencia",IF(Gestión!E102=D!$K$86,"Fortale3",IF(Gestión!E102=D!$K$89,"Vincu1",IF(Gestión!E102=D!$K$91,"Incur",IF(Gestión!E102=D!$K$93,"Proyec",IF(Gestión!E102=D!$K$94,"Estrateg",IF(Gestión!E102=D!$K$95,"Desa",IF(Gestión!E102=D!$K$103,"Seguim",IF(Gestión!E102=D!$K$104,"Acces",IF(Gestión!E102=D!$K$113,"Program1",IF(Gestión!E102=D!$K$115,"En",IF(Gestión!E102=D!$K$118,"Geren",IF(Gestión!E102=D!$K$128,"Proyec1",IF(Gestión!E102=D!$K$131,"Proyec2",IF(Gestión!E102=D!$K$135,"Forma2",IF(Gestión!E102=D!$K$137,"Talent",IF(Gestión!E102=D!$K$151,"Conso1",IF(Gestión!E102=D!$K$152,"Conso2",IF(Gestión!E102=D!$K$159,"Serv",IF(Gestión!E102=D!$K$164,"Rete",IF(Gestión!E102=D!$K$171,"Fortale4",IF(Gestión!E102=D!$K$172,"Fortale5",IF(Gestión!E102=D!$K$174,"Defini",IF(Gestión!E102=D!$K$175,"Coord",IF(Gestión!E102=D!$K$178,"Redef",IF(Gestión!E102=D!$K$181,"Compro",IF(Gestión!E102=D!$K$182,"Desa1",IF(Gestión!E102=D!$K$183,"Fortale6",IF(Gestión!E102=D!$K$187,"Esta",IF(Gestión!E102=D!$K$190,"Facil",IF(Gestión!E102=D!$K$193,"Soporte",IF(Gestión!E102=D!$K$198,"Implement1",IF(Gestión!E102=D!$K$201,"La",IF(Gestión!E102=D!$K$203,"Fortale7",IF(Gestión!E102=D!$K$206,"Remo",IF(Gestión!E102=D!$K$210,"Fortale8",IF(Gestión!E102=D!$K$214,"Mejoram",IF(Gestión!E102=D!$K$215,"Fortale9",IF(Gestión!E102=D!$K$217,"Fortale10",""))))))))))))))))))))))))))))))))))))))))))))))))))))))))))</f>
        <v>Increm</v>
      </c>
    </row>
    <row r="94" spans="10:20" x14ac:dyDescent="0.25">
      <c r="J94" s="22" t="s">
        <v>78</v>
      </c>
      <c r="K94" s="22" t="s">
        <v>445</v>
      </c>
      <c r="L94" t="s">
        <v>438</v>
      </c>
      <c r="M94" t="s">
        <v>233</v>
      </c>
      <c r="N94" t="str">
        <f>IF(Gestión!F103=D!$L$2,"Forta",IF(Gestión!F103=$L$4,"Inclu",IF(Gestión!F103=$L$5,"Cult",IF(Gestión!F103=$L$7,"Actua",IF(Gestión!F103=$L$11,"Cuali",IF(Gestión!F103=$L$15,"Forta1",IF(Gestión!F103=$L$18,"Actua1",IF(Gestión!F103=$L$20,"Forta2",IF(Gestión!F103=$L$24,"Plan",IF(Gestión!F103=$L$28,"Confor",IF(Gestión!F103=$L$31,"Crea",IF(Gestión!F103=$L$33,"Incor",IF(Gestión!F103=$L$35,"Incre",IF(Gestión!F103=$L$36,"Prog",IF(Gestión!F103=$L$37,"Forta3",IF(Gestión!F103=$L$38,"Redi",IF(Gestión!F103=$L$40,"Confor1",IF(Gestión!F103=$L$44,"Apoyo",IF(Gestión!F103=$L$46,"Crea1",IF(Gestión!F103=$L$48,"Forta4",IF(Gestión!F103=$L$50,"Actua2",IF(Gestión!F103=$L$51,"Invest",IF(Gestión!F103=$L$52,"Conserv",IF(Gestión!F103=$L$55,"Incre1",IF(Gestión!F103=$L$60,"Actua3",IF(Gestión!F103=$L$64,"Actua4",IF(Gestión!F103=$L$66,"Asist",IF(Gestión!F103=$L$68,"Invest2",IF(Gestión!F103=$L$69,"Pract",IF(Gestión!F103=$L$72,"Forta5",IF(Gestión!F103=$L$79,"Opera",IF(Gestión!F103=$L$80,"Opera2",IF(Gestión!F103=$L$81,"Impul",IF(Gestión!F103=$L$86,"Estudio",IF(Gestión!F103=$L$89,"Invest3",IF(Gestión!F103=$L$90,"Diseño",IF(Gestión!F103=$L$91,"Invest4",IF(Gestión!F103=$L$93,"Vincula",IF(Gestión!F103=$L$94,"Crea2",IF(Gestión!F103=$L$95,"Diseño1",IF(Gestión!F103=$L$96,"Opera3",IF(Gestión!F103=$L$100,"Promo",IF(Gestión!F103=$L$101,"Estudio1",IF(Gestión!F103=$L$103,"Desarrolla",IF(Gestión!F103=$L$104,"Propen",IF(Gestión!F103=$L$108,"Aument",IF(Gestión!F103=$L$112,"Aument2",IF(Gestión!F103=$L$113,"Incre2",IF(Gestión!F103=$L$115,"Diver",IF(Gestión!F103=$L$118,"Estable",IF(Gestión!F103=$L$128,"Realiza",IF(Gestión!F103=$L$131,"Realiza1",IF(Gestión!F103=$L$135,"Diseño2",IF(Gestión!F103=$L$137,"Estudio2",IF(Gestión!F103=$L$138,"Invest5",IF(Gestión!F103=$L$141,"Actua5",IF(Gestión!F103=$L$144,"Estable1",IF(Gestión!F103=$L$151,"Defin","N/A"))))))))))))))))))))))))))))))))))))))))))))))))))))))))))</f>
        <v>Actua</v>
      </c>
      <c r="O94" t="str">
        <f>IF(N94="N/A",IF(Gestión!F103=$L$152,"Estable2",IF(Gestión!F103=$L$159,"Diseño3",IF(Gestión!F103=$L$161,"Diseño4",IF(Gestión!F103=$L$164,"Forta6",IF(Gestión!F103=$L$168,"Prog1",IF(Gestión!F103=$L$171,"Robus",IF(Gestión!F103=$L$172,"Diseño5",IF(Gestión!F103=$L$173,"Diseño6",IF(Gestión!F103=$L$174,"Estruc",IF(Gestión!F103=$L$175,"Diseño7",IF(Gestión!F103=$L$178,"Diseño8",IF(Gestión!F103=$L$179,"Diseño9",IF(Gestión!F103=$L$180,"Diseño10",IF(Gestión!F103=$L$181,"Diseño11",IF(Gestión!F103=$L$182,"Diseño12",IF(Gestión!F103=$L$183,"Capacit",IF(Gestión!F103=$L$186,"Redi1",IF(Gestión!F103=$L$187,"Defin1",IF(Gestión!F103=$L$190,"Cumplir",IF(Gestión!F103=$L$193,"Sistem",IF(Gestión!F103=$L$195,"Montaje",IF(Gestión!F103=$L$198,"Implementa",IF(Gestión!F103=$L$201,"Sistem1",IF(Gestión!F103=$L$203,"Asegura",IF(Gestión!F103=$L$204,"Estable3",IF(Gestión!F103=$L$206,"Constru",IF(Gestión!F103=$L$210,"Defin2",IF(Gestión!F103=$L$212,"Cult1",IF(Gestión!F103=$L$214,"Diseño13",IF(Gestión!F103=$L$215,"Defin3",IF(Gestión!F103=$L$217,"Segui",""))))))))))))))))))))))))))))))),N94)</f>
        <v>Actua</v>
      </c>
      <c r="P94" t="str">
        <f>IF(Gestión!D103=$Q$2,"Acre",IF(Gestión!D103=$Q$3,"Valor",IF(Gestión!D103=$Q$4,"Calidad",IF(Gestión!D103=$Q$5,"NAI",IF(Gestión!D103=$Q$6,"NAP",IF(Gestión!D103=$Q$7,"NAE",IF(Gestión!D103=$Q$8,"Articulación",IF(Gestión!D103=$Q$9,"Extensión",IF(Gestión!D103=$Q$10,"Regionalización",IF(Gestión!D103=$Q$11,"Interna",IF(Gestión!D103=$Q$12,"Seguimiento",IF(Gestión!D103=$Q$13,"NAA",IF(Gestión!D103=$Q$14,"Gerencia",IF(Gestión!D103=$Q$15,"TH",IF(Gestión!D103=$Q$16,"Finan",IF(Gestión!D103=$Q$17,"Bienestar",IF(Gestión!D103=$Q$18,"Comuni",IF(Gestión!D103=$Q$19,"Sistema",IF(Gestión!D103=$Q$20,"GestionD",IF(Gestión!D103=$Q$21,"Mejoramiento",IF(Gestión!D103=$Q$22,"Modelo",IF(Gestión!D103=$Q$23,"Control",""))))))))))))))))))))))</f>
        <v>Valor</v>
      </c>
      <c r="T94" t="str">
        <f>IF(Gestión!E103=D!$K$2,"Acredi",IF(Gestión!E103=D!$K$7,"Increm",IF(Gestión!E103=D!$K$11,"Forma",IF(Gestión!E103=D!$K$15,"Vincu",IF(Gestión!E103=D!$K$31,"Estructuraci",IF(Gestión!E103=D!$K$33,"Tecnica",IF(Gestión!E103=D!$K$35,"Conso",IF(Gestión!E103=D!$K$37,"Fortale",IF(Gestión!E103=D!$K$38,"Program",IF(Gestión!E103=D!$K$40,"Estruct",IF(Gestión!E103=D!$K$48,"Artic",IF(Gestión!E103=D!$K$55,"Fortale1",IF(Gestión!E103=D!$K$60,"Biling",IF(Gestión!E103=D!$K$64,"Forma1",IF(Gestión!E103=D!$K$66,"Gest",IF(Gestión!E103=D!$K$68,"Redefini",IF(Gestión!E103=D!$K$69,"Fortale2",IF(Gestión!E103=D!$K$72,"Edu",IF(Gestión!E103=D!$K$79,"Implement",IF(Gestión!E103=D!$K$81,"Potencia",IF(Gestión!E103=D!$K$86,"Fortale3",IF(Gestión!E103=D!$K$89,"Vincu1",IF(Gestión!E103=D!$K$91,"Incur",IF(Gestión!E103=D!$K$93,"Proyec",IF(Gestión!E103=D!$K$94,"Estrateg",IF(Gestión!E103=D!$K$95,"Desa",IF(Gestión!E103=D!$K$103,"Seguim",IF(Gestión!E103=D!$K$104,"Acces",IF(Gestión!E103=D!$K$113,"Program1",IF(Gestión!E103=D!$K$115,"En",IF(Gestión!E103=D!$K$118,"Geren",IF(Gestión!E103=D!$K$128,"Proyec1",IF(Gestión!E103=D!$K$131,"Proyec2",IF(Gestión!E103=D!$K$135,"Forma2",IF(Gestión!E103=D!$K$137,"Talent",IF(Gestión!E103=D!$K$151,"Conso1",IF(Gestión!E103=D!$K$152,"Conso2",IF(Gestión!E103=D!$K$159,"Serv",IF(Gestión!E103=D!$K$164,"Rete",IF(Gestión!E103=D!$K$171,"Fortale4",IF(Gestión!E103=D!$K$172,"Fortale5",IF(Gestión!E103=D!$K$174,"Defini",IF(Gestión!E103=D!$K$175,"Coord",IF(Gestión!E103=D!$K$178,"Redef",IF(Gestión!E103=D!$K$181,"Compro",IF(Gestión!E103=D!$K$182,"Desa1",IF(Gestión!E103=D!$K$183,"Fortale6",IF(Gestión!E103=D!$K$187,"Esta",IF(Gestión!E103=D!$K$190,"Facil",IF(Gestión!E103=D!$K$193,"Soporte",IF(Gestión!E103=D!$K$198,"Implement1",IF(Gestión!E103=D!$K$201,"La",IF(Gestión!E103=D!$K$203,"Fortale7",IF(Gestión!E103=D!$K$206,"Remo",IF(Gestión!E103=D!$K$210,"Fortale8",IF(Gestión!E103=D!$K$214,"Mejoram",IF(Gestión!E103=D!$K$215,"Fortale9",IF(Gestión!E103=D!$K$217,"Fortale10",""))))))))))))))))))))))))))))))))))))))))))))))))))))))))))</f>
        <v>Increm</v>
      </c>
    </row>
    <row r="95" spans="10:20" x14ac:dyDescent="0.25">
      <c r="K95" s="22" t="s">
        <v>234</v>
      </c>
      <c r="L95" t="s">
        <v>439</v>
      </c>
      <c r="M95" t="s">
        <v>236</v>
      </c>
      <c r="N95" t="str">
        <f>IF(Gestión!F104=D!$L$2,"Forta",IF(Gestión!F104=$L$4,"Inclu",IF(Gestión!F104=$L$5,"Cult",IF(Gestión!F104=$L$7,"Actua",IF(Gestión!F104=$L$11,"Cuali",IF(Gestión!F104=$L$15,"Forta1",IF(Gestión!F104=$L$18,"Actua1",IF(Gestión!F104=$L$20,"Forta2",IF(Gestión!F104=$L$24,"Plan",IF(Gestión!F104=$L$28,"Confor",IF(Gestión!F104=$L$31,"Crea",IF(Gestión!F104=$L$33,"Incor",IF(Gestión!F104=$L$35,"Incre",IF(Gestión!F104=$L$36,"Prog",IF(Gestión!F104=$L$37,"Forta3",IF(Gestión!F104=$L$38,"Redi",IF(Gestión!F104=$L$40,"Confor1",IF(Gestión!F104=$L$44,"Apoyo",IF(Gestión!F104=$L$46,"Crea1",IF(Gestión!F104=$L$48,"Forta4",IF(Gestión!F104=$L$50,"Actua2",IF(Gestión!F104=$L$51,"Invest",IF(Gestión!F104=$L$52,"Conserv",IF(Gestión!F104=$L$55,"Incre1",IF(Gestión!F104=$L$60,"Actua3",IF(Gestión!F104=$L$64,"Actua4",IF(Gestión!F104=$L$66,"Asist",IF(Gestión!F104=$L$68,"Invest2",IF(Gestión!F104=$L$69,"Pract",IF(Gestión!F104=$L$72,"Forta5",IF(Gestión!F104=$L$79,"Opera",IF(Gestión!F104=$L$80,"Opera2",IF(Gestión!F104=$L$81,"Impul",IF(Gestión!F104=$L$86,"Estudio",IF(Gestión!F104=$L$89,"Invest3",IF(Gestión!F104=$L$90,"Diseño",IF(Gestión!F104=$L$91,"Invest4",IF(Gestión!F104=$L$93,"Vincula",IF(Gestión!F104=$L$94,"Crea2",IF(Gestión!F104=$L$95,"Diseño1",IF(Gestión!F104=$L$96,"Opera3",IF(Gestión!F104=$L$100,"Promo",IF(Gestión!F104=$L$101,"Estudio1",IF(Gestión!F104=$L$103,"Desarrolla",IF(Gestión!F104=$L$104,"Propen",IF(Gestión!F104=$L$108,"Aument",IF(Gestión!F104=$L$112,"Aument2",IF(Gestión!F104=$L$113,"Incre2",IF(Gestión!F104=$L$115,"Diver",IF(Gestión!F104=$L$118,"Estable",IF(Gestión!F104=$L$128,"Realiza",IF(Gestión!F104=$L$131,"Realiza1",IF(Gestión!F104=$L$135,"Diseño2",IF(Gestión!F104=$L$137,"Estudio2",IF(Gestión!F104=$L$138,"Invest5",IF(Gestión!F104=$L$141,"Actua5",IF(Gestión!F104=$L$144,"Estable1",IF(Gestión!F104=$L$151,"Defin","N/A"))))))))))))))))))))))))))))))))))))))))))))))))))))))))))</f>
        <v>Cuali</v>
      </c>
      <c r="O95" t="str">
        <f>IF(N95="N/A",IF(Gestión!F104=$L$152,"Estable2",IF(Gestión!F104=$L$159,"Diseño3",IF(Gestión!F104=$L$161,"Diseño4",IF(Gestión!F104=$L$164,"Forta6",IF(Gestión!F104=$L$168,"Prog1",IF(Gestión!F104=$L$171,"Robus",IF(Gestión!F104=$L$172,"Diseño5",IF(Gestión!F104=$L$173,"Diseño6",IF(Gestión!F104=$L$174,"Estruc",IF(Gestión!F104=$L$175,"Diseño7",IF(Gestión!F104=$L$178,"Diseño8",IF(Gestión!F104=$L$179,"Diseño9",IF(Gestión!F104=$L$180,"Diseño10",IF(Gestión!F104=$L$181,"Diseño11",IF(Gestión!F104=$L$182,"Diseño12",IF(Gestión!F104=$L$183,"Capacit",IF(Gestión!F104=$L$186,"Redi1",IF(Gestión!F104=$L$187,"Defin1",IF(Gestión!F104=$L$190,"Cumplir",IF(Gestión!F104=$L$193,"Sistem",IF(Gestión!F104=$L$195,"Montaje",IF(Gestión!F104=$L$198,"Implementa",IF(Gestión!F104=$L$201,"Sistem1",IF(Gestión!F104=$L$203,"Asegura",IF(Gestión!F104=$L$204,"Estable3",IF(Gestión!F104=$L$206,"Constru",IF(Gestión!F104=$L$210,"Defin2",IF(Gestión!F104=$L$212,"Cult1",IF(Gestión!F104=$L$214,"Diseño13",IF(Gestión!F104=$L$215,"Defin3",IF(Gestión!F104=$L$217,"Segui",""))))))))))))))))))))))))))))))),N95)</f>
        <v>Cuali</v>
      </c>
      <c r="P95" t="str">
        <f>IF(Gestión!D104=$Q$2,"Acre",IF(Gestión!D104=$Q$3,"Valor",IF(Gestión!D104=$Q$4,"Calidad",IF(Gestión!D104=$Q$5,"NAI",IF(Gestión!D104=$Q$6,"NAP",IF(Gestión!D104=$Q$7,"NAE",IF(Gestión!D104=$Q$8,"Articulación",IF(Gestión!D104=$Q$9,"Extensión",IF(Gestión!D104=$Q$10,"Regionalización",IF(Gestión!D104=$Q$11,"Interna",IF(Gestión!D104=$Q$12,"Seguimiento",IF(Gestión!D104=$Q$13,"NAA",IF(Gestión!D104=$Q$14,"Gerencia",IF(Gestión!D104=$Q$15,"TH",IF(Gestión!D104=$Q$16,"Finan",IF(Gestión!D104=$Q$17,"Bienestar",IF(Gestión!D104=$Q$18,"Comuni",IF(Gestión!D104=$Q$19,"Sistema",IF(Gestión!D104=$Q$20,"GestionD",IF(Gestión!D104=$Q$21,"Mejoramiento",IF(Gestión!D104=$Q$22,"Modelo",IF(Gestión!D104=$Q$23,"Control",""))))))))))))))))))))))</f>
        <v>Calidad</v>
      </c>
      <c r="T95" t="str">
        <f>IF(Gestión!E104=D!$K$2,"Acredi",IF(Gestión!E104=D!$K$7,"Increm",IF(Gestión!E104=D!$K$11,"Forma",IF(Gestión!E104=D!$K$15,"Vincu",IF(Gestión!E104=D!$K$31,"Estructuraci",IF(Gestión!E104=D!$K$33,"Tecnica",IF(Gestión!E104=D!$K$35,"Conso",IF(Gestión!E104=D!$K$37,"Fortale",IF(Gestión!E104=D!$K$38,"Program",IF(Gestión!E104=D!$K$40,"Estruct",IF(Gestión!E104=D!$K$48,"Artic",IF(Gestión!E104=D!$K$55,"Fortale1",IF(Gestión!E104=D!$K$60,"Biling",IF(Gestión!E104=D!$K$64,"Forma1",IF(Gestión!E104=D!$K$66,"Gest",IF(Gestión!E104=D!$K$68,"Redefini",IF(Gestión!E104=D!$K$69,"Fortale2",IF(Gestión!E104=D!$K$72,"Edu",IF(Gestión!E104=D!$K$79,"Implement",IF(Gestión!E104=D!$K$81,"Potencia",IF(Gestión!E104=D!$K$86,"Fortale3",IF(Gestión!E104=D!$K$89,"Vincu1",IF(Gestión!E104=D!$K$91,"Incur",IF(Gestión!E104=D!$K$93,"Proyec",IF(Gestión!E104=D!$K$94,"Estrateg",IF(Gestión!E104=D!$K$95,"Desa",IF(Gestión!E104=D!$K$103,"Seguim",IF(Gestión!E104=D!$K$104,"Acces",IF(Gestión!E104=D!$K$113,"Program1",IF(Gestión!E104=D!$K$115,"En",IF(Gestión!E104=D!$K$118,"Geren",IF(Gestión!E104=D!$K$128,"Proyec1",IF(Gestión!E104=D!$K$131,"Proyec2",IF(Gestión!E104=D!$K$135,"Forma2",IF(Gestión!E104=D!$K$137,"Talent",IF(Gestión!E104=D!$K$151,"Conso1",IF(Gestión!E104=D!$K$152,"Conso2",IF(Gestión!E104=D!$K$159,"Serv",IF(Gestión!E104=D!$K$164,"Rete",IF(Gestión!E104=D!$K$171,"Fortale4",IF(Gestión!E104=D!$K$172,"Fortale5",IF(Gestión!E104=D!$K$174,"Defini",IF(Gestión!E104=D!$K$175,"Coord",IF(Gestión!E104=D!$K$178,"Redef",IF(Gestión!E104=D!$K$181,"Compro",IF(Gestión!E104=D!$K$182,"Desa1",IF(Gestión!E104=D!$K$183,"Fortale6",IF(Gestión!E104=D!$K$187,"Esta",IF(Gestión!E104=D!$K$190,"Facil",IF(Gestión!E104=D!$K$193,"Soporte",IF(Gestión!E104=D!$K$198,"Implement1",IF(Gestión!E104=D!$K$201,"La",IF(Gestión!E104=D!$K$203,"Fortale7",IF(Gestión!E104=D!$K$206,"Remo",IF(Gestión!E104=D!$K$210,"Fortale8",IF(Gestión!E104=D!$K$214,"Mejoram",IF(Gestión!E104=D!$K$215,"Fortale9",IF(Gestión!E104=D!$K$217,"Fortale10",""))))))))))))))))))))))))))))))))))))))))))))))))))))))))))</f>
        <v>Forma</v>
      </c>
    </row>
    <row r="96" spans="10:20" x14ac:dyDescent="0.25">
      <c r="L96" t="s">
        <v>237</v>
      </c>
      <c r="M96" t="s">
        <v>238</v>
      </c>
      <c r="N96" t="str">
        <f>IF(Gestión!F105=D!$L$2,"Forta",IF(Gestión!F105=$L$4,"Inclu",IF(Gestión!F105=$L$5,"Cult",IF(Gestión!F105=$L$7,"Actua",IF(Gestión!F105=$L$11,"Cuali",IF(Gestión!F105=$L$15,"Forta1",IF(Gestión!F105=$L$18,"Actua1",IF(Gestión!F105=$L$20,"Forta2",IF(Gestión!F105=$L$24,"Plan",IF(Gestión!F105=$L$28,"Confor",IF(Gestión!F105=$L$31,"Crea",IF(Gestión!F105=$L$33,"Incor",IF(Gestión!F105=$L$35,"Incre",IF(Gestión!F105=$L$36,"Prog",IF(Gestión!F105=$L$37,"Forta3",IF(Gestión!F105=$L$38,"Redi",IF(Gestión!F105=$L$40,"Confor1",IF(Gestión!F105=$L$44,"Apoyo",IF(Gestión!F105=$L$46,"Crea1",IF(Gestión!F105=$L$48,"Forta4",IF(Gestión!F105=$L$50,"Actua2",IF(Gestión!F105=$L$51,"Invest",IF(Gestión!F105=$L$52,"Conserv",IF(Gestión!F105=$L$55,"Incre1",IF(Gestión!F105=$L$60,"Actua3",IF(Gestión!F105=$L$64,"Actua4",IF(Gestión!F105=$L$66,"Asist",IF(Gestión!F105=$L$68,"Invest2",IF(Gestión!F105=$L$69,"Pract",IF(Gestión!F105=$L$72,"Forta5",IF(Gestión!F105=$L$79,"Opera",IF(Gestión!F105=$L$80,"Opera2",IF(Gestión!F105=$L$81,"Impul",IF(Gestión!F105=$L$86,"Estudio",IF(Gestión!F105=$L$89,"Invest3",IF(Gestión!F105=$L$90,"Diseño",IF(Gestión!F105=$L$91,"Invest4",IF(Gestión!F105=$L$93,"Vincula",IF(Gestión!F105=$L$94,"Crea2",IF(Gestión!F105=$L$95,"Diseño1",IF(Gestión!F105=$L$96,"Opera3",IF(Gestión!F105=$L$100,"Promo",IF(Gestión!F105=$L$101,"Estudio1",IF(Gestión!F105=$L$103,"Desarrolla",IF(Gestión!F105=$L$104,"Propen",IF(Gestión!F105=$L$108,"Aument",IF(Gestión!F105=$L$112,"Aument2",IF(Gestión!F105=$L$113,"Incre2",IF(Gestión!F105=$L$115,"Diver",IF(Gestión!F105=$L$118,"Estable",IF(Gestión!F105=$L$128,"Realiza",IF(Gestión!F105=$L$131,"Realiza1",IF(Gestión!F105=$L$135,"Diseño2",IF(Gestión!F105=$L$137,"Estudio2",IF(Gestión!F105=$L$138,"Invest5",IF(Gestión!F105=$L$141,"Actua5",IF(Gestión!F105=$L$144,"Estable1",IF(Gestión!F105=$L$151,"Defin","N/A"))))))))))))))))))))))))))))))))))))))))))))))))))))))))))</f>
        <v>Forta2</v>
      </c>
      <c r="O96" t="str">
        <f>IF(N96="N/A",IF(Gestión!F105=$L$152,"Estable2",IF(Gestión!F105=$L$159,"Diseño3",IF(Gestión!F105=$L$161,"Diseño4",IF(Gestión!F105=$L$164,"Forta6",IF(Gestión!F105=$L$168,"Prog1",IF(Gestión!F105=$L$171,"Robus",IF(Gestión!F105=$L$172,"Diseño5",IF(Gestión!F105=$L$173,"Diseño6",IF(Gestión!F105=$L$174,"Estruc",IF(Gestión!F105=$L$175,"Diseño7",IF(Gestión!F105=$L$178,"Diseño8",IF(Gestión!F105=$L$179,"Diseño9",IF(Gestión!F105=$L$180,"Diseño10",IF(Gestión!F105=$L$181,"Diseño11",IF(Gestión!F105=$L$182,"Diseño12",IF(Gestión!F105=$L$183,"Capacit",IF(Gestión!F105=$L$186,"Redi1",IF(Gestión!F105=$L$187,"Defin1",IF(Gestión!F105=$L$190,"Cumplir",IF(Gestión!F105=$L$193,"Sistem",IF(Gestión!F105=$L$195,"Montaje",IF(Gestión!F105=$L$198,"Implementa",IF(Gestión!F105=$L$201,"Sistem1",IF(Gestión!F105=$L$203,"Asegura",IF(Gestión!F105=$L$204,"Estable3",IF(Gestión!F105=$L$206,"Constru",IF(Gestión!F105=$L$210,"Defin2",IF(Gestión!F105=$L$212,"Cult1",IF(Gestión!F105=$L$214,"Diseño13",IF(Gestión!F105=$L$215,"Defin3",IF(Gestión!F105=$L$217,"Segui",""))))))))))))))))))))))))))))))),N96)</f>
        <v>Forta2</v>
      </c>
      <c r="P96" t="str">
        <f>IF(Gestión!D105=$Q$2,"Acre",IF(Gestión!D105=$Q$3,"Valor",IF(Gestión!D105=$Q$4,"Calidad",IF(Gestión!D105=$Q$5,"NAI",IF(Gestión!D105=$Q$6,"NAP",IF(Gestión!D105=$Q$7,"NAE",IF(Gestión!D105=$Q$8,"Articulación",IF(Gestión!D105=$Q$9,"Extensión",IF(Gestión!D105=$Q$10,"Regionalización",IF(Gestión!D105=$Q$11,"Interna",IF(Gestión!D105=$Q$12,"Seguimiento",IF(Gestión!D105=$Q$13,"NAA",IF(Gestión!D105=$Q$14,"Gerencia",IF(Gestión!D105=$Q$15,"TH",IF(Gestión!D105=$Q$16,"Finan",IF(Gestión!D105=$Q$17,"Bienestar",IF(Gestión!D105=$Q$18,"Comuni",IF(Gestión!D105=$Q$19,"Sistema",IF(Gestión!D105=$Q$20,"GestionD",IF(Gestión!D105=$Q$21,"Mejoramiento",IF(Gestión!D105=$Q$22,"Modelo",IF(Gestión!D105=$Q$23,"Control",""))))))))))))))))))))))</f>
        <v>NAI</v>
      </c>
      <c r="T96" t="str">
        <f>IF(Gestión!E105=D!$K$2,"Acredi",IF(Gestión!E105=D!$K$7,"Increm",IF(Gestión!E105=D!$K$11,"Forma",IF(Gestión!E105=D!$K$15,"Vincu",IF(Gestión!E105=D!$K$31,"Estructuraci",IF(Gestión!E105=D!$K$33,"Tecnica",IF(Gestión!E105=D!$K$35,"Conso",IF(Gestión!E105=D!$K$37,"Fortale",IF(Gestión!E105=D!$K$38,"Program",IF(Gestión!E105=D!$K$40,"Estruct",IF(Gestión!E105=D!$K$48,"Artic",IF(Gestión!E105=D!$K$55,"Fortale1",IF(Gestión!E105=D!$K$60,"Biling",IF(Gestión!E105=D!$K$64,"Forma1",IF(Gestión!E105=D!$K$66,"Gest",IF(Gestión!E105=D!$K$68,"Redefini",IF(Gestión!E105=D!$K$69,"Fortale2",IF(Gestión!E105=D!$K$72,"Edu",IF(Gestión!E105=D!$K$79,"Implement",IF(Gestión!E105=D!$K$81,"Potencia",IF(Gestión!E105=D!$K$86,"Fortale3",IF(Gestión!E105=D!$K$89,"Vincu1",IF(Gestión!E105=D!$K$91,"Incur",IF(Gestión!E105=D!$K$93,"Proyec",IF(Gestión!E105=D!$K$94,"Estrateg",IF(Gestión!E105=D!$K$95,"Desa",IF(Gestión!E105=D!$K$103,"Seguim",IF(Gestión!E105=D!$K$104,"Acces",IF(Gestión!E105=D!$K$113,"Program1",IF(Gestión!E105=D!$K$115,"En",IF(Gestión!E105=D!$K$118,"Geren",IF(Gestión!E105=D!$K$128,"Proyec1",IF(Gestión!E105=D!$K$131,"Proyec2",IF(Gestión!E105=D!$K$135,"Forma2",IF(Gestión!E105=D!$K$137,"Talent",IF(Gestión!E105=D!$K$151,"Conso1",IF(Gestión!E105=D!$K$152,"Conso2",IF(Gestión!E105=D!$K$159,"Serv",IF(Gestión!E105=D!$K$164,"Rete",IF(Gestión!E105=D!$K$171,"Fortale4",IF(Gestión!E105=D!$K$172,"Fortale5",IF(Gestión!E105=D!$K$174,"Defini",IF(Gestión!E105=D!$K$175,"Coord",IF(Gestión!E105=D!$K$178,"Redef",IF(Gestión!E105=D!$K$181,"Compro",IF(Gestión!E105=D!$K$182,"Desa1",IF(Gestión!E105=D!$K$183,"Fortale6",IF(Gestión!E105=D!$K$187,"Esta",IF(Gestión!E105=D!$K$190,"Facil",IF(Gestión!E105=D!$K$193,"Soporte",IF(Gestión!E105=D!$K$198,"Implement1",IF(Gestión!E105=D!$K$201,"La",IF(Gestión!E105=D!$K$203,"Fortale7",IF(Gestión!E105=D!$K$206,"Remo",IF(Gestión!E105=D!$K$210,"Fortale8",IF(Gestión!E105=D!$K$214,"Mejoram",IF(Gestión!E105=D!$K$215,"Fortale9",IF(Gestión!E105=D!$K$217,"Fortale10",""))))))))))))))))))))))))))))))))))))))))))))))))))))))))))</f>
        <v>Vincu</v>
      </c>
    </row>
    <row r="97" spans="10:20" x14ac:dyDescent="0.25">
      <c r="M97" t="s">
        <v>239</v>
      </c>
      <c r="N97" t="str">
        <f>IF(Gestión!F106=D!$L$2,"Forta",IF(Gestión!F106=$L$4,"Inclu",IF(Gestión!F106=$L$5,"Cult",IF(Gestión!F106=$L$7,"Actua",IF(Gestión!F106=$L$11,"Cuali",IF(Gestión!F106=$L$15,"Forta1",IF(Gestión!F106=$L$18,"Actua1",IF(Gestión!F106=$L$20,"Forta2",IF(Gestión!F106=$L$24,"Plan",IF(Gestión!F106=$L$28,"Confor",IF(Gestión!F106=$L$31,"Crea",IF(Gestión!F106=$L$33,"Incor",IF(Gestión!F106=$L$35,"Incre",IF(Gestión!F106=$L$36,"Prog",IF(Gestión!F106=$L$37,"Forta3",IF(Gestión!F106=$L$38,"Redi",IF(Gestión!F106=$L$40,"Confor1",IF(Gestión!F106=$L$44,"Apoyo",IF(Gestión!F106=$L$46,"Crea1",IF(Gestión!F106=$L$48,"Forta4",IF(Gestión!F106=$L$50,"Actua2",IF(Gestión!F106=$L$51,"Invest",IF(Gestión!F106=$L$52,"Conserv",IF(Gestión!F106=$L$55,"Incre1",IF(Gestión!F106=$L$60,"Actua3",IF(Gestión!F106=$L$64,"Actua4",IF(Gestión!F106=$L$66,"Asist",IF(Gestión!F106=$L$68,"Invest2",IF(Gestión!F106=$L$69,"Pract",IF(Gestión!F106=$L$72,"Forta5",IF(Gestión!F106=$L$79,"Opera",IF(Gestión!F106=$L$80,"Opera2",IF(Gestión!F106=$L$81,"Impul",IF(Gestión!F106=$L$86,"Estudio",IF(Gestión!F106=$L$89,"Invest3",IF(Gestión!F106=$L$90,"Diseño",IF(Gestión!F106=$L$91,"Invest4",IF(Gestión!F106=$L$93,"Vincula",IF(Gestión!F106=$L$94,"Crea2",IF(Gestión!F106=$L$95,"Diseño1",IF(Gestión!F106=$L$96,"Opera3",IF(Gestión!F106=$L$100,"Promo",IF(Gestión!F106=$L$101,"Estudio1",IF(Gestión!F106=$L$103,"Desarrolla",IF(Gestión!F106=$L$104,"Propen",IF(Gestión!F106=$L$108,"Aument",IF(Gestión!F106=$L$112,"Aument2",IF(Gestión!F106=$L$113,"Incre2",IF(Gestión!F106=$L$115,"Diver",IF(Gestión!F106=$L$118,"Estable",IF(Gestión!F106=$L$128,"Realiza",IF(Gestión!F106=$L$131,"Realiza1",IF(Gestión!F106=$L$135,"Diseño2",IF(Gestión!F106=$L$137,"Estudio2",IF(Gestión!F106=$L$138,"Invest5",IF(Gestión!F106=$L$141,"Actua5",IF(Gestión!F106=$L$144,"Estable1",IF(Gestión!F106=$L$151,"Defin","N/A"))))))))))))))))))))))))))))))))))))))))))))))))))))))))))</f>
        <v>Forta2</v>
      </c>
      <c r="O97" t="str">
        <f>IF(N97="N/A",IF(Gestión!F106=$L$152,"Estable2",IF(Gestión!F106=$L$159,"Diseño3",IF(Gestión!F106=$L$161,"Diseño4",IF(Gestión!F106=$L$164,"Forta6",IF(Gestión!F106=$L$168,"Prog1",IF(Gestión!F106=$L$171,"Robus",IF(Gestión!F106=$L$172,"Diseño5",IF(Gestión!F106=$L$173,"Diseño6",IF(Gestión!F106=$L$174,"Estruc",IF(Gestión!F106=$L$175,"Diseño7",IF(Gestión!F106=$L$178,"Diseño8",IF(Gestión!F106=$L$179,"Diseño9",IF(Gestión!F106=$L$180,"Diseño10",IF(Gestión!F106=$L$181,"Diseño11",IF(Gestión!F106=$L$182,"Diseño12",IF(Gestión!F106=$L$183,"Capacit",IF(Gestión!F106=$L$186,"Redi1",IF(Gestión!F106=$L$187,"Defin1",IF(Gestión!F106=$L$190,"Cumplir",IF(Gestión!F106=$L$193,"Sistem",IF(Gestión!F106=$L$195,"Montaje",IF(Gestión!F106=$L$198,"Implementa",IF(Gestión!F106=$L$201,"Sistem1",IF(Gestión!F106=$L$203,"Asegura",IF(Gestión!F106=$L$204,"Estable3",IF(Gestión!F106=$L$206,"Constru",IF(Gestión!F106=$L$210,"Defin2",IF(Gestión!F106=$L$212,"Cult1",IF(Gestión!F106=$L$214,"Diseño13",IF(Gestión!F106=$L$215,"Defin3",IF(Gestión!F106=$L$217,"Segui",""))))))))))))))))))))))))))))))),N97)</f>
        <v>Forta2</v>
      </c>
      <c r="P97" t="str">
        <f>IF(Gestión!D106=$Q$2,"Acre",IF(Gestión!D106=$Q$3,"Valor",IF(Gestión!D106=$Q$4,"Calidad",IF(Gestión!D106=$Q$5,"NAI",IF(Gestión!D106=$Q$6,"NAP",IF(Gestión!D106=$Q$7,"NAE",IF(Gestión!D106=$Q$8,"Articulación",IF(Gestión!D106=$Q$9,"Extensión",IF(Gestión!D106=$Q$10,"Regionalización",IF(Gestión!D106=$Q$11,"Interna",IF(Gestión!D106=$Q$12,"Seguimiento",IF(Gestión!D106=$Q$13,"NAA",IF(Gestión!D106=$Q$14,"Gerencia",IF(Gestión!D106=$Q$15,"TH",IF(Gestión!D106=$Q$16,"Finan",IF(Gestión!D106=$Q$17,"Bienestar",IF(Gestión!D106=$Q$18,"Comuni",IF(Gestión!D106=$Q$19,"Sistema",IF(Gestión!D106=$Q$20,"GestionD",IF(Gestión!D106=$Q$21,"Mejoramiento",IF(Gestión!D106=$Q$22,"Modelo",IF(Gestión!D106=$Q$23,"Control",""))))))))))))))))))))))</f>
        <v>NAI</v>
      </c>
      <c r="T97" t="str">
        <f>IF(Gestión!E106=D!$K$2,"Acredi",IF(Gestión!E106=D!$K$7,"Increm",IF(Gestión!E106=D!$K$11,"Forma",IF(Gestión!E106=D!$K$15,"Vincu",IF(Gestión!E106=D!$K$31,"Estructuraci",IF(Gestión!E106=D!$K$33,"Tecnica",IF(Gestión!E106=D!$K$35,"Conso",IF(Gestión!E106=D!$K$37,"Fortale",IF(Gestión!E106=D!$K$38,"Program",IF(Gestión!E106=D!$K$40,"Estruct",IF(Gestión!E106=D!$K$48,"Artic",IF(Gestión!E106=D!$K$55,"Fortale1",IF(Gestión!E106=D!$K$60,"Biling",IF(Gestión!E106=D!$K$64,"Forma1",IF(Gestión!E106=D!$K$66,"Gest",IF(Gestión!E106=D!$K$68,"Redefini",IF(Gestión!E106=D!$K$69,"Fortale2",IF(Gestión!E106=D!$K$72,"Edu",IF(Gestión!E106=D!$K$79,"Implement",IF(Gestión!E106=D!$K$81,"Potencia",IF(Gestión!E106=D!$K$86,"Fortale3",IF(Gestión!E106=D!$K$89,"Vincu1",IF(Gestión!E106=D!$K$91,"Incur",IF(Gestión!E106=D!$K$93,"Proyec",IF(Gestión!E106=D!$K$94,"Estrateg",IF(Gestión!E106=D!$K$95,"Desa",IF(Gestión!E106=D!$K$103,"Seguim",IF(Gestión!E106=D!$K$104,"Acces",IF(Gestión!E106=D!$K$113,"Program1",IF(Gestión!E106=D!$K$115,"En",IF(Gestión!E106=D!$K$118,"Geren",IF(Gestión!E106=D!$K$128,"Proyec1",IF(Gestión!E106=D!$K$131,"Proyec2",IF(Gestión!E106=D!$K$135,"Forma2",IF(Gestión!E106=D!$K$137,"Talent",IF(Gestión!E106=D!$K$151,"Conso1",IF(Gestión!E106=D!$K$152,"Conso2",IF(Gestión!E106=D!$K$159,"Serv",IF(Gestión!E106=D!$K$164,"Rete",IF(Gestión!E106=D!$K$171,"Fortale4",IF(Gestión!E106=D!$K$172,"Fortale5",IF(Gestión!E106=D!$K$174,"Defini",IF(Gestión!E106=D!$K$175,"Coord",IF(Gestión!E106=D!$K$178,"Redef",IF(Gestión!E106=D!$K$181,"Compro",IF(Gestión!E106=D!$K$182,"Desa1",IF(Gestión!E106=D!$K$183,"Fortale6",IF(Gestión!E106=D!$K$187,"Esta",IF(Gestión!E106=D!$K$190,"Facil",IF(Gestión!E106=D!$K$193,"Soporte",IF(Gestión!E106=D!$K$198,"Implement1",IF(Gestión!E106=D!$K$201,"La",IF(Gestión!E106=D!$K$203,"Fortale7",IF(Gestión!E106=D!$K$206,"Remo",IF(Gestión!E106=D!$K$210,"Fortale8",IF(Gestión!E106=D!$K$214,"Mejoram",IF(Gestión!E106=D!$K$215,"Fortale9",IF(Gestión!E106=D!$K$217,"Fortale10",""))))))))))))))))))))))))))))))))))))))))))))))))))))))))))</f>
        <v>Vincu</v>
      </c>
    </row>
    <row r="98" spans="10:20" x14ac:dyDescent="0.25">
      <c r="M98" t="s">
        <v>240</v>
      </c>
      <c r="N98" t="str">
        <f>IF(Gestión!F107=D!$L$2,"Forta",IF(Gestión!F107=$L$4,"Inclu",IF(Gestión!F107=$L$5,"Cult",IF(Gestión!F107=$L$7,"Actua",IF(Gestión!F107=$L$11,"Cuali",IF(Gestión!F107=$L$15,"Forta1",IF(Gestión!F107=$L$18,"Actua1",IF(Gestión!F107=$L$20,"Forta2",IF(Gestión!F107=$L$24,"Plan",IF(Gestión!F107=$L$28,"Confor",IF(Gestión!F107=$L$31,"Crea",IF(Gestión!F107=$L$33,"Incor",IF(Gestión!F107=$L$35,"Incre",IF(Gestión!F107=$L$36,"Prog",IF(Gestión!F107=$L$37,"Forta3",IF(Gestión!F107=$L$38,"Redi",IF(Gestión!F107=$L$40,"Confor1",IF(Gestión!F107=$L$44,"Apoyo",IF(Gestión!F107=$L$46,"Crea1",IF(Gestión!F107=$L$48,"Forta4",IF(Gestión!F107=$L$50,"Actua2",IF(Gestión!F107=$L$51,"Invest",IF(Gestión!F107=$L$52,"Conserv",IF(Gestión!F107=$L$55,"Incre1",IF(Gestión!F107=$L$60,"Actua3",IF(Gestión!F107=$L$64,"Actua4",IF(Gestión!F107=$L$66,"Asist",IF(Gestión!F107=$L$68,"Invest2",IF(Gestión!F107=$L$69,"Pract",IF(Gestión!F107=$L$72,"Forta5",IF(Gestión!F107=$L$79,"Opera",IF(Gestión!F107=$L$80,"Opera2",IF(Gestión!F107=$L$81,"Impul",IF(Gestión!F107=$L$86,"Estudio",IF(Gestión!F107=$L$89,"Invest3",IF(Gestión!F107=$L$90,"Diseño",IF(Gestión!F107=$L$91,"Invest4",IF(Gestión!F107=$L$93,"Vincula",IF(Gestión!F107=$L$94,"Crea2",IF(Gestión!F107=$L$95,"Diseño1",IF(Gestión!F107=$L$96,"Opera3",IF(Gestión!F107=$L$100,"Promo",IF(Gestión!F107=$L$101,"Estudio1",IF(Gestión!F107=$L$103,"Desarrolla",IF(Gestión!F107=$L$104,"Propen",IF(Gestión!F107=$L$108,"Aument",IF(Gestión!F107=$L$112,"Aument2",IF(Gestión!F107=$L$113,"Incre2",IF(Gestión!F107=$L$115,"Diver",IF(Gestión!F107=$L$118,"Estable",IF(Gestión!F107=$L$128,"Realiza",IF(Gestión!F107=$L$131,"Realiza1",IF(Gestión!F107=$L$135,"Diseño2",IF(Gestión!F107=$L$137,"Estudio2",IF(Gestión!F107=$L$138,"Invest5",IF(Gestión!F107=$L$141,"Actua5",IF(Gestión!F107=$L$144,"Estable1",IF(Gestión!F107=$L$151,"Defin","N/A"))))))))))))))))))))))))))))))))))))))))))))))))))))))))))</f>
        <v>Incor</v>
      </c>
      <c r="O98" t="str">
        <f>IF(N98="N/A",IF(Gestión!F107=$L$152,"Estable2",IF(Gestión!F107=$L$159,"Diseño3",IF(Gestión!F107=$L$161,"Diseño4",IF(Gestión!F107=$L$164,"Forta6",IF(Gestión!F107=$L$168,"Prog1",IF(Gestión!F107=$L$171,"Robus",IF(Gestión!F107=$L$172,"Diseño5",IF(Gestión!F107=$L$173,"Diseño6",IF(Gestión!F107=$L$174,"Estruc",IF(Gestión!F107=$L$175,"Diseño7",IF(Gestión!F107=$L$178,"Diseño8",IF(Gestión!F107=$L$179,"Diseño9",IF(Gestión!F107=$L$180,"Diseño10",IF(Gestión!F107=$L$181,"Diseño11",IF(Gestión!F107=$L$182,"Diseño12",IF(Gestión!F107=$L$183,"Capacit",IF(Gestión!F107=$L$186,"Redi1",IF(Gestión!F107=$L$187,"Defin1",IF(Gestión!F107=$L$190,"Cumplir",IF(Gestión!F107=$L$193,"Sistem",IF(Gestión!F107=$L$195,"Montaje",IF(Gestión!F107=$L$198,"Implementa",IF(Gestión!F107=$L$201,"Sistem1",IF(Gestión!F107=$L$203,"Asegura",IF(Gestión!F107=$L$204,"Estable3",IF(Gestión!F107=$L$206,"Constru",IF(Gestión!F107=$L$210,"Defin2",IF(Gestión!F107=$L$212,"Cult1",IF(Gestión!F107=$L$214,"Diseño13",IF(Gestión!F107=$L$215,"Defin3",IF(Gestión!F107=$L$217,"Segui",""))))))))))))))))))))))))))))))),N98)</f>
        <v>Incor</v>
      </c>
      <c r="P98" t="str">
        <f>IF(Gestión!D107=$Q$2,"Acre",IF(Gestión!D107=$Q$3,"Valor",IF(Gestión!D107=$Q$4,"Calidad",IF(Gestión!D107=$Q$5,"NAI",IF(Gestión!D107=$Q$6,"NAP",IF(Gestión!D107=$Q$7,"NAE",IF(Gestión!D107=$Q$8,"Articulación",IF(Gestión!D107=$Q$9,"Extensión",IF(Gestión!D107=$Q$10,"Regionalización",IF(Gestión!D107=$Q$11,"Interna",IF(Gestión!D107=$Q$12,"Seguimiento",IF(Gestión!D107=$Q$13,"NAA",IF(Gestión!D107=$Q$14,"Gerencia",IF(Gestión!D107=$Q$15,"TH",IF(Gestión!D107=$Q$16,"Finan",IF(Gestión!D107=$Q$17,"Bienestar",IF(Gestión!D107=$Q$18,"Comuni",IF(Gestión!D107=$Q$19,"Sistema",IF(Gestión!D107=$Q$20,"GestionD",IF(Gestión!D107=$Q$21,"Mejoramiento",IF(Gestión!D107=$Q$22,"Modelo",IF(Gestión!D107=$Q$23,"Control",""))))))))))))))))))))))</f>
        <v>NAP</v>
      </c>
      <c r="T98" t="str">
        <f>IF(Gestión!E107=D!$K$2,"Acredi",IF(Gestión!E107=D!$K$7,"Increm",IF(Gestión!E107=D!$K$11,"Forma",IF(Gestión!E107=D!$K$15,"Vincu",IF(Gestión!E107=D!$K$31,"Estructuraci",IF(Gestión!E107=D!$K$33,"Tecnica",IF(Gestión!E107=D!$K$35,"Conso",IF(Gestión!E107=D!$K$37,"Fortale",IF(Gestión!E107=D!$K$38,"Program",IF(Gestión!E107=D!$K$40,"Estruct",IF(Gestión!E107=D!$K$48,"Artic",IF(Gestión!E107=D!$K$55,"Fortale1",IF(Gestión!E107=D!$K$60,"Biling",IF(Gestión!E107=D!$K$64,"Forma1",IF(Gestión!E107=D!$K$66,"Gest",IF(Gestión!E107=D!$K$68,"Redefini",IF(Gestión!E107=D!$K$69,"Fortale2",IF(Gestión!E107=D!$K$72,"Edu",IF(Gestión!E107=D!$K$79,"Implement",IF(Gestión!E107=D!$K$81,"Potencia",IF(Gestión!E107=D!$K$86,"Fortale3",IF(Gestión!E107=D!$K$89,"Vincu1",IF(Gestión!E107=D!$K$91,"Incur",IF(Gestión!E107=D!$K$93,"Proyec",IF(Gestión!E107=D!$K$94,"Estrateg",IF(Gestión!E107=D!$K$95,"Desa",IF(Gestión!E107=D!$K$103,"Seguim",IF(Gestión!E107=D!$K$104,"Acces",IF(Gestión!E107=D!$K$113,"Program1",IF(Gestión!E107=D!$K$115,"En",IF(Gestión!E107=D!$K$118,"Geren",IF(Gestión!E107=D!$K$128,"Proyec1",IF(Gestión!E107=D!$K$131,"Proyec2",IF(Gestión!E107=D!$K$135,"Forma2",IF(Gestión!E107=D!$K$137,"Talent",IF(Gestión!E107=D!$K$151,"Conso1",IF(Gestión!E107=D!$K$152,"Conso2",IF(Gestión!E107=D!$K$159,"Serv",IF(Gestión!E107=D!$K$164,"Rete",IF(Gestión!E107=D!$K$171,"Fortale4",IF(Gestión!E107=D!$K$172,"Fortale5",IF(Gestión!E107=D!$K$174,"Defini",IF(Gestión!E107=D!$K$175,"Coord",IF(Gestión!E107=D!$K$178,"Redef",IF(Gestión!E107=D!$K$181,"Compro",IF(Gestión!E107=D!$K$182,"Desa1",IF(Gestión!E107=D!$K$183,"Fortale6",IF(Gestión!E107=D!$K$187,"Esta",IF(Gestión!E107=D!$K$190,"Facil",IF(Gestión!E107=D!$K$193,"Soporte",IF(Gestión!E107=D!$K$198,"Implement1",IF(Gestión!E107=D!$K$201,"La",IF(Gestión!E107=D!$K$203,"Fortale7",IF(Gestión!E107=D!$K$206,"Remo",IF(Gestión!E107=D!$K$210,"Fortale8",IF(Gestión!E107=D!$K$214,"Mejoram",IF(Gestión!E107=D!$K$215,"Fortale9",IF(Gestión!E107=D!$K$217,"Fortale10",""))))))))))))))))))))))))))))))))))))))))))))))))))))))))))</f>
        <v>Tecnica</v>
      </c>
    </row>
    <row r="99" spans="10:20" x14ac:dyDescent="0.25">
      <c r="M99" t="s">
        <v>241</v>
      </c>
      <c r="N99" t="str">
        <f>IF(Gestión!F108=D!$L$2,"Forta",IF(Gestión!F108=$L$4,"Inclu",IF(Gestión!F108=$L$5,"Cult",IF(Gestión!F108=$L$7,"Actua",IF(Gestión!F108=$L$11,"Cuali",IF(Gestión!F108=$L$15,"Forta1",IF(Gestión!F108=$L$18,"Actua1",IF(Gestión!F108=$L$20,"Forta2",IF(Gestión!F108=$L$24,"Plan",IF(Gestión!F108=$L$28,"Confor",IF(Gestión!F108=$L$31,"Crea",IF(Gestión!F108=$L$33,"Incor",IF(Gestión!F108=$L$35,"Incre",IF(Gestión!F108=$L$36,"Prog",IF(Gestión!F108=$L$37,"Forta3",IF(Gestión!F108=$L$38,"Redi",IF(Gestión!F108=$L$40,"Confor1",IF(Gestión!F108=$L$44,"Apoyo",IF(Gestión!F108=$L$46,"Crea1",IF(Gestión!F108=$L$48,"Forta4",IF(Gestión!F108=$L$50,"Actua2",IF(Gestión!F108=$L$51,"Invest",IF(Gestión!F108=$L$52,"Conserv",IF(Gestión!F108=$L$55,"Incre1",IF(Gestión!F108=$L$60,"Actua3",IF(Gestión!F108=$L$64,"Actua4",IF(Gestión!F108=$L$66,"Asist",IF(Gestión!F108=$L$68,"Invest2",IF(Gestión!F108=$L$69,"Pract",IF(Gestión!F108=$L$72,"Forta5",IF(Gestión!F108=$L$79,"Opera",IF(Gestión!F108=$L$80,"Opera2",IF(Gestión!F108=$L$81,"Impul",IF(Gestión!F108=$L$86,"Estudio",IF(Gestión!F108=$L$89,"Invest3",IF(Gestión!F108=$L$90,"Diseño",IF(Gestión!F108=$L$91,"Invest4",IF(Gestión!F108=$L$93,"Vincula",IF(Gestión!F108=$L$94,"Crea2",IF(Gestión!F108=$L$95,"Diseño1",IF(Gestión!F108=$L$96,"Opera3",IF(Gestión!F108=$L$100,"Promo",IF(Gestión!F108=$L$101,"Estudio1",IF(Gestión!F108=$L$103,"Desarrolla",IF(Gestión!F108=$L$104,"Propen",IF(Gestión!F108=$L$108,"Aument",IF(Gestión!F108=$L$112,"Aument2",IF(Gestión!F108=$L$113,"Incre2",IF(Gestión!F108=$L$115,"Diver",IF(Gestión!F108=$L$118,"Estable",IF(Gestión!F108=$L$128,"Realiza",IF(Gestión!F108=$L$131,"Realiza1",IF(Gestión!F108=$L$135,"Diseño2",IF(Gestión!F108=$L$137,"Estudio2",IF(Gestión!F108=$L$138,"Invest5",IF(Gestión!F108=$L$141,"Actua5",IF(Gestión!F108=$L$144,"Estable1",IF(Gestión!F108=$L$151,"Defin","N/A"))))))))))))))))))))))))))))))))))))))))))))))))))))))))))</f>
        <v>Incor</v>
      </c>
      <c r="O99" t="str">
        <f>IF(N99="N/A",IF(Gestión!F108=$L$152,"Estable2",IF(Gestión!F108=$L$159,"Diseño3",IF(Gestión!F108=$L$161,"Diseño4",IF(Gestión!F108=$L$164,"Forta6",IF(Gestión!F108=$L$168,"Prog1",IF(Gestión!F108=$L$171,"Robus",IF(Gestión!F108=$L$172,"Diseño5",IF(Gestión!F108=$L$173,"Diseño6",IF(Gestión!F108=$L$174,"Estruc",IF(Gestión!F108=$L$175,"Diseño7",IF(Gestión!F108=$L$178,"Diseño8",IF(Gestión!F108=$L$179,"Diseño9",IF(Gestión!F108=$L$180,"Diseño10",IF(Gestión!F108=$L$181,"Diseño11",IF(Gestión!F108=$L$182,"Diseño12",IF(Gestión!F108=$L$183,"Capacit",IF(Gestión!F108=$L$186,"Redi1",IF(Gestión!F108=$L$187,"Defin1",IF(Gestión!F108=$L$190,"Cumplir",IF(Gestión!F108=$L$193,"Sistem",IF(Gestión!F108=$L$195,"Montaje",IF(Gestión!F108=$L$198,"Implementa",IF(Gestión!F108=$L$201,"Sistem1",IF(Gestión!F108=$L$203,"Asegura",IF(Gestión!F108=$L$204,"Estable3",IF(Gestión!F108=$L$206,"Constru",IF(Gestión!F108=$L$210,"Defin2",IF(Gestión!F108=$L$212,"Cult1",IF(Gestión!F108=$L$214,"Diseño13",IF(Gestión!F108=$L$215,"Defin3",IF(Gestión!F108=$L$217,"Segui",""))))))))))))))))))))))))))))))),N99)</f>
        <v>Incor</v>
      </c>
      <c r="P99" t="str">
        <f>IF(Gestión!D108=$Q$2,"Acre",IF(Gestión!D108=$Q$3,"Valor",IF(Gestión!D108=$Q$4,"Calidad",IF(Gestión!D108=$Q$5,"NAI",IF(Gestión!D108=$Q$6,"NAP",IF(Gestión!D108=$Q$7,"NAE",IF(Gestión!D108=$Q$8,"Articulación",IF(Gestión!D108=$Q$9,"Extensión",IF(Gestión!D108=$Q$10,"Regionalización",IF(Gestión!D108=$Q$11,"Interna",IF(Gestión!D108=$Q$12,"Seguimiento",IF(Gestión!D108=$Q$13,"NAA",IF(Gestión!D108=$Q$14,"Gerencia",IF(Gestión!D108=$Q$15,"TH",IF(Gestión!D108=$Q$16,"Finan",IF(Gestión!D108=$Q$17,"Bienestar",IF(Gestión!D108=$Q$18,"Comuni",IF(Gestión!D108=$Q$19,"Sistema",IF(Gestión!D108=$Q$20,"GestionD",IF(Gestión!D108=$Q$21,"Mejoramiento",IF(Gestión!D108=$Q$22,"Modelo",IF(Gestión!D108=$Q$23,"Control",""))))))))))))))))))))))</f>
        <v>NAP</v>
      </c>
      <c r="T99" t="str">
        <f>IF(Gestión!E108=D!$K$2,"Acredi",IF(Gestión!E108=D!$K$7,"Increm",IF(Gestión!E108=D!$K$11,"Forma",IF(Gestión!E108=D!$K$15,"Vincu",IF(Gestión!E108=D!$K$31,"Estructuraci",IF(Gestión!E108=D!$K$33,"Tecnica",IF(Gestión!E108=D!$K$35,"Conso",IF(Gestión!E108=D!$K$37,"Fortale",IF(Gestión!E108=D!$K$38,"Program",IF(Gestión!E108=D!$K$40,"Estruct",IF(Gestión!E108=D!$K$48,"Artic",IF(Gestión!E108=D!$K$55,"Fortale1",IF(Gestión!E108=D!$K$60,"Biling",IF(Gestión!E108=D!$K$64,"Forma1",IF(Gestión!E108=D!$K$66,"Gest",IF(Gestión!E108=D!$K$68,"Redefini",IF(Gestión!E108=D!$K$69,"Fortale2",IF(Gestión!E108=D!$K$72,"Edu",IF(Gestión!E108=D!$K$79,"Implement",IF(Gestión!E108=D!$K$81,"Potencia",IF(Gestión!E108=D!$K$86,"Fortale3",IF(Gestión!E108=D!$K$89,"Vincu1",IF(Gestión!E108=D!$K$91,"Incur",IF(Gestión!E108=D!$K$93,"Proyec",IF(Gestión!E108=D!$K$94,"Estrateg",IF(Gestión!E108=D!$K$95,"Desa",IF(Gestión!E108=D!$K$103,"Seguim",IF(Gestión!E108=D!$K$104,"Acces",IF(Gestión!E108=D!$K$113,"Program1",IF(Gestión!E108=D!$K$115,"En",IF(Gestión!E108=D!$K$118,"Geren",IF(Gestión!E108=D!$K$128,"Proyec1",IF(Gestión!E108=D!$K$131,"Proyec2",IF(Gestión!E108=D!$K$135,"Forma2",IF(Gestión!E108=D!$K$137,"Talent",IF(Gestión!E108=D!$K$151,"Conso1",IF(Gestión!E108=D!$K$152,"Conso2",IF(Gestión!E108=D!$K$159,"Serv",IF(Gestión!E108=D!$K$164,"Rete",IF(Gestión!E108=D!$K$171,"Fortale4",IF(Gestión!E108=D!$K$172,"Fortale5",IF(Gestión!E108=D!$K$174,"Defini",IF(Gestión!E108=D!$K$175,"Coord",IF(Gestión!E108=D!$K$178,"Redef",IF(Gestión!E108=D!$K$181,"Compro",IF(Gestión!E108=D!$K$182,"Desa1",IF(Gestión!E108=D!$K$183,"Fortale6",IF(Gestión!E108=D!$K$187,"Esta",IF(Gestión!E108=D!$K$190,"Facil",IF(Gestión!E108=D!$K$193,"Soporte",IF(Gestión!E108=D!$K$198,"Implement1",IF(Gestión!E108=D!$K$201,"La",IF(Gestión!E108=D!$K$203,"Fortale7",IF(Gestión!E108=D!$K$206,"Remo",IF(Gestión!E108=D!$K$210,"Fortale8",IF(Gestión!E108=D!$K$214,"Mejoram",IF(Gestión!E108=D!$K$215,"Fortale9",IF(Gestión!E108=D!$K$217,"Fortale10",""))))))))))))))))))))))))))))))))))))))))))))))))))))))))))</f>
        <v>Tecnica</v>
      </c>
    </row>
    <row r="100" spans="10:20" x14ac:dyDescent="0.25">
      <c r="L100" t="s">
        <v>242</v>
      </c>
      <c r="M100" t="s">
        <v>243</v>
      </c>
      <c r="N100" t="str">
        <f>IF(Gestión!F109=D!$L$2,"Forta",IF(Gestión!F109=$L$4,"Inclu",IF(Gestión!F109=$L$5,"Cult",IF(Gestión!F109=$L$7,"Actua",IF(Gestión!F109=$L$11,"Cuali",IF(Gestión!F109=$L$15,"Forta1",IF(Gestión!F109=$L$18,"Actua1",IF(Gestión!F109=$L$20,"Forta2",IF(Gestión!F109=$L$24,"Plan",IF(Gestión!F109=$L$28,"Confor",IF(Gestión!F109=$L$31,"Crea",IF(Gestión!F109=$L$33,"Incor",IF(Gestión!F109=$L$35,"Incre",IF(Gestión!F109=$L$36,"Prog",IF(Gestión!F109=$L$37,"Forta3",IF(Gestión!F109=$L$38,"Redi",IF(Gestión!F109=$L$40,"Confor1",IF(Gestión!F109=$L$44,"Apoyo",IF(Gestión!F109=$L$46,"Crea1",IF(Gestión!F109=$L$48,"Forta4",IF(Gestión!F109=$L$50,"Actua2",IF(Gestión!F109=$L$51,"Invest",IF(Gestión!F109=$L$52,"Conserv",IF(Gestión!F109=$L$55,"Incre1",IF(Gestión!F109=$L$60,"Actua3",IF(Gestión!F109=$L$64,"Actua4",IF(Gestión!F109=$L$66,"Asist",IF(Gestión!F109=$L$68,"Invest2",IF(Gestión!F109=$L$69,"Pract",IF(Gestión!F109=$L$72,"Forta5",IF(Gestión!F109=$L$79,"Opera",IF(Gestión!F109=$L$80,"Opera2",IF(Gestión!F109=$L$81,"Impul",IF(Gestión!F109=$L$86,"Estudio",IF(Gestión!F109=$L$89,"Invest3",IF(Gestión!F109=$L$90,"Diseño",IF(Gestión!F109=$L$91,"Invest4",IF(Gestión!F109=$L$93,"Vincula",IF(Gestión!F109=$L$94,"Crea2",IF(Gestión!F109=$L$95,"Diseño1",IF(Gestión!F109=$L$96,"Opera3",IF(Gestión!F109=$L$100,"Promo",IF(Gestión!F109=$L$101,"Estudio1",IF(Gestión!F109=$L$103,"Desarrolla",IF(Gestión!F109=$L$104,"Propen",IF(Gestión!F109=$L$108,"Aument",IF(Gestión!F109=$L$112,"Aument2",IF(Gestión!F109=$L$113,"Incre2",IF(Gestión!F109=$L$115,"Diver",IF(Gestión!F109=$L$118,"Estable",IF(Gestión!F109=$L$128,"Realiza",IF(Gestión!F109=$L$131,"Realiza1",IF(Gestión!F109=$L$135,"Diseño2",IF(Gestión!F109=$L$137,"Estudio2",IF(Gestión!F109=$L$138,"Invest5",IF(Gestión!F109=$L$141,"Actua5",IF(Gestión!F109=$L$144,"Estable1",IF(Gestión!F109=$L$151,"Defin","N/A"))))))))))))))))))))))))))))))))))))))))))))))))))))))))))</f>
        <v>Forta3</v>
      </c>
      <c r="O100" t="str">
        <f>IF(N100="N/A",IF(Gestión!F109=$L$152,"Estable2",IF(Gestión!F109=$L$159,"Diseño3",IF(Gestión!F109=$L$161,"Diseño4",IF(Gestión!F109=$L$164,"Forta6",IF(Gestión!F109=$L$168,"Prog1",IF(Gestión!F109=$L$171,"Robus",IF(Gestión!F109=$L$172,"Diseño5",IF(Gestión!F109=$L$173,"Diseño6",IF(Gestión!F109=$L$174,"Estruc",IF(Gestión!F109=$L$175,"Diseño7",IF(Gestión!F109=$L$178,"Diseño8",IF(Gestión!F109=$L$179,"Diseño9",IF(Gestión!F109=$L$180,"Diseño10",IF(Gestión!F109=$L$181,"Diseño11",IF(Gestión!F109=$L$182,"Diseño12",IF(Gestión!F109=$L$183,"Capacit",IF(Gestión!F109=$L$186,"Redi1",IF(Gestión!F109=$L$187,"Defin1",IF(Gestión!F109=$L$190,"Cumplir",IF(Gestión!F109=$L$193,"Sistem",IF(Gestión!F109=$L$195,"Montaje",IF(Gestión!F109=$L$198,"Implementa",IF(Gestión!F109=$L$201,"Sistem1",IF(Gestión!F109=$L$203,"Asegura",IF(Gestión!F109=$L$204,"Estable3",IF(Gestión!F109=$L$206,"Constru",IF(Gestión!F109=$L$210,"Defin2",IF(Gestión!F109=$L$212,"Cult1",IF(Gestión!F109=$L$214,"Diseño13",IF(Gestión!F109=$L$215,"Defin3",IF(Gestión!F109=$L$217,"Segui",""))))))))))))))))))))))))))))))),N100)</f>
        <v>Forta3</v>
      </c>
      <c r="P100" t="str">
        <f>IF(Gestión!D109=$Q$2,"Acre",IF(Gestión!D109=$Q$3,"Valor",IF(Gestión!D109=$Q$4,"Calidad",IF(Gestión!D109=$Q$5,"NAI",IF(Gestión!D109=$Q$6,"NAP",IF(Gestión!D109=$Q$7,"NAE",IF(Gestión!D109=$Q$8,"Articulación",IF(Gestión!D109=$Q$9,"Extensión",IF(Gestión!D109=$Q$10,"Regionalización",IF(Gestión!D109=$Q$11,"Interna",IF(Gestión!D109=$Q$12,"Seguimiento",IF(Gestión!D109=$Q$13,"NAA",IF(Gestión!D109=$Q$14,"Gerencia",IF(Gestión!D109=$Q$15,"TH",IF(Gestión!D109=$Q$16,"Finan",IF(Gestión!D109=$Q$17,"Bienestar",IF(Gestión!D109=$Q$18,"Comuni",IF(Gestión!D109=$Q$19,"Sistema",IF(Gestión!D109=$Q$20,"GestionD",IF(Gestión!D109=$Q$21,"Mejoramiento",IF(Gestión!D109=$Q$22,"Modelo",IF(Gestión!D109=$Q$23,"Control",""))))))))))))))))))))))</f>
        <v>NAP</v>
      </c>
      <c r="T100" t="str">
        <f>IF(Gestión!E109=D!$K$2,"Acredi",IF(Gestión!E109=D!$K$7,"Increm",IF(Gestión!E109=D!$K$11,"Forma",IF(Gestión!E109=D!$K$15,"Vincu",IF(Gestión!E109=D!$K$31,"Estructuraci",IF(Gestión!E109=D!$K$33,"Tecnica",IF(Gestión!E109=D!$K$35,"Conso",IF(Gestión!E109=D!$K$37,"Fortale",IF(Gestión!E109=D!$K$38,"Program",IF(Gestión!E109=D!$K$40,"Estruct",IF(Gestión!E109=D!$K$48,"Artic",IF(Gestión!E109=D!$K$55,"Fortale1",IF(Gestión!E109=D!$K$60,"Biling",IF(Gestión!E109=D!$K$64,"Forma1",IF(Gestión!E109=D!$K$66,"Gest",IF(Gestión!E109=D!$K$68,"Redefini",IF(Gestión!E109=D!$K$69,"Fortale2",IF(Gestión!E109=D!$K$72,"Edu",IF(Gestión!E109=D!$K$79,"Implement",IF(Gestión!E109=D!$K$81,"Potencia",IF(Gestión!E109=D!$K$86,"Fortale3",IF(Gestión!E109=D!$K$89,"Vincu1",IF(Gestión!E109=D!$K$91,"Incur",IF(Gestión!E109=D!$K$93,"Proyec",IF(Gestión!E109=D!$K$94,"Estrateg",IF(Gestión!E109=D!$K$95,"Desa",IF(Gestión!E109=D!$K$103,"Seguim",IF(Gestión!E109=D!$K$104,"Acces",IF(Gestión!E109=D!$K$113,"Program1",IF(Gestión!E109=D!$K$115,"En",IF(Gestión!E109=D!$K$118,"Geren",IF(Gestión!E109=D!$K$128,"Proyec1",IF(Gestión!E109=D!$K$131,"Proyec2",IF(Gestión!E109=D!$K$135,"Forma2",IF(Gestión!E109=D!$K$137,"Talent",IF(Gestión!E109=D!$K$151,"Conso1",IF(Gestión!E109=D!$K$152,"Conso2",IF(Gestión!E109=D!$K$159,"Serv",IF(Gestión!E109=D!$K$164,"Rete",IF(Gestión!E109=D!$K$171,"Fortale4",IF(Gestión!E109=D!$K$172,"Fortale5",IF(Gestión!E109=D!$K$174,"Defini",IF(Gestión!E109=D!$K$175,"Coord",IF(Gestión!E109=D!$K$178,"Redef",IF(Gestión!E109=D!$K$181,"Compro",IF(Gestión!E109=D!$K$182,"Desa1",IF(Gestión!E109=D!$K$183,"Fortale6",IF(Gestión!E109=D!$K$187,"Esta",IF(Gestión!E109=D!$K$190,"Facil",IF(Gestión!E109=D!$K$193,"Soporte",IF(Gestión!E109=D!$K$198,"Implement1",IF(Gestión!E109=D!$K$201,"La",IF(Gestión!E109=D!$K$203,"Fortale7",IF(Gestión!E109=D!$K$206,"Remo",IF(Gestión!E109=D!$K$210,"Fortale8",IF(Gestión!E109=D!$K$214,"Mejoram",IF(Gestión!E109=D!$K$215,"Fortale9",IF(Gestión!E109=D!$K$217,"Fortale10",""))))))))))))))))))))))))))))))))))))))))))))))))))))))))))</f>
        <v>Fortale</v>
      </c>
    </row>
    <row r="101" spans="10:20" x14ac:dyDescent="0.25">
      <c r="L101" t="s">
        <v>244</v>
      </c>
      <c r="M101" t="s">
        <v>245</v>
      </c>
      <c r="N101" t="str">
        <f>IF(Gestión!F110=D!$L$2,"Forta",IF(Gestión!F110=$L$4,"Inclu",IF(Gestión!F110=$L$5,"Cult",IF(Gestión!F110=$L$7,"Actua",IF(Gestión!F110=$L$11,"Cuali",IF(Gestión!F110=$L$15,"Forta1",IF(Gestión!F110=$L$18,"Actua1",IF(Gestión!F110=$L$20,"Forta2",IF(Gestión!F110=$L$24,"Plan",IF(Gestión!F110=$L$28,"Confor",IF(Gestión!F110=$L$31,"Crea",IF(Gestión!F110=$L$33,"Incor",IF(Gestión!F110=$L$35,"Incre",IF(Gestión!F110=$L$36,"Prog",IF(Gestión!F110=$L$37,"Forta3",IF(Gestión!F110=$L$38,"Redi",IF(Gestión!F110=$L$40,"Confor1",IF(Gestión!F110=$L$44,"Apoyo",IF(Gestión!F110=$L$46,"Crea1",IF(Gestión!F110=$L$48,"Forta4",IF(Gestión!F110=$L$50,"Actua2",IF(Gestión!F110=$L$51,"Invest",IF(Gestión!F110=$L$52,"Conserv",IF(Gestión!F110=$L$55,"Incre1",IF(Gestión!F110=$L$60,"Actua3",IF(Gestión!F110=$L$64,"Actua4",IF(Gestión!F110=$L$66,"Asist",IF(Gestión!F110=$L$68,"Invest2",IF(Gestión!F110=$L$69,"Pract",IF(Gestión!F110=$L$72,"Forta5",IF(Gestión!F110=$L$79,"Opera",IF(Gestión!F110=$L$80,"Opera2",IF(Gestión!F110=$L$81,"Impul",IF(Gestión!F110=$L$86,"Estudio",IF(Gestión!F110=$L$89,"Invest3",IF(Gestión!F110=$L$90,"Diseño",IF(Gestión!F110=$L$91,"Invest4",IF(Gestión!F110=$L$93,"Vincula",IF(Gestión!F110=$L$94,"Crea2",IF(Gestión!F110=$L$95,"Diseño1",IF(Gestión!F110=$L$96,"Opera3",IF(Gestión!F110=$L$100,"Promo",IF(Gestión!F110=$L$101,"Estudio1",IF(Gestión!F110=$L$103,"Desarrolla",IF(Gestión!F110=$L$104,"Propen",IF(Gestión!F110=$L$108,"Aument",IF(Gestión!F110=$L$112,"Aument2",IF(Gestión!F110=$L$113,"Incre2",IF(Gestión!F110=$L$115,"Diver",IF(Gestión!F110=$L$118,"Estable",IF(Gestión!F110=$L$128,"Realiza",IF(Gestión!F110=$L$131,"Realiza1",IF(Gestión!F110=$L$135,"Diseño2",IF(Gestión!F110=$L$137,"Estudio2",IF(Gestión!F110=$L$138,"Invest5",IF(Gestión!F110=$L$141,"Actua5",IF(Gestión!F110=$L$144,"Estable1",IF(Gestión!F110=$L$151,"Defin","N/A"))))))))))))))))))))))))))))))))))))))))))))))))))))))))))</f>
        <v>Apoyo</v>
      </c>
      <c r="O101" t="str">
        <f>IF(N101="N/A",IF(Gestión!F110=$L$152,"Estable2",IF(Gestión!F110=$L$159,"Diseño3",IF(Gestión!F110=$L$161,"Diseño4",IF(Gestión!F110=$L$164,"Forta6",IF(Gestión!F110=$L$168,"Prog1",IF(Gestión!F110=$L$171,"Robus",IF(Gestión!F110=$L$172,"Diseño5",IF(Gestión!F110=$L$173,"Diseño6",IF(Gestión!F110=$L$174,"Estruc",IF(Gestión!F110=$L$175,"Diseño7",IF(Gestión!F110=$L$178,"Diseño8",IF(Gestión!F110=$L$179,"Diseño9",IF(Gestión!F110=$L$180,"Diseño10",IF(Gestión!F110=$L$181,"Diseño11",IF(Gestión!F110=$L$182,"Diseño12",IF(Gestión!F110=$L$183,"Capacit",IF(Gestión!F110=$L$186,"Redi1",IF(Gestión!F110=$L$187,"Defin1",IF(Gestión!F110=$L$190,"Cumplir",IF(Gestión!F110=$L$193,"Sistem",IF(Gestión!F110=$L$195,"Montaje",IF(Gestión!F110=$L$198,"Implementa",IF(Gestión!F110=$L$201,"Sistem1",IF(Gestión!F110=$L$203,"Asegura",IF(Gestión!F110=$L$204,"Estable3",IF(Gestión!F110=$L$206,"Constru",IF(Gestión!F110=$L$210,"Defin2",IF(Gestión!F110=$L$212,"Cult1",IF(Gestión!F110=$L$214,"Diseño13",IF(Gestión!F110=$L$215,"Defin3",IF(Gestión!F110=$L$217,"Segui",""))))))))))))))))))))))))))))))),N101)</f>
        <v>Apoyo</v>
      </c>
      <c r="P101" t="str">
        <f>IF(Gestión!D110=$Q$2,"Acre",IF(Gestión!D110=$Q$3,"Valor",IF(Gestión!D110=$Q$4,"Calidad",IF(Gestión!D110=$Q$5,"NAI",IF(Gestión!D110=$Q$6,"NAP",IF(Gestión!D110=$Q$7,"NAE",IF(Gestión!D110=$Q$8,"Articulación",IF(Gestión!D110=$Q$9,"Extensión",IF(Gestión!D110=$Q$10,"Regionalización",IF(Gestión!D110=$Q$11,"Interna",IF(Gestión!D110=$Q$12,"Seguimiento",IF(Gestión!D110=$Q$13,"NAA",IF(Gestión!D110=$Q$14,"Gerencia",IF(Gestión!D110=$Q$15,"TH",IF(Gestión!D110=$Q$16,"Finan",IF(Gestión!D110=$Q$17,"Bienestar",IF(Gestión!D110=$Q$18,"Comuni",IF(Gestión!D110=$Q$19,"Sistema",IF(Gestión!D110=$Q$20,"GestionD",IF(Gestión!D110=$Q$21,"Mejoramiento",IF(Gestión!D110=$Q$22,"Modelo",IF(Gestión!D110=$Q$23,"Control",""))))))))))))))))))))))</f>
        <v>NAE</v>
      </c>
      <c r="T101" t="str">
        <f>IF(Gestión!E110=D!$K$2,"Acredi",IF(Gestión!E110=D!$K$7,"Increm",IF(Gestión!E110=D!$K$11,"Forma",IF(Gestión!E110=D!$K$15,"Vincu",IF(Gestión!E110=D!$K$31,"Estructuraci",IF(Gestión!E110=D!$K$33,"Tecnica",IF(Gestión!E110=D!$K$35,"Conso",IF(Gestión!E110=D!$K$37,"Fortale",IF(Gestión!E110=D!$K$38,"Program",IF(Gestión!E110=D!$K$40,"Estruct",IF(Gestión!E110=D!$K$48,"Artic",IF(Gestión!E110=D!$K$55,"Fortale1",IF(Gestión!E110=D!$K$60,"Biling",IF(Gestión!E110=D!$K$64,"Forma1",IF(Gestión!E110=D!$K$66,"Gest",IF(Gestión!E110=D!$K$68,"Redefini",IF(Gestión!E110=D!$K$69,"Fortale2",IF(Gestión!E110=D!$K$72,"Edu",IF(Gestión!E110=D!$K$79,"Implement",IF(Gestión!E110=D!$K$81,"Potencia",IF(Gestión!E110=D!$K$86,"Fortale3",IF(Gestión!E110=D!$K$89,"Vincu1",IF(Gestión!E110=D!$K$91,"Incur",IF(Gestión!E110=D!$K$93,"Proyec",IF(Gestión!E110=D!$K$94,"Estrateg",IF(Gestión!E110=D!$K$95,"Desa",IF(Gestión!E110=D!$K$103,"Seguim",IF(Gestión!E110=D!$K$104,"Acces",IF(Gestión!E110=D!$K$113,"Program1",IF(Gestión!E110=D!$K$115,"En",IF(Gestión!E110=D!$K$118,"Geren",IF(Gestión!E110=D!$K$128,"Proyec1",IF(Gestión!E110=D!$K$131,"Proyec2",IF(Gestión!E110=D!$K$135,"Forma2",IF(Gestión!E110=D!$K$137,"Talent",IF(Gestión!E110=D!$K$151,"Conso1",IF(Gestión!E110=D!$K$152,"Conso2",IF(Gestión!E110=D!$K$159,"Serv",IF(Gestión!E110=D!$K$164,"Rete",IF(Gestión!E110=D!$K$171,"Fortale4",IF(Gestión!E110=D!$K$172,"Fortale5",IF(Gestión!E110=D!$K$174,"Defini",IF(Gestión!E110=D!$K$175,"Coord",IF(Gestión!E110=D!$K$178,"Redef",IF(Gestión!E110=D!$K$181,"Compro",IF(Gestión!E110=D!$K$182,"Desa1",IF(Gestión!E110=D!$K$183,"Fortale6",IF(Gestión!E110=D!$K$187,"Esta",IF(Gestión!E110=D!$K$190,"Facil",IF(Gestión!E110=D!$K$193,"Soporte",IF(Gestión!E110=D!$K$198,"Implement1",IF(Gestión!E110=D!$K$201,"La",IF(Gestión!E110=D!$K$203,"Fortale7",IF(Gestión!E110=D!$K$206,"Remo",IF(Gestión!E110=D!$K$210,"Fortale8",IF(Gestión!E110=D!$K$214,"Mejoram",IF(Gestión!E110=D!$K$215,"Fortale9",IF(Gestión!E110=D!$K$217,"Fortale10",""))))))))))))))))))))))))))))))))))))))))))))))))))))))))))</f>
        <v>Estruct</v>
      </c>
    </row>
    <row r="102" spans="10:20" x14ac:dyDescent="0.25">
      <c r="M102" t="s">
        <v>246</v>
      </c>
      <c r="N102" t="str">
        <f>IF(Gestión!F111=D!$L$2,"Forta",IF(Gestión!F111=$L$4,"Inclu",IF(Gestión!F111=$L$5,"Cult",IF(Gestión!F111=$L$7,"Actua",IF(Gestión!F111=$L$11,"Cuali",IF(Gestión!F111=$L$15,"Forta1",IF(Gestión!F111=$L$18,"Actua1",IF(Gestión!F111=$L$20,"Forta2",IF(Gestión!F111=$L$24,"Plan",IF(Gestión!F111=$L$28,"Confor",IF(Gestión!F111=$L$31,"Crea",IF(Gestión!F111=$L$33,"Incor",IF(Gestión!F111=$L$35,"Incre",IF(Gestión!F111=$L$36,"Prog",IF(Gestión!F111=$L$37,"Forta3",IF(Gestión!F111=$L$38,"Redi",IF(Gestión!F111=$L$40,"Confor1",IF(Gestión!F111=$L$44,"Apoyo",IF(Gestión!F111=$L$46,"Crea1",IF(Gestión!F111=$L$48,"Forta4",IF(Gestión!F111=$L$50,"Actua2",IF(Gestión!F111=$L$51,"Invest",IF(Gestión!F111=$L$52,"Conserv",IF(Gestión!F111=$L$55,"Incre1",IF(Gestión!F111=$L$60,"Actua3",IF(Gestión!F111=$L$64,"Actua4",IF(Gestión!F111=$L$66,"Asist",IF(Gestión!F111=$L$68,"Invest2",IF(Gestión!F111=$L$69,"Pract",IF(Gestión!F111=$L$72,"Forta5",IF(Gestión!F111=$L$79,"Opera",IF(Gestión!F111=$L$80,"Opera2",IF(Gestión!F111=$L$81,"Impul",IF(Gestión!F111=$L$86,"Estudio",IF(Gestión!F111=$L$89,"Invest3",IF(Gestión!F111=$L$90,"Diseño",IF(Gestión!F111=$L$91,"Invest4",IF(Gestión!F111=$L$93,"Vincula",IF(Gestión!F111=$L$94,"Crea2",IF(Gestión!F111=$L$95,"Diseño1",IF(Gestión!F111=$L$96,"Opera3",IF(Gestión!F111=$L$100,"Promo",IF(Gestión!F111=$L$101,"Estudio1",IF(Gestión!F111=$L$103,"Desarrolla",IF(Gestión!F111=$L$104,"Propen",IF(Gestión!F111=$L$108,"Aument",IF(Gestión!F111=$L$112,"Aument2",IF(Gestión!F111=$L$113,"Incre2",IF(Gestión!F111=$L$115,"Diver",IF(Gestión!F111=$L$118,"Estable",IF(Gestión!F111=$L$128,"Realiza",IF(Gestión!F111=$L$131,"Realiza1",IF(Gestión!F111=$L$135,"Diseño2",IF(Gestión!F111=$L$137,"Estudio2",IF(Gestión!F111=$L$138,"Invest5",IF(Gestión!F111=$L$141,"Actua5",IF(Gestión!F111=$L$144,"Estable1",IF(Gestión!F111=$L$151,"Defin","N/A"))))))))))))))))))))))))))))))))))))))))))))))))))))))))))</f>
        <v>Apoyo</v>
      </c>
      <c r="O102" t="str">
        <f>IF(N102="N/A",IF(Gestión!F111=$L$152,"Estable2",IF(Gestión!F111=$L$159,"Diseño3",IF(Gestión!F111=$L$161,"Diseño4",IF(Gestión!F111=$L$164,"Forta6",IF(Gestión!F111=$L$168,"Prog1",IF(Gestión!F111=$L$171,"Robus",IF(Gestión!F111=$L$172,"Diseño5",IF(Gestión!F111=$L$173,"Diseño6",IF(Gestión!F111=$L$174,"Estruc",IF(Gestión!F111=$L$175,"Diseño7",IF(Gestión!F111=$L$178,"Diseño8",IF(Gestión!F111=$L$179,"Diseño9",IF(Gestión!F111=$L$180,"Diseño10",IF(Gestión!F111=$L$181,"Diseño11",IF(Gestión!F111=$L$182,"Diseño12",IF(Gestión!F111=$L$183,"Capacit",IF(Gestión!F111=$L$186,"Redi1",IF(Gestión!F111=$L$187,"Defin1",IF(Gestión!F111=$L$190,"Cumplir",IF(Gestión!F111=$L$193,"Sistem",IF(Gestión!F111=$L$195,"Montaje",IF(Gestión!F111=$L$198,"Implementa",IF(Gestión!F111=$L$201,"Sistem1",IF(Gestión!F111=$L$203,"Asegura",IF(Gestión!F111=$L$204,"Estable3",IF(Gestión!F111=$L$206,"Constru",IF(Gestión!F111=$L$210,"Defin2",IF(Gestión!F111=$L$212,"Cult1",IF(Gestión!F111=$L$214,"Diseño13",IF(Gestión!F111=$L$215,"Defin3",IF(Gestión!F111=$L$217,"Segui",""))))))))))))))))))))))))))))))),N102)</f>
        <v>Apoyo</v>
      </c>
      <c r="P102" t="str">
        <f>IF(Gestión!D111=$Q$2,"Acre",IF(Gestión!D111=$Q$3,"Valor",IF(Gestión!D111=$Q$4,"Calidad",IF(Gestión!D111=$Q$5,"NAI",IF(Gestión!D111=$Q$6,"NAP",IF(Gestión!D111=$Q$7,"NAE",IF(Gestión!D111=$Q$8,"Articulación",IF(Gestión!D111=$Q$9,"Extensión",IF(Gestión!D111=$Q$10,"Regionalización",IF(Gestión!D111=$Q$11,"Interna",IF(Gestión!D111=$Q$12,"Seguimiento",IF(Gestión!D111=$Q$13,"NAA",IF(Gestión!D111=$Q$14,"Gerencia",IF(Gestión!D111=$Q$15,"TH",IF(Gestión!D111=$Q$16,"Finan",IF(Gestión!D111=$Q$17,"Bienestar",IF(Gestión!D111=$Q$18,"Comuni",IF(Gestión!D111=$Q$19,"Sistema",IF(Gestión!D111=$Q$20,"GestionD",IF(Gestión!D111=$Q$21,"Mejoramiento",IF(Gestión!D111=$Q$22,"Modelo",IF(Gestión!D111=$Q$23,"Control",""))))))))))))))))))))))</f>
        <v>NAE</v>
      </c>
      <c r="T102" t="str">
        <f>IF(Gestión!E111=D!$K$2,"Acredi",IF(Gestión!E111=D!$K$7,"Increm",IF(Gestión!E111=D!$K$11,"Forma",IF(Gestión!E111=D!$K$15,"Vincu",IF(Gestión!E111=D!$K$31,"Estructuraci",IF(Gestión!E111=D!$K$33,"Tecnica",IF(Gestión!E111=D!$K$35,"Conso",IF(Gestión!E111=D!$K$37,"Fortale",IF(Gestión!E111=D!$K$38,"Program",IF(Gestión!E111=D!$K$40,"Estruct",IF(Gestión!E111=D!$K$48,"Artic",IF(Gestión!E111=D!$K$55,"Fortale1",IF(Gestión!E111=D!$K$60,"Biling",IF(Gestión!E111=D!$K$64,"Forma1",IF(Gestión!E111=D!$K$66,"Gest",IF(Gestión!E111=D!$K$68,"Redefini",IF(Gestión!E111=D!$K$69,"Fortale2",IF(Gestión!E111=D!$K$72,"Edu",IF(Gestión!E111=D!$K$79,"Implement",IF(Gestión!E111=D!$K$81,"Potencia",IF(Gestión!E111=D!$K$86,"Fortale3",IF(Gestión!E111=D!$K$89,"Vincu1",IF(Gestión!E111=D!$K$91,"Incur",IF(Gestión!E111=D!$K$93,"Proyec",IF(Gestión!E111=D!$K$94,"Estrateg",IF(Gestión!E111=D!$K$95,"Desa",IF(Gestión!E111=D!$K$103,"Seguim",IF(Gestión!E111=D!$K$104,"Acces",IF(Gestión!E111=D!$K$113,"Program1",IF(Gestión!E111=D!$K$115,"En",IF(Gestión!E111=D!$K$118,"Geren",IF(Gestión!E111=D!$K$128,"Proyec1",IF(Gestión!E111=D!$K$131,"Proyec2",IF(Gestión!E111=D!$K$135,"Forma2",IF(Gestión!E111=D!$K$137,"Talent",IF(Gestión!E111=D!$K$151,"Conso1",IF(Gestión!E111=D!$K$152,"Conso2",IF(Gestión!E111=D!$K$159,"Serv",IF(Gestión!E111=D!$K$164,"Rete",IF(Gestión!E111=D!$K$171,"Fortale4",IF(Gestión!E111=D!$K$172,"Fortale5",IF(Gestión!E111=D!$K$174,"Defini",IF(Gestión!E111=D!$K$175,"Coord",IF(Gestión!E111=D!$K$178,"Redef",IF(Gestión!E111=D!$K$181,"Compro",IF(Gestión!E111=D!$K$182,"Desa1",IF(Gestión!E111=D!$K$183,"Fortale6",IF(Gestión!E111=D!$K$187,"Esta",IF(Gestión!E111=D!$K$190,"Facil",IF(Gestión!E111=D!$K$193,"Soporte",IF(Gestión!E111=D!$K$198,"Implement1",IF(Gestión!E111=D!$K$201,"La",IF(Gestión!E111=D!$K$203,"Fortale7",IF(Gestión!E111=D!$K$206,"Remo",IF(Gestión!E111=D!$K$210,"Fortale8",IF(Gestión!E111=D!$K$214,"Mejoram",IF(Gestión!E111=D!$K$215,"Fortale9",IF(Gestión!E111=D!$K$217,"Fortale10",""))))))))))))))))))))))))))))))))))))))))))))))))))))))))))</f>
        <v>Estruct</v>
      </c>
    </row>
    <row r="103" spans="10:20" x14ac:dyDescent="0.25">
      <c r="K103" s="22" t="s">
        <v>247</v>
      </c>
      <c r="L103" t="s">
        <v>248</v>
      </c>
      <c r="M103" t="s">
        <v>249</v>
      </c>
      <c r="N103" t="str">
        <f>IF(Gestión!F112=D!$L$2,"Forta",IF(Gestión!F112=$L$4,"Inclu",IF(Gestión!F112=$L$5,"Cult",IF(Gestión!F112=$L$7,"Actua",IF(Gestión!F112=$L$11,"Cuali",IF(Gestión!F112=$L$15,"Forta1",IF(Gestión!F112=$L$18,"Actua1",IF(Gestión!F112=$L$20,"Forta2",IF(Gestión!F112=$L$24,"Plan",IF(Gestión!F112=$L$28,"Confor",IF(Gestión!F112=$L$31,"Crea",IF(Gestión!F112=$L$33,"Incor",IF(Gestión!F112=$L$35,"Incre",IF(Gestión!F112=$L$36,"Prog",IF(Gestión!F112=$L$37,"Forta3",IF(Gestión!F112=$L$38,"Redi",IF(Gestión!F112=$L$40,"Confor1",IF(Gestión!F112=$L$44,"Apoyo",IF(Gestión!F112=$L$46,"Crea1",IF(Gestión!F112=$L$48,"Forta4",IF(Gestión!F112=$L$50,"Actua2",IF(Gestión!F112=$L$51,"Invest",IF(Gestión!F112=$L$52,"Conserv",IF(Gestión!F112=$L$55,"Incre1",IF(Gestión!F112=$L$60,"Actua3",IF(Gestión!F112=$L$64,"Actua4",IF(Gestión!F112=$L$66,"Asist",IF(Gestión!F112=$L$68,"Invest2",IF(Gestión!F112=$L$69,"Pract",IF(Gestión!F112=$L$72,"Forta5",IF(Gestión!F112=$L$79,"Opera",IF(Gestión!F112=$L$80,"Opera2",IF(Gestión!F112=$L$81,"Impul",IF(Gestión!F112=$L$86,"Estudio",IF(Gestión!F112=$L$89,"Invest3",IF(Gestión!F112=$L$90,"Diseño",IF(Gestión!F112=$L$91,"Invest4",IF(Gestión!F112=$L$93,"Vincula",IF(Gestión!F112=$L$94,"Crea2",IF(Gestión!F112=$L$95,"Diseño1",IF(Gestión!F112=$L$96,"Opera3",IF(Gestión!F112=$L$100,"Promo",IF(Gestión!F112=$L$101,"Estudio1",IF(Gestión!F112=$L$103,"Desarrolla",IF(Gestión!F112=$L$104,"Propen",IF(Gestión!F112=$L$108,"Aument",IF(Gestión!F112=$L$112,"Aument2",IF(Gestión!F112=$L$113,"Incre2",IF(Gestión!F112=$L$115,"Diver",IF(Gestión!F112=$L$118,"Estable",IF(Gestión!F112=$L$128,"Realiza",IF(Gestión!F112=$L$131,"Realiza1",IF(Gestión!F112=$L$135,"Diseño2",IF(Gestión!F112=$L$137,"Estudio2",IF(Gestión!F112=$L$138,"Invest5",IF(Gestión!F112=$L$141,"Actua5",IF(Gestión!F112=$L$144,"Estable1",IF(Gestión!F112=$L$151,"Defin","N/A"))))))))))))))))))))))))))))))))))))))))))))))))))))))))))</f>
        <v>Crea1</v>
      </c>
      <c r="O103" t="str">
        <f>IF(N103="N/A",IF(Gestión!F112=$L$152,"Estable2",IF(Gestión!F112=$L$159,"Diseño3",IF(Gestión!F112=$L$161,"Diseño4",IF(Gestión!F112=$L$164,"Forta6",IF(Gestión!F112=$L$168,"Prog1",IF(Gestión!F112=$L$171,"Robus",IF(Gestión!F112=$L$172,"Diseño5",IF(Gestión!F112=$L$173,"Diseño6",IF(Gestión!F112=$L$174,"Estruc",IF(Gestión!F112=$L$175,"Diseño7",IF(Gestión!F112=$L$178,"Diseño8",IF(Gestión!F112=$L$179,"Diseño9",IF(Gestión!F112=$L$180,"Diseño10",IF(Gestión!F112=$L$181,"Diseño11",IF(Gestión!F112=$L$182,"Diseño12",IF(Gestión!F112=$L$183,"Capacit",IF(Gestión!F112=$L$186,"Redi1",IF(Gestión!F112=$L$187,"Defin1",IF(Gestión!F112=$L$190,"Cumplir",IF(Gestión!F112=$L$193,"Sistem",IF(Gestión!F112=$L$195,"Montaje",IF(Gestión!F112=$L$198,"Implementa",IF(Gestión!F112=$L$201,"Sistem1",IF(Gestión!F112=$L$203,"Asegura",IF(Gestión!F112=$L$204,"Estable3",IF(Gestión!F112=$L$206,"Constru",IF(Gestión!F112=$L$210,"Defin2",IF(Gestión!F112=$L$212,"Cult1",IF(Gestión!F112=$L$214,"Diseño13",IF(Gestión!F112=$L$215,"Defin3",IF(Gestión!F112=$L$217,"Segui",""))))))))))))))))))))))))))))))),N103)</f>
        <v>Crea1</v>
      </c>
      <c r="P103" t="str">
        <f>IF(Gestión!D112=$Q$2,"Acre",IF(Gestión!D112=$Q$3,"Valor",IF(Gestión!D112=$Q$4,"Calidad",IF(Gestión!D112=$Q$5,"NAI",IF(Gestión!D112=$Q$6,"NAP",IF(Gestión!D112=$Q$7,"NAE",IF(Gestión!D112=$Q$8,"Articulación",IF(Gestión!D112=$Q$9,"Extensión",IF(Gestión!D112=$Q$10,"Regionalización",IF(Gestión!D112=$Q$11,"Interna",IF(Gestión!D112=$Q$12,"Seguimiento",IF(Gestión!D112=$Q$13,"NAA",IF(Gestión!D112=$Q$14,"Gerencia",IF(Gestión!D112=$Q$15,"TH",IF(Gestión!D112=$Q$16,"Finan",IF(Gestión!D112=$Q$17,"Bienestar",IF(Gestión!D112=$Q$18,"Comuni",IF(Gestión!D112=$Q$19,"Sistema",IF(Gestión!D112=$Q$20,"GestionD",IF(Gestión!D112=$Q$21,"Mejoramiento",IF(Gestión!D112=$Q$22,"Modelo",IF(Gestión!D112=$Q$23,"Control",""))))))))))))))))))))))</f>
        <v>NAE</v>
      </c>
      <c r="T103" t="str">
        <f>IF(Gestión!E112=D!$K$2,"Acredi",IF(Gestión!E112=D!$K$7,"Increm",IF(Gestión!E112=D!$K$11,"Forma",IF(Gestión!E112=D!$K$15,"Vincu",IF(Gestión!E112=D!$K$31,"Estructuraci",IF(Gestión!E112=D!$K$33,"Tecnica",IF(Gestión!E112=D!$K$35,"Conso",IF(Gestión!E112=D!$K$37,"Fortale",IF(Gestión!E112=D!$K$38,"Program",IF(Gestión!E112=D!$K$40,"Estruct",IF(Gestión!E112=D!$K$48,"Artic",IF(Gestión!E112=D!$K$55,"Fortale1",IF(Gestión!E112=D!$K$60,"Biling",IF(Gestión!E112=D!$K$64,"Forma1",IF(Gestión!E112=D!$K$66,"Gest",IF(Gestión!E112=D!$K$68,"Redefini",IF(Gestión!E112=D!$K$69,"Fortale2",IF(Gestión!E112=D!$K$72,"Edu",IF(Gestión!E112=D!$K$79,"Implement",IF(Gestión!E112=D!$K$81,"Potencia",IF(Gestión!E112=D!$K$86,"Fortale3",IF(Gestión!E112=D!$K$89,"Vincu1",IF(Gestión!E112=D!$K$91,"Incur",IF(Gestión!E112=D!$K$93,"Proyec",IF(Gestión!E112=D!$K$94,"Estrateg",IF(Gestión!E112=D!$K$95,"Desa",IF(Gestión!E112=D!$K$103,"Seguim",IF(Gestión!E112=D!$K$104,"Acces",IF(Gestión!E112=D!$K$113,"Program1",IF(Gestión!E112=D!$K$115,"En",IF(Gestión!E112=D!$K$118,"Geren",IF(Gestión!E112=D!$K$128,"Proyec1",IF(Gestión!E112=D!$K$131,"Proyec2",IF(Gestión!E112=D!$K$135,"Forma2",IF(Gestión!E112=D!$K$137,"Talent",IF(Gestión!E112=D!$K$151,"Conso1",IF(Gestión!E112=D!$K$152,"Conso2",IF(Gestión!E112=D!$K$159,"Serv",IF(Gestión!E112=D!$K$164,"Rete",IF(Gestión!E112=D!$K$171,"Fortale4",IF(Gestión!E112=D!$K$172,"Fortale5",IF(Gestión!E112=D!$K$174,"Defini",IF(Gestión!E112=D!$K$175,"Coord",IF(Gestión!E112=D!$K$178,"Redef",IF(Gestión!E112=D!$K$181,"Compro",IF(Gestión!E112=D!$K$182,"Desa1",IF(Gestión!E112=D!$K$183,"Fortale6",IF(Gestión!E112=D!$K$187,"Esta",IF(Gestión!E112=D!$K$190,"Facil",IF(Gestión!E112=D!$K$193,"Soporte",IF(Gestión!E112=D!$K$198,"Implement1",IF(Gestión!E112=D!$K$201,"La",IF(Gestión!E112=D!$K$203,"Fortale7",IF(Gestión!E112=D!$K$206,"Remo",IF(Gestión!E112=D!$K$210,"Fortale8",IF(Gestión!E112=D!$K$214,"Mejoram",IF(Gestión!E112=D!$K$215,"Fortale9",IF(Gestión!E112=D!$K$217,"Fortale10",""))))))))))))))))))))))))))))))))))))))))))))))))))))))))))</f>
        <v>Estruct</v>
      </c>
    </row>
    <row r="104" spans="10:20" x14ac:dyDescent="0.25">
      <c r="J104" s="23" t="s">
        <v>420</v>
      </c>
      <c r="K104" s="23" t="s">
        <v>250</v>
      </c>
      <c r="L104" t="s">
        <v>251</v>
      </c>
      <c r="M104" t="s">
        <v>252</v>
      </c>
      <c r="N104" t="str">
        <f>IF(Gestión!F113=D!$L$2,"Forta",IF(Gestión!F113=$L$4,"Inclu",IF(Gestión!F113=$L$5,"Cult",IF(Gestión!F113=$L$7,"Actua",IF(Gestión!F113=$L$11,"Cuali",IF(Gestión!F113=$L$15,"Forta1",IF(Gestión!F113=$L$18,"Actua1",IF(Gestión!F113=$L$20,"Forta2",IF(Gestión!F113=$L$24,"Plan",IF(Gestión!F113=$L$28,"Confor",IF(Gestión!F113=$L$31,"Crea",IF(Gestión!F113=$L$33,"Incor",IF(Gestión!F113=$L$35,"Incre",IF(Gestión!F113=$L$36,"Prog",IF(Gestión!F113=$L$37,"Forta3",IF(Gestión!F113=$L$38,"Redi",IF(Gestión!F113=$L$40,"Confor1",IF(Gestión!F113=$L$44,"Apoyo",IF(Gestión!F113=$L$46,"Crea1",IF(Gestión!F113=$L$48,"Forta4",IF(Gestión!F113=$L$50,"Actua2",IF(Gestión!F113=$L$51,"Invest",IF(Gestión!F113=$L$52,"Conserv",IF(Gestión!F113=$L$55,"Incre1",IF(Gestión!F113=$L$60,"Actua3",IF(Gestión!F113=$L$64,"Actua4",IF(Gestión!F113=$L$66,"Asist",IF(Gestión!F113=$L$68,"Invest2",IF(Gestión!F113=$L$69,"Pract",IF(Gestión!F113=$L$72,"Forta5",IF(Gestión!F113=$L$79,"Opera",IF(Gestión!F113=$L$80,"Opera2",IF(Gestión!F113=$L$81,"Impul",IF(Gestión!F113=$L$86,"Estudio",IF(Gestión!F113=$L$89,"Invest3",IF(Gestión!F113=$L$90,"Diseño",IF(Gestión!F113=$L$91,"Invest4",IF(Gestión!F113=$L$93,"Vincula",IF(Gestión!F113=$L$94,"Crea2",IF(Gestión!F113=$L$95,"Diseño1",IF(Gestión!F113=$L$96,"Opera3",IF(Gestión!F113=$L$100,"Promo",IF(Gestión!F113=$L$101,"Estudio1",IF(Gestión!F113=$L$103,"Desarrolla",IF(Gestión!F113=$L$104,"Propen",IF(Gestión!F113=$L$108,"Aument",IF(Gestión!F113=$L$112,"Aument2",IF(Gestión!F113=$L$113,"Incre2",IF(Gestión!F113=$L$115,"Diver",IF(Gestión!F113=$L$118,"Estable",IF(Gestión!F113=$L$128,"Realiza",IF(Gestión!F113=$L$131,"Realiza1",IF(Gestión!F113=$L$135,"Diseño2",IF(Gestión!F113=$L$137,"Estudio2",IF(Gestión!F113=$L$138,"Invest5",IF(Gestión!F113=$L$141,"Actua5",IF(Gestión!F113=$L$144,"Estable1",IF(Gestión!F113=$L$151,"Defin","N/A"))))))))))))))))))))))))))))))))))))))))))))))))))))))))))</f>
        <v>Forta4</v>
      </c>
      <c r="O104" t="str">
        <f>IF(N104="N/A",IF(Gestión!F113=$L$152,"Estable2",IF(Gestión!F113=$L$159,"Diseño3",IF(Gestión!F113=$L$161,"Diseño4",IF(Gestión!F113=$L$164,"Forta6",IF(Gestión!F113=$L$168,"Prog1",IF(Gestión!F113=$L$171,"Robus",IF(Gestión!F113=$L$172,"Diseño5",IF(Gestión!F113=$L$173,"Diseño6",IF(Gestión!F113=$L$174,"Estruc",IF(Gestión!F113=$L$175,"Diseño7",IF(Gestión!F113=$L$178,"Diseño8",IF(Gestión!F113=$L$179,"Diseño9",IF(Gestión!F113=$L$180,"Diseño10",IF(Gestión!F113=$L$181,"Diseño11",IF(Gestión!F113=$L$182,"Diseño12",IF(Gestión!F113=$L$183,"Capacit",IF(Gestión!F113=$L$186,"Redi1",IF(Gestión!F113=$L$187,"Defin1",IF(Gestión!F113=$L$190,"Cumplir",IF(Gestión!F113=$L$193,"Sistem",IF(Gestión!F113=$L$195,"Montaje",IF(Gestión!F113=$L$198,"Implementa",IF(Gestión!F113=$L$201,"Sistem1",IF(Gestión!F113=$L$203,"Asegura",IF(Gestión!F113=$L$204,"Estable3",IF(Gestión!F113=$L$206,"Constru",IF(Gestión!F113=$L$210,"Defin2",IF(Gestión!F113=$L$212,"Cult1",IF(Gestión!F113=$L$214,"Diseño13",IF(Gestión!F113=$L$215,"Defin3",IF(Gestión!F113=$L$217,"Segui",""))))))))))))))))))))))))))))))),N104)</f>
        <v>Forta4</v>
      </c>
      <c r="P104" t="str">
        <f>IF(Gestión!D113=$Q$2,"Acre",IF(Gestión!D113=$Q$3,"Valor",IF(Gestión!D113=$Q$4,"Calidad",IF(Gestión!D113=$Q$5,"NAI",IF(Gestión!D113=$Q$6,"NAP",IF(Gestión!D113=$Q$7,"NAE",IF(Gestión!D113=$Q$8,"Articulación",IF(Gestión!D113=$Q$9,"Extensión",IF(Gestión!D113=$Q$10,"Regionalización",IF(Gestión!D113=$Q$11,"Interna",IF(Gestión!D113=$Q$12,"Seguimiento",IF(Gestión!D113=$Q$13,"NAA",IF(Gestión!D113=$Q$14,"Gerencia",IF(Gestión!D113=$Q$15,"TH",IF(Gestión!D113=$Q$16,"Finan",IF(Gestión!D113=$Q$17,"Bienestar",IF(Gestión!D113=$Q$18,"Comuni",IF(Gestión!D113=$Q$19,"Sistema",IF(Gestión!D113=$Q$20,"GestionD",IF(Gestión!D113=$Q$21,"Mejoramiento",IF(Gestión!D113=$Q$22,"Modelo",IF(Gestión!D113=$Q$23,"Control",""))))))))))))))))))))))</f>
        <v>Articulación</v>
      </c>
      <c r="T104" t="str">
        <f>IF(Gestión!E113=D!$K$2,"Acredi",IF(Gestión!E113=D!$K$7,"Increm",IF(Gestión!E113=D!$K$11,"Forma",IF(Gestión!E113=D!$K$15,"Vincu",IF(Gestión!E113=D!$K$31,"Estructuraci",IF(Gestión!E113=D!$K$33,"Tecnica",IF(Gestión!E113=D!$K$35,"Conso",IF(Gestión!E113=D!$K$37,"Fortale",IF(Gestión!E113=D!$K$38,"Program",IF(Gestión!E113=D!$K$40,"Estruct",IF(Gestión!E113=D!$K$48,"Artic",IF(Gestión!E113=D!$K$55,"Fortale1",IF(Gestión!E113=D!$K$60,"Biling",IF(Gestión!E113=D!$K$64,"Forma1",IF(Gestión!E113=D!$K$66,"Gest",IF(Gestión!E113=D!$K$68,"Redefini",IF(Gestión!E113=D!$K$69,"Fortale2",IF(Gestión!E113=D!$K$72,"Edu",IF(Gestión!E113=D!$K$79,"Implement",IF(Gestión!E113=D!$K$81,"Potencia",IF(Gestión!E113=D!$K$86,"Fortale3",IF(Gestión!E113=D!$K$89,"Vincu1",IF(Gestión!E113=D!$K$91,"Incur",IF(Gestión!E113=D!$K$93,"Proyec",IF(Gestión!E113=D!$K$94,"Estrateg",IF(Gestión!E113=D!$K$95,"Desa",IF(Gestión!E113=D!$K$103,"Seguim",IF(Gestión!E113=D!$K$104,"Acces",IF(Gestión!E113=D!$K$113,"Program1",IF(Gestión!E113=D!$K$115,"En",IF(Gestión!E113=D!$K$118,"Geren",IF(Gestión!E113=D!$K$128,"Proyec1",IF(Gestión!E113=D!$K$131,"Proyec2",IF(Gestión!E113=D!$K$135,"Forma2",IF(Gestión!E113=D!$K$137,"Talent",IF(Gestión!E113=D!$K$151,"Conso1",IF(Gestión!E113=D!$K$152,"Conso2",IF(Gestión!E113=D!$K$159,"Serv",IF(Gestión!E113=D!$K$164,"Rete",IF(Gestión!E113=D!$K$171,"Fortale4",IF(Gestión!E113=D!$K$172,"Fortale5",IF(Gestión!E113=D!$K$174,"Defini",IF(Gestión!E113=D!$K$175,"Coord",IF(Gestión!E113=D!$K$178,"Redef",IF(Gestión!E113=D!$K$181,"Compro",IF(Gestión!E113=D!$K$182,"Desa1",IF(Gestión!E113=D!$K$183,"Fortale6",IF(Gestión!E113=D!$K$187,"Esta",IF(Gestión!E113=D!$K$190,"Facil",IF(Gestión!E113=D!$K$193,"Soporte",IF(Gestión!E113=D!$K$198,"Implement1",IF(Gestión!E113=D!$K$201,"La",IF(Gestión!E113=D!$K$203,"Fortale7",IF(Gestión!E113=D!$K$206,"Remo",IF(Gestión!E113=D!$K$210,"Fortale8",IF(Gestión!E113=D!$K$214,"Mejoram",IF(Gestión!E113=D!$K$215,"Fortale9",IF(Gestión!E113=D!$K$217,"Fortale10",""))))))))))))))))))))))))))))))))))))))))))))))))))))))))))</f>
        <v>Artic</v>
      </c>
    </row>
    <row r="105" spans="10:20" x14ac:dyDescent="0.25">
      <c r="M105" t="s">
        <v>253</v>
      </c>
      <c r="N105" t="str">
        <f>IF(Gestión!F114=D!$L$2,"Forta",IF(Gestión!F114=$L$4,"Inclu",IF(Gestión!F114=$L$5,"Cult",IF(Gestión!F114=$L$7,"Actua",IF(Gestión!F114=$L$11,"Cuali",IF(Gestión!F114=$L$15,"Forta1",IF(Gestión!F114=$L$18,"Actua1",IF(Gestión!F114=$L$20,"Forta2",IF(Gestión!F114=$L$24,"Plan",IF(Gestión!F114=$L$28,"Confor",IF(Gestión!F114=$L$31,"Crea",IF(Gestión!F114=$L$33,"Incor",IF(Gestión!F114=$L$35,"Incre",IF(Gestión!F114=$L$36,"Prog",IF(Gestión!F114=$L$37,"Forta3",IF(Gestión!F114=$L$38,"Redi",IF(Gestión!F114=$L$40,"Confor1",IF(Gestión!F114=$L$44,"Apoyo",IF(Gestión!F114=$L$46,"Crea1",IF(Gestión!F114=$L$48,"Forta4",IF(Gestión!F114=$L$50,"Actua2",IF(Gestión!F114=$L$51,"Invest",IF(Gestión!F114=$L$52,"Conserv",IF(Gestión!F114=$L$55,"Incre1",IF(Gestión!F114=$L$60,"Actua3",IF(Gestión!F114=$L$64,"Actua4",IF(Gestión!F114=$L$66,"Asist",IF(Gestión!F114=$L$68,"Invest2",IF(Gestión!F114=$L$69,"Pract",IF(Gestión!F114=$L$72,"Forta5",IF(Gestión!F114=$L$79,"Opera",IF(Gestión!F114=$L$80,"Opera2",IF(Gestión!F114=$L$81,"Impul",IF(Gestión!F114=$L$86,"Estudio",IF(Gestión!F114=$L$89,"Invest3",IF(Gestión!F114=$L$90,"Diseño",IF(Gestión!F114=$L$91,"Invest4",IF(Gestión!F114=$L$93,"Vincula",IF(Gestión!F114=$L$94,"Crea2",IF(Gestión!F114=$L$95,"Diseño1",IF(Gestión!F114=$L$96,"Opera3",IF(Gestión!F114=$L$100,"Promo",IF(Gestión!F114=$L$101,"Estudio1",IF(Gestión!F114=$L$103,"Desarrolla",IF(Gestión!F114=$L$104,"Propen",IF(Gestión!F114=$L$108,"Aument",IF(Gestión!F114=$L$112,"Aument2",IF(Gestión!F114=$L$113,"Incre2",IF(Gestión!F114=$L$115,"Diver",IF(Gestión!F114=$L$118,"Estable",IF(Gestión!F114=$L$128,"Realiza",IF(Gestión!F114=$L$131,"Realiza1",IF(Gestión!F114=$L$135,"Diseño2",IF(Gestión!F114=$L$137,"Estudio2",IF(Gestión!F114=$L$138,"Invest5",IF(Gestión!F114=$L$141,"Actua5",IF(Gestión!F114=$L$144,"Estable1",IF(Gestión!F114=$L$151,"Defin","N/A"))))))))))))))))))))))))))))))))))))))))))))))))))))))))))</f>
        <v>Pract</v>
      </c>
      <c r="O105" t="str">
        <f>IF(N105="N/A",IF(Gestión!F114=$L$152,"Estable2",IF(Gestión!F114=$L$159,"Diseño3",IF(Gestión!F114=$L$161,"Diseño4",IF(Gestión!F114=$L$164,"Forta6",IF(Gestión!F114=$L$168,"Prog1",IF(Gestión!F114=$L$171,"Robus",IF(Gestión!F114=$L$172,"Diseño5",IF(Gestión!F114=$L$173,"Diseño6",IF(Gestión!F114=$L$174,"Estruc",IF(Gestión!F114=$L$175,"Diseño7",IF(Gestión!F114=$L$178,"Diseño8",IF(Gestión!F114=$L$179,"Diseño9",IF(Gestión!F114=$L$180,"Diseño10",IF(Gestión!F114=$L$181,"Diseño11",IF(Gestión!F114=$L$182,"Diseño12",IF(Gestión!F114=$L$183,"Capacit",IF(Gestión!F114=$L$186,"Redi1",IF(Gestión!F114=$L$187,"Defin1",IF(Gestión!F114=$L$190,"Cumplir",IF(Gestión!F114=$L$193,"Sistem",IF(Gestión!F114=$L$195,"Montaje",IF(Gestión!F114=$L$198,"Implementa",IF(Gestión!F114=$L$201,"Sistem1",IF(Gestión!F114=$L$203,"Asegura",IF(Gestión!F114=$L$204,"Estable3",IF(Gestión!F114=$L$206,"Constru",IF(Gestión!F114=$L$210,"Defin2",IF(Gestión!F114=$L$212,"Cult1",IF(Gestión!F114=$L$214,"Diseño13",IF(Gestión!F114=$L$215,"Defin3",IF(Gestión!F114=$L$217,"Segui",""))))))))))))))))))))))))))))))),N105)</f>
        <v>Pract</v>
      </c>
      <c r="P105" t="str">
        <f>IF(Gestión!D114=$Q$2,"Acre",IF(Gestión!D114=$Q$3,"Valor",IF(Gestión!D114=$Q$4,"Calidad",IF(Gestión!D114=$Q$5,"NAI",IF(Gestión!D114=$Q$6,"NAP",IF(Gestión!D114=$Q$7,"NAE",IF(Gestión!D114=$Q$8,"Articulación",IF(Gestión!D114=$Q$9,"Extensión",IF(Gestión!D114=$Q$10,"Regionalización",IF(Gestión!D114=$Q$11,"Interna",IF(Gestión!D114=$Q$12,"Seguimiento",IF(Gestión!D114=$Q$13,"NAA",IF(Gestión!D114=$Q$14,"Gerencia",IF(Gestión!D114=$Q$15,"TH",IF(Gestión!D114=$Q$16,"Finan",IF(Gestión!D114=$Q$17,"Bienestar",IF(Gestión!D114=$Q$18,"Comuni",IF(Gestión!D114=$Q$19,"Sistema",IF(Gestión!D114=$Q$20,"GestionD",IF(Gestión!D114=$Q$21,"Mejoramiento",IF(Gestión!D114=$Q$22,"Modelo",IF(Gestión!D114=$Q$23,"Control",""))))))))))))))))))))))</f>
        <v>Extensión</v>
      </c>
      <c r="T105" t="str">
        <f>IF(Gestión!E114=D!$K$2,"Acredi",IF(Gestión!E114=D!$K$7,"Increm",IF(Gestión!E114=D!$K$11,"Forma",IF(Gestión!E114=D!$K$15,"Vincu",IF(Gestión!E114=D!$K$31,"Estructuraci",IF(Gestión!E114=D!$K$33,"Tecnica",IF(Gestión!E114=D!$K$35,"Conso",IF(Gestión!E114=D!$K$37,"Fortale",IF(Gestión!E114=D!$K$38,"Program",IF(Gestión!E114=D!$K$40,"Estruct",IF(Gestión!E114=D!$K$48,"Artic",IF(Gestión!E114=D!$K$55,"Fortale1",IF(Gestión!E114=D!$K$60,"Biling",IF(Gestión!E114=D!$K$64,"Forma1",IF(Gestión!E114=D!$K$66,"Gest",IF(Gestión!E114=D!$K$68,"Redefini",IF(Gestión!E114=D!$K$69,"Fortale2",IF(Gestión!E114=D!$K$72,"Edu",IF(Gestión!E114=D!$K$79,"Implement",IF(Gestión!E114=D!$K$81,"Potencia",IF(Gestión!E114=D!$K$86,"Fortale3",IF(Gestión!E114=D!$K$89,"Vincu1",IF(Gestión!E114=D!$K$91,"Incur",IF(Gestión!E114=D!$K$93,"Proyec",IF(Gestión!E114=D!$K$94,"Estrateg",IF(Gestión!E114=D!$K$95,"Desa",IF(Gestión!E114=D!$K$103,"Seguim",IF(Gestión!E114=D!$K$104,"Acces",IF(Gestión!E114=D!$K$113,"Program1",IF(Gestión!E114=D!$K$115,"En",IF(Gestión!E114=D!$K$118,"Geren",IF(Gestión!E114=D!$K$128,"Proyec1",IF(Gestión!E114=D!$K$131,"Proyec2",IF(Gestión!E114=D!$K$135,"Forma2",IF(Gestión!E114=D!$K$137,"Talent",IF(Gestión!E114=D!$K$151,"Conso1",IF(Gestión!E114=D!$K$152,"Conso2",IF(Gestión!E114=D!$K$159,"Serv",IF(Gestión!E114=D!$K$164,"Rete",IF(Gestión!E114=D!$K$171,"Fortale4",IF(Gestión!E114=D!$K$172,"Fortale5",IF(Gestión!E114=D!$K$174,"Defini",IF(Gestión!E114=D!$K$175,"Coord",IF(Gestión!E114=D!$K$178,"Redef",IF(Gestión!E114=D!$K$181,"Compro",IF(Gestión!E114=D!$K$182,"Desa1",IF(Gestión!E114=D!$K$183,"Fortale6",IF(Gestión!E114=D!$K$187,"Esta",IF(Gestión!E114=D!$K$190,"Facil",IF(Gestión!E114=D!$K$193,"Soporte",IF(Gestión!E114=D!$K$198,"Implement1",IF(Gestión!E114=D!$K$201,"La",IF(Gestión!E114=D!$K$203,"Fortale7",IF(Gestión!E114=D!$K$206,"Remo",IF(Gestión!E114=D!$K$210,"Fortale8",IF(Gestión!E114=D!$K$214,"Mejoram",IF(Gestión!E114=D!$K$215,"Fortale9",IF(Gestión!E114=D!$K$217,"Fortale10",""))))))))))))))))))))))))))))))))))))))))))))))))))))))))))</f>
        <v>Fortale2</v>
      </c>
    </row>
    <row r="106" spans="10:20" x14ac:dyDescent="0.25">
      <c r="M106" t="s">
        <v>254</v>
      </c>
      <c r="N106" t="str">
        <f>IF(Gestión!F115=D!$L$2,"Forta",IF(Gestión!F115=$L$4,"Inclu",IF(Gestión!F115=$L$5,"Cult",IF(Gestión!F115=$L$7,"Actua",IF(Gestión!F115=$L$11,"Cuali",IF(Gestión!F115=$L$15,"Forta1",IF(Gestión!F115=$L$18,"Actua1",IF(Gestión!F115=$L$20,"Forta2",IF(Gestión!F115=$L$24,"Plan",IF(Gestión!F115=$L$28,"Confor",IF(Gestión!F115=$L$31,"Crea",IF(Gestión!F115=$L$33,"Incor",IF(Gestión!F115=$L$35,"Incre",IF(Gestión!F115=$L$36,"Prog",IF(Gestión!F115=$L$37,"Forta3",IF(Gestión!F115=$L$38,"Redi",IF(Gestión!F115=$L$40,"Confor1",IF(Gestión!F115=$L$44,"Apoyo",IF(Gestión!F115=$L$46,"Crea1",IF(Gestión!F115=$L$48,"Forta4",IF(Gestión!F115=$L$50,"Actua2",IF(Gestión!F115=$L$51,"Invest",IF(Gestión!F115=$L$52,"Conserv",IF(Gestión!F115=$L$55,"Incre1",IF(Gestión!F115=$L$60,"Actua3",IF(Gestión!F115=$L$64,"Actua4",IF(Gestión!F115=$L$66,"Asist",IF(Gestión!F115=$L$68,"Invest2",IF(Gestión!F115=$L$69,"Pract",IF(Gestión!F115=$L$72,"Forta5",IF(Gestión!F115=$L$79,"Opera",IF(Gestión!F115=$L$80,"Opera2",IF(Gestión!F115=$L$81,"Impul",IF(Gestión!F115=$L$86,"Estudio",IF(Gestión!F115=$L$89,"Invest3",IF(Gestión!F115=$L$90,"Diseño",IF(Gestión!F115=$L$91,"Invest4",IF(Gestión!F115=$L$93,"Vincula",IF(Gestión!F115=$L$94,"Crea2",IF(Gestión!F115=$L$95,"Diseño1",IF(Gestión!F115=$L$96,"Opera3",IF(Gestión!F115=$L$100,"Promo",IF(Gestión!F115=$L$101,"Estudio1",IF(Gestión!F115=$L$103,"Desarrolla",IF(Gestión!F115=$L$104,"Propen",IF(Gestión!F115=$L$108,"Aument",IF(Gestión!F115=$L$112,"Aument2",IF(Gestión!F115=$L$113,"Incre2",IF(Gestión!F115=$L$115,"Diver",IF(Gestión!F115=$L$118,"Estable",IF(Gestión!F115=$L$128,"Realiza",IF(Gestión!F115=$L$131,"Realiza1",IF(Gestión!F115=$L$135,"Diseño2",IF(Gestión!F115=$L$137,"Estudio2",IF(Gestión!F115=$L$138,"Invest5",IF(Gestión!F115=$L$141,"Actua5",IF(Gestión!F115=$L$144,"Estable1",IF(Gestión!F115=$L$151,"Defin","N/A"))))))))))))))))))))))))))))))))))))))))))))))))))))))))))</f>
        <v>Actua2</v>
      </c>
      <c r="O106" t="str">
        <f>IF(N106="N/A",IF(Gestión!F115=$L$152,"Estable2",IF(Gestión!F115=$L$159,"Diseño3",IF(Gestión!F115=$L$161,"Diseño4",IF(Gestión!F115=$L$164,"Forta6",IF(Gestión!F115=$L$168,"Prog1",IF(Gestión!F115=$L$171,"Robus",IF(Gestión!F115=$L$172,"Diseño5",IF(Gestión!F115=$L$173,"Diseño6",IF(Gestión!F115=$L$174,"Estruc",IF(Gestión!F115=$L$175,"Diseño7",IF(Gestión!F115=$L$178,"Diseño8",IF(Gestión!F115=$L$179,"Diseño9",IF(Gestión!F115=$L$180,"Diseño10",IF(Gestión!F115=$L$181,"Diseño11",IF(Gestión!F115=$L$182,"Diseño12",IF(Gestión!F115=$L$183,"Capacit",IF(Gestión!F115=$L$186,"Redi1",IF(Gestión!F115=$L$187,"Defin1",IF(Gestión!F115=$L$190,"Cumplir",IF(Gestión!F115=$L$193,"Sistem",IF(Gestión!F115=$L$195,"Montaje",IF(Gestión!F115=$L$198,"Implementa",IF(Gestión!F115=$L$201,"Sistem1",IF(Gestión!F115=$L$203,"Asegura",IF(Gestión!F115=$L$204,"Estable3",IF(Gestión!F115=$L$206,"Constru",IF(Gestión!F115=$L$210,"Defin2",IF(Gestión!F115=$L$212,"Cult1",IF(Gestión!F115=$L$214,"Diseño13",IF(Gestión!F115=$L$215,"Defin3",IF(Gestión!F115=$L$217,"Segui",""))))))))))))))))))))))))))))))),N106)</f>
        <v>Actua2</v>
      </c>
      <c r="P106" t="str">
        <f>IF(Gestión!D115=$Q$2,"Acre",IF(Gestión!D115=$Q$3,"Valor",IF(Gestión!D115=$Q$4,"Calidad",IF(Gestión!D115=$Q$5,"NAI",IF(Gestión!D115=$Q$6,"NAP",IF(Gestión!D115=$Q$7,"NAE",IF(Gestión!D115=$Q$8,"Articulación",IF(Gestión!D115=$Q$9,"Extensión",IF(Gestión!D115=$Q$10,"Regionalización",IF(Gestión!D115=$Q$11,"Interna",IF(Gestión!D115=$Q$12,"Seguimiento",IF(Gestión!D115=$Q$13,"NAA",IF(Gestión!D115=$Q$14,"Gerencia",IF(Gestión!D115=$Q$15,"TH",IF(Gestión!D115=$Q$16,"Finan",IF(Gestión!D115=$Q$17,"Bienestar",IF(Gestión!D115=$Q$18,"Comuni",IF(Gestión!D115=$Q$19,"Sistema",IF(Gestión!D115=$Q$20,"GestionD",IF(Gestión!D115=$Q$21,"Mejoramiento",IF(Gestión!D115=$Q$22,"Modelo",IF(Gestión!D115=$Q$23,"Control",""))))))))))))))))))))))</f>
        <v>Articulación</v>
      </c>
      <c r="T106" t="str">
        <f>IF(Gestión!E115=D!$K$2,"Acredi",IF(Gestión!E115=D!$K$7,"Increm",IF(Gestión!E115=D!$K$11,"Forma",IF(Gestión!E115=D!$K$15,"Vincu",IF(Gestión!E115=D!$K$31,"Estructuraci",IF(Gestión!E115=D!$K$33,"Tecnica",IF(Gestión!E115=D!$K$35,"Conso",IF(Gestión!E115=D!$K$37,"Fortale",IF(Gestión!E115=D!$K$38,"Program",IF(Gestión!E115=D!$K$40,"Estruct",IF(Gestión!E115=D!$K$48,"Artic",IF(Gestión!E115=D!$K$55,"Fortale1",IF(Gestión!E115=D!$K$60,"Biling",IF(Gestión!E115=D!$K$64,"Forma1",IF(Gestión!E115=D!$K$66,"Gest",IF(Gestión!E115=D!$K$68,"Redefini",IF(Gestión!E115=D!$K$69,"Fortale2",IF(Gestión!E115=D!$K$72,"Edu",IF(Gestión!E115=D!$K$79,"Implement",IF(Gestión!E115=D!$K$81,"Potencia",IF(Gestión!E115=D!$K$86,"Fortale3",IF(Gestión!E115=D!$K$89,"Vincu1",IF(Gestión!E115=D!$K$91,"Incur",IF(Gestión!E115=D!$K$93,"Proyec",IF(Gestión!E115=D!$K$94,"Estrateg",IF(Gestión!E115=D!$K$95,"Desa",IF(Gestión!E115=D!$K$103,"Seguim",IF(Gestión!E115=D!$K$104,"Acces",IF(Gestión!E115=D!$K$113,"Program1",IF(Gestión!E115=D!$K$115,"En",IF(Gestión!E115=D!$K$118,"Geren",IF(Gestión!E115=D!$K$128,"Proyec1",IF(Gestión!E115=D!$K$131,"Proyec2",IF(Gestión!E115=D!$K$135,"Forma2",IF(Gestión!E115=D!$K$137,"Talent",IF(Gestión!E115=D!$K$151,"Conso1",IF(Gestión!E115=D!$K$152,"Conso2",IF(Gestión!E115=D!$K$159,"Serv",IF(Gestión!E115=D!$K$164,"Rete",IF(Gestión!E115=D!$K$171,"Fortale4",IF(Gestión!E115=D!$K$172,"Fortale5",IF(Gestión!E115=D!$K$174,"Defini",IF(Gestión!E115=D!$K$175,"Coord",IF(Gestión!E115=D!$K$178,"Redef",IF(Gestión!E115=D!$K$181,"Compro",IF(Gestión!E115=D!$K$182,"Desa1",IF(Gestión!E115=D!$K$183,"Fortale6",IF(Gestión!E115=D!$K$187,"Esta",IF(Gestión!E115=D!$K$190,"Facil",IF(Gestión!E115=D!$K$193,"Soporte",IF(Gestión!E115=D!$K$198,"Implement1",IF(Gestión!E115=D!$K$201,"La",IF(Gestión!E115=D!$K$203,"Fortale7",IF(Gestión!E115=D!$K$206,"Remo",IF(Gestión!E115=D!$K$210,"Fortale8",IF(Gestión!E115=D!$K$214,"Mejoram",IF(Gestión!E115=D!$K$215,"Fortale9",IF(Gestión!E115=D!$K$217,"Fortale10",""))))))))))))))))))))))))))))))))))))))))))))))))))))))))))</f>
        <v>Artic</v>
      </c>
    </row>
    <row r="107" spans="10:20" x14ac:dyDescent="0.25">
      <c r="M107" t="s">
        <v>255</v>
      </c>
      <c r="N107" t="str">
        <f>IF(Gestión!F116=D!$L$2,"Forta",IF(Gestión!F116=$L$4,"Inclu",IF(Gestión!F116=$L$5,"Cult",IF(Gestión!F116=$L$7,"Actua",IF(Gestión!F116=$L$11,"Cuali",IF(Gestión!F116=$L$15,"Forta1",IF(Gestión!F116=$L$18,"Actua1",IF(Gestión!F116=$L$20,"Forta2",IF(Gestión!F116=$L$24,"Plan",IF(Gestión!F116=$L$28,"Confor",IF(Gestión!F116=$L$31,"Crea",IF(Gestión!F116=$L$33,"Incor",IF(Gestión!F116=$L$35,"Incre",IF(Gestión!F116=$L$36,"Prog",IF(Gestión!F116=$L$37,"Forta3",IF(Gestión!F116=$L$38,"Redi",IF(Gestión!F116=$L$40,"Confor1",IF(Gestión!F116=$L$44,"Apoyo",IF(Gestión!F116=$L$46,"Crea1",IF(Gestión!F116=$L$48,"Forta4",IF(Gestión!F116=$L$50,"Actua2",IF(Gestión!F116=$L$51,"Invest",IF(Gestión!F116=$L$52,"Conserv",IF(Gestión!F116=$L$55,"Incre1",IF(Gestión!F116=$L$60,"Actua3",IF(Gestión!F116=$L$64,"Actua4",IF(Gestión!F116=$L$66,"Asist",IF(Gestión!F116=$L$68,"Invest2",IF(Gestión!F116=$L$69,"Pract",IF(Gestión!F116=$L$72,"Forta5",IF(Gestión!F116=$L$79,"Opera",IF(Gestión!F116=$L$80,"Opera2",IF(Gestión!F116=$L$81,"Impul",IF(Gestión!F116=$L$86,"Estudio",IF(Gestión!F116=$L$89,"Invest3",IF(Gestión!F116=$L$90,"Diseño",IF(Gestión!F116=$L$91,"Invest4",IF(Gestión!F116=$L$93,"Vincula",IF(Gestión!F116=$L$94,"Crea2",IF(Gestión!F116=$L$95,"Diseño1",IF(Gestión!F116=$L$96,"Opera3",IF(Gestión!F116=$L$100,"Promo",IF(Gestión!F116=$L$101,"Estudio1",IF(Gestión!F116=$L$103,"Desarrolla",IF(Gestión!F116=$L$104,"Propen",IF(Gestión!F116=$L$108,"Aument",IF(Gestión!F116=$L$112,"Aument2",IF(Gestión!F116=$L$113,"Incre2",IF(Gestión!F116=$L$115,"Diver",IF(Gestión!F116=$L$118,"Estable",IF(Gestión!F116=$L$128,"Realiza",IF(Gestión!F116=$L$131,"Realiza1",IF(Gestión!F116=$L$135,"Diseño2",IF(Gestión!F116=$L$137,"Estudio2",IF(Gestión!F116=$L$138,"Invest5",IF(Gestión!F116=$L$141,"Actua5",IF(Gestión!F116=$L$144,"Estable1",IF(Gestión!F116=$L$151,"Defin","N/A"))))))))))))))))))))))))))))))))))))))))))))))))))))))))))</f>
        <v>Conserv</v>
      </c>
      <c r="O107" t="str">
        <f>IF(N107="N/A",IF(Gestión!F116=$L$152,"Estable2",IF(Gestión!F116=$L$159,"Diseño3",IF(Gestión!F116=$L$161,"Diseño4",IF(Gestión!F116=$L$164,"Forta6",IF(Gestión!F116=$L$168,"Prog1",IF(Gestión!F116=$L$171,"Robus",IF(Gestión!F116=$L$172,"Diseño5",IF(Gestión!F116=$L$173,"Diseño6",IF(Gestión!F116=$L$174,"Estruc",IF(Gestión!F116=$L$175,"Diseño7",IF(Gestión!F116=$L$178,"Diseño8",IF(Gestión!F116=$L$179,"Diseño9",IF(Gestión!F116=$L$180,"Diseño10",IF(Gestión!F116=$L$181,"Diseño11",IF(Gestión!F116=$L$182,"Diseño12",IF(Gestión!F116=$L$183,"Capacit",IF(Gestión!F116=$L$186,"Redi1",IF(Gestión!F116=$L$187,"Defin1",IF(Gestión!F116=$L$190,"Cumplir",IF(Gestión!F116=$L$193,"Sistem",IF(Gestión!F116=$L$195,"Montaje",IF(Gestión!F116=$L$198,"Implementa",IF(Gestión!F116=$L$201,"Sistem1",IF(Gestión!F116=$L$203,"Asegura",IF(Gestión!F116=$L$204,"Estable3",IF(Gestión!F116=$L$206,"Constru",IF(Gestión!F116=$L$210,"Defin2",IF(Gestión!F116=$L$212,"Cult1",IF(Gestión!F116=$L$214,"Diseño13",IF(Gestión!F116=$L$215,"Defin3",IF(Gestión!F116=$L$217,"Segui",""))))))))))))))))))))))))))))))),N107)</f>
        <v>Conserv</v>
      </c>
      <c r="P107" t="str">
        <f>IF(Gestión!D116=$Q$2,"Acre",IF(Gestión!D116=$Q$3,"Valor",IF(Gestión!D116=$Q$4,"Calidad",IF(Gestión!D116=$Q$5,"NAI",IF(Gestión!D116=$Q$6,"NAP",IF(Gestión!D116=$Q$7,"NAE",IF(Gestión!D116=$Q$8,"Articulación",IF(Gestión!D116=$Q$9,"Extensión",IF(Gestión!D116=$Q$10,"Regionalización",IF(Gestión!D116=$Q$11,"Interna",IF(Gestión!D116=$Q$12,"Seguimiento",IF(Gestión!D116=$Q$13,"NAA",IF(Gestión!D116=$Q$14,"Gerencia",IF(Gestión!D116=$Q$15,"TH",IF(Gestión!D116=$Q$16,"Finan",IF(Gestión!D116=$Q$17,"Bienestar",IF(Gestión!D116=$Q$18,"Comuni",IF(Gestión!D116=$Q$19,"Sistema",IF(Gestión!D116=$Q$20,"GestionD",IF(Gestión!D116=$Q$21,"Mejoramiento",IF(Gestión!D116=$Q$22,"Modelo",IF(Gestión!D116=$Q$23,"Control",""))))))))))))))))))))))</f>
        <v>Articulación</v>
      </c>
      <c r="T107" t="str">
        <f>IF(Gestión!E116=D!$K$2,"Acredi",IF(Gestión!E116=D!$K$7,"Increm",IF(Gestión!E116=D!$K$11,"Forma",IF(Gestión!E116=D!$K$15,"Vincu",IF(Gestión!E116=D!$K$31,"Estructuraci",IF(Gestión!E116=D!$K$33,"Tecnica",IF(Gestión!E116=D!$K$35,"Conso",IF(Gestión!E116=D!$K$37,"Fortale",IF(Gestión!E116=D!$K$38,"Program",IF(Gestión!E116=D!$K$40,"Estruct",IF(Gestión!E116=D!$K$48,"Artic",IF(Gestión!E116=D!$K$55,"Fortale1",IF(Gestión!E116=D!$K$60,"Biling",IF(Gestión!E116=D!$K$64,"Forma1",IF(Gestión!E116=D!$K$66,"Gest",IF(Gestión!E116=D!$K$68,"Redefini",IF(Gestión!E116=D!$K$69,"Fortale2",IF(Gestión!E116=D!$K$72,"Edu",IF(Gestión!E116=D!$K$79,"Implement",IF(Gestión!E116=D!$K$81,"Potencia",IF(Gestión!E116=D!$K$86,"Fortale3",IF(Gestión!E116=D!$K$89,"Vincu1",IF(Gestión!E116=D!$K$91,"Incur",IF(Gestión!E116=D!$K$93,"Proyec",IF(Gestión!E116=D!$K$94,"Estrateg",IF(Gestión!E116=D!$K$95,"Desa",IF(Gestión!E116=D!$K$103,"Seguim",IF(Gestión!E116=D!$K$104,"Acces",IF(Gestión!E116=D!$K$113,"Program1",IF(Gestión!E116=D!$K$115,"En",IF(Gestión!E116=D!$K$118,"Geren",IF(Gestión!E116=D!$K$128,"Proyec1",IF(Gestión!E116=D!$K$131,"Proyec2",IF(Gestión!E116=D!$K$135,"Forma2",IF(Gestión!E116=D!$K$137,"Talent",IF(Gestión!E116=D!$K$151,"Conso1",IF(Gestión!E116=D!$K$152,"Conso2",IF(Gestión!E116=D!$K$159,"Serv",IF(Gestión!E116=D!$K$164,"Rete",IF(Gestión!E116=D!$K$171,"Fortale4",IF(Gestión!E116=D!$K$172,"Fortale5",IF(Gestión!E116=D!$K$174,"Defini",IF(Gestión!E116=D!$K$175,"Coord",IF(Gestión!E116=D!$K$178,"Redef",IF(Gestión!E116=D!$K$181,"Compro",IF(Gestión!E116=D!$K$182,"Desa1",IF(Gestión!E116=D!$K$183,"Fortale6",IF(Gestión!E116=D!$K$187,"Esta",IF(Gestión!E116=D!$K$190,"Facil",IF(Gestión!E116=D!$K$193,"Soporte",IF(Gestión!E116=D!$K$198,"Implement1",IF(Gestión!E116=D!$K$201,"La",IF(Gestión!E116=D!$K$203,"Fortale7",IF(Gestión!E116=D!$K$206,"Remo",IF(Gestión!E116=D!$K$210,"Fortale8",IF(Gestión!E116=D!$K$214,"Mejoram",IF(Gestión!E116=D!$K$215,"Fortale9",IF(Gestión!E116=D!$K$217,"Fortale10",""))))))))))))))))))))))))))))))))))))))))))))))))))))))))))</f>
        <v>Artic</v>
      </c>
    </row>
    <row r="108" spans="10:20" x14ac:dyDescent="0.25">
      <c r="L108" t="s">
        <v>428</v>
      </c>
      <c r="M108" t="s">
        <v>256</v>
      </c>
      <c r="N108" t="str">
        <f>IF(Gestión!F117=D!$L$2,"Forta",IF(Gestión!F117=$L$4,"Inclu",IF(Gestión!F117=$L$5,"Cult",IF(Gestión!F117=$L$7,"Actua",IF(Gestión!F117=$L$11,"Cuali",IF(Gestión!F117=$L$15,"Forta1",IF(Gestión!F117=$L$18,"Actua1",IF(Gestión!F117=$L$20,"Forta2",IF(Gestión!F117=$L$24,"Plan",IF(Gestión!F117=$L$28,"Confor",IF(Gestión!F117=$L$31,"Crea",IF(Gestión!F117=$L$33,"Incor",IF(Gestión!F117=$L$35,"Incre",IF(Gestión!F117=$L$36,"Prog",IF(Gestión!F117=$L$37,"Forta3",IF(Gestión!F117=$L$38,"Redi",IF(Gestión!F117=$L$40,"Confor1",IF(Gestión!F117=$L$44,"Apoyo",IF(Gestión!F117=$L$46,"Crea1",IF(Gestión!F117=$L$48,"Forta4",IF(Gestión!F117=$L$50,"Actua2",IF(Gestión!F117=$L$51,"Invest",IF(Gestión!F117=$L$52,"Conserv",IF(Gestión!F117=$L$55,"Incre1",IF(Gestión!F117=$L$60,"Actua3",IF(Gestión!F117=$L$64,"Actua4",IF(Gestión!F117=$L$66,"Asist",IF(Gestión!F117=$L$68,"Invest2",IF(Gestión!F117=$L$69,"Pract",IF(Gestión!F117=$L$72,"Forta5",IF(Gestión!F117=$L$79,"Opera",IF(Gestión!F117=$L$80,"Opera2",IF(Gestión!F117=$L$81,"Impul",IF(Gestión!F117=$L$86,"Estudio",IF(Gestión!F117=$L$89,"Invest3",IF(Gestión!F117=$L$90,"Diseño",IF(Gestión!F117=$L$91,"Invest4",IF(Gestión!F117=$L$93,"Vincula",IF(Gestión!F117=$L$94,"Crea2",IF(Gestión!F117=$L$95,"Diseño1",IF(Gestión!F117=$L$96,"Opera3",IF(Gestión!F117=$L$100,"Promo",IF(Gestión!F117=$L$101,"Estudio1",IF(Gestión!F117=$L$103,"Desarrolla",IF(Gestión!F117=$L$104,"Propen",IF(Gestión!F117=$L$108,"Aument",IF(Gestión!F117=$L$112,"Aument2",IF(Gestión!F117=$L$113,"Incre2",IF(Gestión!F117=$L$115,"Diver",IF(Gestión!F117=$L$118,"Estable",IF(Gestión!F117=$L$128,"Realiza",IF(Gestión!F117=$L$131,"Realiza1",IF(Gestión!F117=$L$135,"Diseño2",IF(Gestión!F117=$L$137,"Estudio2",IF(Gestión!F117=$L$138,"Invest5",IF(Gestión!F117=$L$141,"Actua5",IF(Gestión!F117=$L$144,"Estable1",IF(Gestión!F117=$L$151,"Defin","N/A"))))))))))))))))))))))))))))))))))))))))))))))))))))))))))</f>
        <v>Incre1</v>
      </c>
      <c r="O108" t="str">
        <f>IF(N108="N/A",IF(Gestión!F117=$L$152,"Estable2",IF(Gestión!F117=$L$159,"Diseño3",IF(Gestión!F117=$L$161,"Diseño4",IF(Gestión!F117=$L$164,"Forta6",IF(Gestión!F117=$L$168,"Prog1",IF(Gestión!F117=$L$171,"Robus",IF(Gestión!F117=$L$172,"Diseño5",IF(Gestión!F117=$L$173,"Diseño6",IF(Gestión!F117=$L$174,"Estruc",IF(Gestión!F117=$L$175,"Diseño7",IF(Gestión!F117=$L$178,"Diseño8",IF(Gestión!F117=$L$179,"Diseño9",IF(Gestión!F117=$L$180,"Diseño10",IF(Gestión!F117=$L$181,"Diseño11",IF(Gestión!F117=$L$182,"Diseño12",IF(Gestión!F117=$L$183,"Capacit",IF(Gestión!F117=$L$186,"Redi1",IF(Gestión!F117=$L$187,"Defin1",IF(Gestión!F117=$L$190,"Cumplir",IF(Gestión!F117=$L$193,"Sistem",IF(Gestión!F117=$L$195,"Montaje",IF(Gestión!F117=$L$198,"Implementa",IF(Gestión!F117=$L$201,"Sistem1",IF(Gestión!F117=$L$203,"Asegura",IF(Gestión!F117=$L$204,"Estable3",IF(Gestión!F117=$L$206,"Constru",IF(Gestión!F117=$L$210,"Defin2",IF(Gestión!F117=$L$212,"Cult1",IF(Gestión!F117=$L$214,"Diseño13",IF(Gestión!F117=$L$215,"Defin3",IF(Gestión!F117=$L$217,"Segui",""))))))))))))))))))))))))))))))),N108)</f>
        <v>Incre1</v>
      </c>
      <c r="P108" t="str">
        <f>IF(Gestión!D117=$Q$2,"Acre",IF(Gestión!D117=$Q$3,"Valor",IF(Gestión!D117=$Q$4,"Calidad",IF(Gestión!D117=$Q$5,"NAI",IF(Gestión!D117=$Q$6,"NAP",IF(Gestión!D117=$Q$7,"NAE",IF(Gestión!D117=$Q$8,"Articulación",IF(Gestión!D117=$Q$9,"Extensión",IF(Gestión!D117=$Q$10,"Regionalización",IF(Gestión!D117=$Q$11,"Interna",IF(Gestión!D117=$Q$12,"Seguimiento",IF(Gestión!D117=$Q$13,"NAA",IF(Gestión!D117=$Q$14,"Gerencia",IF(Gestión!D117=$Q$15,"TH",IF(Gestión!D117=$Q$16,"Finan",IF(Gestión!D117=$Q$17,"Bienestar",IF(Gestión!D117=$Q$18,"Comuni",IF(Gestión!D117=$Q$19,"Sistema",IF(Gestión!D117=$Q$20,"GestionD",IF(Gestión!D117=$Q$21,"Mejoramiento",IF(Gestión!D117=$Q$22,"Modelo",IF(Gestión!D117=$Q$23,"Control",""))))))))))))))))))))))</f>
        <v>Extensión</v>
      </c>
      <c r="T108" t="str">
        <f>IF(Gestión!E117=D!$K$2,"Acredi",IF(Gestión!E117=D!$K$7,"Increm",IF(Gestión!E117=D!$K$11,"Forma",IF(Gestión!E117=D!$K$15,"Vincu",IF(Gestión!E117=D!$K$31,"Estructuraci",IF(Gestión!E117=D!$K$33,"Tecnica",IF(Gestión!E117=D!$K$35,"Conso",IF(Gestión!E117=D!$K$37,"Fortale",IF(Gestión!E117=D!$K$38,"Program",IF(Gestión!E117=D!$K$40,"Estruct",IF(Gestión!E117=D!$K$48,"Artic",IF(Gestión!E117=D!$K$55,"Fortale1",IF(Gestión!E117=D!$K$60,"Biling",IF(Gestión!E117=D!$K$64,"Forma1",IF(Gestión!E117=D!$K$66,"Gest",IF(Gestión!E117=D!$K$68,"Redefini",IF(Gestión!E117=D!$K$69,"Fortale2",IF(Gestión!E117=D!$K$72,"Edu",IF(Gestión!E117=D!$K$79,"Implement",IF(Gestión!E117=D!$K$81,"Potencia",IF(Gestión!E117=D!$K$86,"Fortale3",IF(Gestión!E117=D!$K$89,"Vincu1",IF(Gestión!E117=D!$K$91,"Incur",IF(Gestión!E117=D!$K$93,"Proyec",IF(Gestión!E117=D!$K$94,"Estrateg",IF(Gestión!E117=D!$K$95,"Desa",IF(Gestión!E117=D!$K$103,"Seguim",IF(Gestión!E117=D!$K$104,"Acces",IF(Gestión!E117=D!$K$113,"Program1",IF(Gestión!E117=D!$K$115,"En",IF(Gestión!E117=D!$K$118,"Geren",IF(Gestión!E117=D!$K$128,"Proyec1",IF(Gestión!E117=D!$K$131,"Proyec2",IF(Gestión!E117=D!$K$135,"Forma2",IF(Gestión!E117=D!$K$137,"Talent",IF(Gestión!E117=D!$K$151,"Conso1",IF(Gestión!E117=D!$K$152,"Conso2",IF(Gestión!E117=D!$K$159,"Serv",IF(Gestión!E117=D!$K$164,"Rete",IF(Gestión!E117=D!$K$171,"Fortale4",IF(Gestión!E117=D!$K$172,"Fortale5",IF(Gestión!E117=D!$K$174,"Defini",IF(Gestión!E117=D!$K$175,"Coord",IF(Gestión!E117=D!$K$178,"Redef",IF(Gestión!E117=D!$K$181,"Compro",IF(Gestión!E117=D!$K$182,"Desa1",IF(Gestión!E117=D!$K$183,"Fortale6",IF(Gestión!E117=D!$K$187,"Esta",IF(Gestión!E117=D!$K$190,"Facil",IF(Gestión!E117=D!$K$193,"Soporte",IF(Gestión!E117=D!$K$198,"Implement1",IF(Gestión!E117=D!$K$201,"La",IF(Gestión!E117=D!$K$203,"Fortale7",IF(Gestión!E117=D!$K$206,"Remo",IF(Gestión!E117=D!$K$210,"Fortale8",IF(Gestión!E117=D!$K$214,"Mejoram",IF(Gestión!E117=D!$K$215,"Fortale9",IF(Gestión!E117=D!$K$217,"Fortale10",""))))))))))))))))))))))))))))))))))))))))))))))))))))))))))</f>
        <v>Fortale1</v>
      </c>
    </row>
    <row r="109" spans="10:20" x14ac:dyDescent="0.25">
      <c r="M109" t="s">
        <v>257</v>
      </c>
      <c r="N109" t="str">
        <f>IF(Gestión!F118=D!$L$2,"Forta",IF(Gestión!F118=$L$4,"Inclu",IF(Gestión!F118=$L$5,"Cult",IF(Gestión!F118=$L$7,"Actua",IF(Gestión!F118=$L$11,"Cuali",IF(Gestión!F118=$L$15,"Forta1",IF(Gestión!F118=$L$18,"Actua1",IF(Gestión!F118=$L$20,"Forta2",IF(Gestión!F118=$L$24,"Plan",IF(Gestión!F118=$L$28,"Confor",IF(Gestión!F118=$L$31,"Crea",IF(Gestión!F118=$L$33,"Incor",IF(Gestión!F118=$L$35,"Incre",IF(Gestión!F118=$L$36,"Prog",IF(Gestión!F118=$L$37,"Forta3",IF(Gestión!F118=$L$38,"Redi",IF(Gestión!F118=$L$40,"Confor1",IF(Gestión!F118=$L$44,"Apoyo",IF(Gestión!F118=$L$46,"Crea1",IF(Gestión!F118=$L$48,"Forta4",IF(Gestión!F118=$L$50,"Actua2",IF(Gestión!F118=$L$51,"Invest",IF(Gestión!F118=$L$52,"Conserv",IF(Gestión!F118=$L$55,"Incre1",IF(Gestión!F118=$L$60,"Actua3",IF(Gestión!F118=$L$64,"Actua4",IF(Gestión!F118=$L$66,"Asist",IF(Gestión!F118=$L$68,"Invest2",IF(Gestión!F118=$L$69,"Pract",IF(Gestión!F118=$L$72,"Forta5",IF(Gestión!F118=$L$79,"Opera",IF(Gestión!F118=$L$80,"Opera2",IF(Gestión!F118=$L$81,"Impul",IF(Gestión!F118=$L$86,"Estudio",IF(Gestión!F118=$L$89,"Invest3",IF(Gestión!F118=$L$90,"Diseño",IF(Gestión!F118=$L$91,"Invest4",IF(Gestión!F118=$L$93,"Vincula",IF(Gestión!F118=$L$94,"Crea2",IF(Gestión!F118=$L$95,"Diseño1",IF(Gestión!F118=$L$96,"Opera3",IF(Gestión!F118=$L$100,"Promo",IF(Gestión!F118=$L$101,"Estudio1",IF(Gestión!F118=$L$103,"Desarrolla",IF(Gestión!F118=$L$104,"Propen",IF(Gestión!F118=$L$108,"Aument",IF(Gestión!F118=$L$112,"Aument2",IF(Gestión!F118=$L$113,"Incre2",IF(Gestión!F118=$L$115,"Diver",IF(Gestión!F118=$L$118,"Estable",IF(Gestión!F118=$L$128,"Realiza",IF(Gestión!F118=$L$131,"Realiza1",IF(Gestión!F118=$L$135,"Diseño2",IF(Gestión!F118=$L$137,"Estudio2",IF(Gestión!F118=$L$138,"Invest5",IF(Gestión!F118=$L$141,"Actua5",IF(Gestión!F118=$L$144,"Estable1",IF(Gestión!F118=$L$151,"Defin","N/A"))))))))))))))))))))))))))))))))))))))))))))))))))))))))))</f>
        <v>Incre1</v>
      </c>
      <c r="O109" t="str">
        <f>IF(N109="N/A",IF(Gestión!F118=$L$152,"Estable2",IF(Gestión!F118=$L$159,"Diseño3",IF(Gestión!F118=$L$161,"Diseño4",IF(Gestión!F118=$L$164,"Forta6",IF(Gestión!F118=$L$168,"Prog1",IF(Gestión!F118=$L$171,"Robus",IF(Gestión!F118=$L$172,"Diseño5",IF(Gestión!F118=$L$173,"Diseño6",IF(Gestión!F118=$L$174,"Estruc",IF(Gestión!F118=$L$175,"Diseño7",IF(Gestión!F118=$L$178,"Diseño8",IF(Gestión!F118=$L$179,"Diseño9",IF(Gestión!F118=$L$180,"Diseño10",IF(Gestión!F118=$L$181,"Diseño11",IF(Gestión!F118=$L$182,"Diseño12",IF(Gestión!F118=$L$183,"Capacit",IF(Gestión!F118=$L$186,"Redi1",IF(Gestión!F118=$L$187,"Defin1",IF(Gestión!F118=$L$190,"Cumplir",IF(Gestión!F118=$L$193,"Sistem",IF(Gestión!F118=$L$195,"Montaje",IF(Gestión!F118=$L$198,"Implementa",IF(Gestión!F118=$L$201,"Sistem1",IF(Gestión!F118=$L$203,"Asegura",IF(Gestión!F118=$L$204,"Estable3",IF(Gestión!F118=$L$206,"Constru",IF(Gestión!F118=$L$210,"Defin2",IF(Gestión!F118=$L$212,"Cult1",IF(Gestión!F118=$L$214,"Diseño13",IF(Gestión!F118=$L$215,"Defin3",IF(Gestión!F118=$L$217,"Segui",""))))))))))))))))))))))))))))))),N109)</f>
        <v>Incre1</v>
      </c>
      <c r="P109" t="str">
        <f>IF(Gestión!D118=$Q$2,"Acre",IF(Gestión!D118=$Q$3,"Valor",IF(Gestión!D118=$Q$4,"Calidad",IF(Gestión!D118=$Q$5,"NAI",IF(Gestión!D118=$Q$6,"NAP",IF(Gestión!D118=$Q$7,"NAE",IF(Gestión!D118=$Q$8,"Articulación",IF(Gestión!D118=$Q$9,"Extensión",IF(Gestión!D118=$Q$10,"Regionalización",IF(Gestión!D118=$Q$11,"Interna",IF(Gestión!D118=$Q$12,"Seguimiento",IF(Gestión!D118=$Q$13,"NAA",IF(Gestión!D118=$Q$14,"Gerencia",IF(Gestión!D118=$Q$15,"TH",IF(Gestión!D118=$Q$16,"Finan",IF(Gestión!D118=$Q$17,"Bienestar",IF(Gestión!D118=$Q$18,"Comuni",IF(Gestión!D118=$Q$19,"Sistema",IF(Gestión!D118=$Q$20,"GestionD",IF(Gestión!D118=$Q$21,"Mejoramiento",IF(Gestión!D118=$Q$22,"Modelo",IF(Gestión!D118=$Q$23,"Control",""))))))))))))))))))))))</f>
        <v>Extensión</v>
      </c>
      <c r="T109" t="str">
        <f>IF(Gestión!E118=D!$K$2,"Acredi",IF(Gestión!E118=D!$K$7,"Increm",IF(Gestión!E118=D!$K$11,"Forma",IF(Gestión!E118=D!$K$15,"Vincu",IF(Gestión!E118=D!$K$31,"Estructuraci",IF(Gestión!E118=D!$K$33,"Tecnica",IF(Gestión!E118=D!$K$35,"Conso",IF(Gestión!E118=D!$K$37,"Fortale",IF(Gestión!E118=D!$K$38,"Program",IF(Gestión!E118=D!$K$40,"Estruct",IF(Gestión!E118=D!$K$48,"Artic",IF(Gestión!E118=D!$K$55,"Fortale1",IF(Gestión!E118=D!$K$60,"Biling",IF(Gestión!E118=D!$K$64,"Forma1",IF(Gestión!E118=D!$K$66,"Gest",IF(Gestión!E118=D!$K$68,"Redefini",IF(Gestión!E118=D!$K$69,"Fortale2",IF(Gestión!E118=D!$K$72,"Edu",IF(Gestión!E118=D!$K$79,"Implement",IF(Gestión!E118=D!$K$81,"Potencia",IF(Gestión!E118=D!$K$86,"Fortale3",IF(Gestión!E118=D!$K$89,"Vincu1",IF(Gestión!E118=D!$K$91,"Incur",IF(Gestión!E118=D!$K$93,"Proyec",IF(Gestión!E118=D!$K$94,"Estrateg",IF(Gestión!E118=D!$K$95,"Desa",IF(Gestión!E118=D!$K$103,"Seguim",IF(Gestión!E118=D!$K$104,"Acces",IF(Gestión!E118=D!$K$113,"Program1",IF(Gestión!E118=D!$K$115,"En",IF(Gestión!E118=D!$K$118,"Geren",IF(Gestión!E118=D!$K$128,"Proyec1",IF(Gestión!E118=D!$K$131,"Proyec2",IF(Gestión!E118=D!$K$135,"Forma2",IF(Gestión!E118=D!$K$137,"Talent",IF(Gestión!E118=D!$K$151,"Conso1",IF(Gestión!E118=D!$K$152,"Conso2",IF(Gestión!E118=D!$K$159,"Serv",IF(Gestión!E118=D!$K$164,"Rete",IF(Gestión!E118=D!$K$171,"Fortale4",IF(Gestión!E118=D!$K$172,"Fortale5",IF(Gestión!E118=D!$K$174,"Defini",IF(Gestión!E118=D!$K$175,"Coord",IF(Gestión!E118=D!$K$178,"Redef",IF(Gestión!E118=D!$K$181,"Compro",IF(Gestión!E118=D!$K$182,"Desa1",IF(Gestión!E118=D!$K$183,"Fortale6",IF(Gestión!E118=D!$K$187,"Esta",IF(Gestión!E118=D!$K$190,"Facil",IF(Gestión!E118=D!$K$193,"Soporte",IF(Gestión!E118=D!$K$198,"Implement1",IF(Gestión!E118=D!$K$201,"La",IF(Gestión!E118=D!$K$203,"Fortale7",IF(Gestión!E118=D!$K$206,"Remo",IF(Gestión!E118=D!$K$210,"Fortale8",IF(Gestión!E118=D!$K$214,"Mejoram",IF(Gestión!E118=D!$K$215,"Fortale9",IF(Gestión!E118=D!$K$217,"Fortale10",""))))))))))))))))))))))))))))))))))))))))))))))))))))))))))</f>
        <v>Fortale1</v>
      </c>
    </row>
    <row r="110" spans="10:20" x14ac:dyDescent="0.25">
      <c r="M110" t="s">
        <v>258</v>
      </c>
      <c r="N110" t="str">
        <f>IF(Gestión!F119=D!$L$2,"Forta",IF(Gestión!F119=$L$4,"Inclu",IF(Gestión!F119=$L$5,"Cult",IF(Gestión!F119=$L$7,"Actua",IF(Gestión!F119=$L$11,"Cuali",IF(Gestión!F119=$L$15,"Forta1",IF(Gestión!F119=$L$18,"Actua1",IF(Gestión!F119=$L$20,"Forta2",IF(Gestión!F119=$L$24,"Plan",IF(Gestión!F119=$L$28,"Confor",IF(Gestión!F119=$L$31,"Crea",IF(Gestión!F119=$L$33,"Incor",IF(Gestión!F119=$L$35,"Incre",IF(Gestión!F119=$L$36,"Prog",IF(Gestión!F119=$L$37,"Forta3",IF(Gestión!F119=$L$38,"Redi",IF(Gestión!F119=$L$40,"Confor1",IF(Gestión!F119=$L$44,"Apoyo",IF(Gestión!F119=$L$46,"Crea1",IF(Gestión!F119=$L$48,"Forta4",IF(Gestión!F119=$L$50,"Actua2",IF(Gestión!F119=$L$51,"Invest",IF(Gestión!F119=$L$52,"Conserv",IF(Gestión!F119=$L$55,"Incre1",IF(Gestión!F119=$L$60,"Actua3",IF(Gestión!F119=$L$64,"Actua4",IF(Gestión!F119=$L$66,"Asist",IF(Gestión!F119=$L$68,"Invest2",IF(Gestión!F119=$L$69,"Pract",IF(Gestión!F119=$L$72,"Forta5",IF(Gestión!F119=$L$79,"Opera",IF(Gestión!F119=$L$80,"Opera2",IF(Gestión!F119=$L$81,"Impul",IF(Gestión!F119=$L$86,"Estudio",IF(Gestión!F119=$L$89,"Invest3",IF(Gestión!F119=$L$90,"Diseño",IF(Gestión!F119=$L$91,"Invest4",IF(Gestión!F119=$L$93,"Vincula",IF(Gestión!F119=$L$94,"Crea2",IF(Gestión!F119=$L$95,"Diseño1",IF(Gestión!F119=$L$96,"Opera3",IF(Gestión!F119=$L$100,"Promo",IF(Gestión!F119=$L$101,"Estudio1",IF(Gestión!F119=$L$103,"Desarrolla",IF(Gestión!F119=$L$104,"Propen",IF(Gestión!F119=$L$108,"Aument",IF(Gestión!F119=$L$112,"Aument2",IF(Gestión!F119=$L$113,"Incre2",IF(Gestión!F119=$L$115,"Diver",IF(Gestión!F119=$L$118,"Estable",IF(Gestión!F119=$L$128,"Realiza",IF(Gestión!F119=$L$131,"Realiza1",IF(Gestión!F119=$L$135,"Diseño2",IF(Gestión!F119=$L$137,"Estudio2",IF(Gestión!F119=$L$138,"Invest5",IF(Gestión!F119=$L$141,"Actua5",IF(Gestión!F119=$L$144,"Estable1",IF(Gestión!F119=$L$151,"Defin","N/A"))))))))))))))))))))))))))))))))))))))))))))))))))))))))))</f>
        <v>Incre1</v>
      </c>
      <c r="O110" t="str">
        <f>IF(N110="N/A",IF(Gestión!F119=$L$152,"Estable2",IF(Gestión!F119=$L$159,"Diseño3",IF(Gestión!F119=$L$161,"Diseño4",IF(Gestión!F119=$L$164,"Forta6",IF(Gestión!F119=$L$168,"Prog1",IF(Gestión!F119=$L$171,"Robus",IF(Gestión!F119=$L$172,"Diseño5",IF(Gestión!F119=$L$173,"Diseño6",IF(Gestión!F119=$L$174,"Estruc",IF(Gestión!F119=$L$175,"Diseño7",IF(Gestión!F119=$L$178,"Diseño8",IF(Gestión!F119=$L$179,"Diseño9",IF(Gestión!F119=$L$180,"Diseño10",IF(Gestión!F119=$L$181,"Diseño11",IF(Gestión!F119=$L$182,"Diseño12",IF(Gestión!F119=$L$183,"Capacit",IF(Gestión!F119=$L$186,"Redi1",IF(Gestión!F119=$L$187,"Defin1",IF(Gestión!F119=$L$190,"Cumplir",IF(Gestión!F119=$L$193,"Sistem",IF(Gestión!F119=$L$195,"Montaje",IF(Gestión!F119=$L$198,"Implementa",IF(Gestión!F119=$L$201,"Sistem1",IF(Gestión!F119=$L$203,"Asegura",IF(Gestión!F119=$L$204,"Estable3",IF(Gestión!F119=$L$206,"Constru",IF(Gestión!F119=$L$210,"Defin2",IF(Gestión!F119=$L$212,"Cult1",IF(Gestión!F119=$L$214,"Diseño13",IF(Gestión!F119=$L$215,"Defin3",IF(Gestión!F119=$L$217,"Segui",""))))))))))))))))))))))))))))))),N110)</f>
        <v>Incre1</v>
      </c>
      <c r="P110" t="str">
        <f>IF(Gestión!D119=$Q$2,"Acre",IF(Gestión!D119=$Q$3,"Valor",IF(Gestión!D119=$Q$4,"Calidad",IF(Gestión!D119=$Q$5,"NAI",IF(Gestión!D119=$Q$6,"NAP",IF(Gestión!D119=$Q$7,"NAE",IF(Gestión!D119=$Q$8,"Articulación",IF(Gestión!D119=$Q$9,"Extensión",IF(Gestión!D119=$Q$10,"Regionalización",IF(Gestión!D119=$Q$11,"Interna",IF(Gestión!D119=$Q$12,"Seguimiento",IF(Gestión!D119=$Q$13,"NAA",IF(Gestión!D119=$Q$14,"Gerencia",IF(Gestión!D119=$Q$15,"TH",IF(Gestión!D119=$Q$16,"Finan",IF(Gestión!D119=$Q$17,"Bienestar",IF(Gestión!D119=$Q$18,"Comuni",IF(Gestión!D119=$Q$19,"Sistema",IF(Gestión!D119=$Q$20,"GestionD",IF(Gestión!D119=$Q$21,"Mejoramiento",IF(Gestión!D119=$Q$22,"Modelo",IF(Gestión!D119=$Q$23,"Control",""))))))))))))))))))))))</f>
        <v>Extensión</v>
      </c>
      <c r="T110" t="str">
        <f>IF(Gestión!E119=D!$K$2,"Acredi",IF(Gestión!E119=D!$K$7,"Increm",IF(Gestión!E119=D!$K$11,"Forma",IF(Gestión!E119=D!$K$15,"Vincu",IF(Gestión!E119=D!$K$31,"Estructuraci",IF(Gestión!E119=D!$K$33,"Tecnica",IF(Gestión!E119=D!$K$35,"Conso",IF(Gestión!E119=D!$K$37,"Fortale",IF(Gestión!E119=D!$K$38,"Program",IF(Gestión!E119=D!$K$40,"Estruct",IF(Gestión!E119=D!$K$48,"Artic",IF(Gestión!E119=D!$K$55,"Fortale1",IF(Gestión!E119=D!$K$60,"Biling",IF(Gestión!E119=D!$K$64,"Forma1",IF(Gestión!E119=D!$K$66,"Gest",IF(Gestión!E119=D!$K$68,"Redefini",IF(Gestión!E119=D!$K$69,"Fortale2",IF(Gestión!E119=D!$K$72,"Edu",IF(Gestión!E119=D!$K$79,"Implement",IF(Gestión!E119=D!$K$81,"Potencia",IF(Gestión!E119=D!$K$86,"Fortale3",IF(Gestión!E119=D!$K$89,"Vincu1",IF(Gestión!E119=D!$K$91,"Incur",IF(Gestión!E119=D!$K$93,"Proyec",IF(Gestión!E119=D!$K$94,"Estrateg",IF(Gestión!E119=D!$K$95,"Desa",IF(Gestión!E119=D!$K$103,"Seguim",IF(Gestión!E119=D!$K$104,"Acces",IF(Gestión!E119=D!$K$113,"Program1",IF(Gestión!E119=D!$K$115,"En",IF(Gestión!E119=D!$K$118,"Geren",IF(Gestión!E119=D!$K$128,"Proyec1",IF(Gestión!E119=D!$K$131,"Proyec2",IF(Gestión!E119=D!$K$135,"Forma2",IF(Gestión!E119=D!$K$137,"Talent",IF(Gestión!E119=D!$K$151,"Conso1",IF(Gestión!E119=D!$K$152,"Conso2",IF(Gestión!E119=D!$K$159,"Serv",IF(Gestión!E119=D!$K$164,"Rete",IF(Gestión!E119=D!$K$171,"Fortale4",IF(Gestión!E119=D!$K$172,"Fortale5",IF(Gestión!E119=D!$K$174,"Defini",IF(Gestión!E119=D!$K$175,"Coord",IF(Gestión!E119=D!$K$178,"Redef",IF(Gestión!E119=D!$K$181,"Compro",IF(Gestión!E119=D!$K$182,"Desa1",IF(Gestión!E119=D!$K$183,"Fortale6",IF(Gestión!E119=D!$K$187,"Esta",IF(Gestión!E119=D!$K$190,"Facil",IF(Gestión!E119=D!$K$193,"Soporte",IF(Gestión!E119=D!$K$198,"Implement1",IF(Gestión!E119=D!$K$201,"La",IF(Gestión!E119=D!$K$203,"Fortale7",IF(Gestión!E119=D!$K$206,"Remo",IF(Gestión!E119=D!$K$210,"Fortale8",IF(Gestión!E119=D!$K$214,"Mejoram",IF(Gestión!E119=D!$K$215,"Fortale9",IF(Gestión!E119=D!$K$217,"Fortale10",""))))))))))))))))))))))))))))))))))))))))))))))))))))))))))</f>
        <v>Fortale1</v>
      </c>
    </row>
    <row r="111" spans="10:20" x14ac:dyDescent="0.25">
      <c r="M111" t="s">
        <v>259</v>
      </c>
      <c r="N111" t="str">
        <f>IF(Gestión!F120=D!$L$2,"Forta",IF(Gestión!F120=$L$4,"Inclu",IF(Gestión!F120=$L$5,"Cult",IF(Gestión!F120=$L$7,"Actua",IF(Gestión!F120=$L$11,"Cuali",IF(Gestión!F120=$L$15,"Forta1",IF(Gestión!F120=$L$18,"Actua1",IF(Gestión!F120=$L$20,"Forta2",IF(Gestión!F120=$L$24,"Plan",IF(Gestión!F120=$L$28,"Confor",IF(Gestión!F120=$L$31,"Crea",IF(Gestión!F120=$L$33,"Incor",IF(Gestión!F120=$L$35,"Incre",IF(Gestión!F120=$L$36,"Prog",IF(Gestión!F120=$L$37,"Forta3",IF(Gestión!F120=$L$38,"Redi",IF(Gestión!F120=$L$40,"Confor1",IF(Gestión!F120=$L$44,"Apoyo",IF(Gestión!F120=$L$46,"Crea1",IF(Gestión!F120=$L$48,"Forta4",IF(Gestión!F120=$L$50,"Actua2",IF(Gestión!F120=$L$51,"Invest",IF(Gestión!F120=$L$52,"Conserv",IF(Gestión!F120=$L$55,"Incre1",IF(Gestión!F120=$L$60,"Actua3",IF(Gestión!F120=$L$64,"Actua4",IF(Gestión!F120=$L$66,"Asist",IF(Gestión!F120=$L$68,"Invest2",IF(Gestión!F120=$L$69,"Pract",IF(Gestión!F120=$L$72,"Forta5",IF(Gestión!F120=$L$79,"Opera",IF(Gestión!F120=$L$80,"Opera2",IF(Gestión!F120=$L$81,"Impul",IF(Gestión!F120=$L$86,"Estudio",IF(Gestión!F120=$L$89,"Invest3",IF(Gestión!F120=$L$90,"Diseño",IF(Gestión!F120=$L$91,"Invest4",IF(Gestión!F120=$L$93,"Vincula",IF(Gestión!F120=$L$94,"Crea2",IF(Gestión!F120=$L$95,"Diseño1",IF(Gestión!F120=$L$96,"Opera3",IF(Gestión!F120=$L$100,"Promo",IF(Gestión!F120=$L$101,"Estudio1",IF(Gestión!F120=$L$103,"Desarrolla",IF(Gestión!F120=$L$104,"Propen",IF(Gestión!F120=$L$108,"Aument",IF(Gestión!F120=$L$112,"Aument2",IF(Gestión!F120=$L$113,"Incre2",IF(Gestión!F120=$L$115,"Diver",IF(Gestión!F120=$L$118,"Estable",IF(Gestión!F120=$L$128,"Realiza",IF(Gestión!F120=$L$131,"Realiza1",IF(Gestión!F120=$L$135,"Diseño2",IF(Gestión!F120=$L$137,"Estudio2",IF(Gestión!F120=$L$138,"Invest5",IF(Gestión!F120=$L$141,"Actua5",IF(Gestión!F120=$L$144,"Estable1",IF(Gestión!F120=$L$151,"Defin","N/A"))))))))))))))))))))))))))))))))))))))))))))))))))))))))))</f>
        <v>Incre1</v>
      </c>
      <c r="O111" t="str">
        <f>IF(N111="N/A",IF(Gestión!F120=$L$152,"Estable2",IF(Gestión!F120=$L$159,"Diseño3",IF(Gestión!F120=$L$161,"Diseño4",IF(Gestión!F120=$L$164,"Forta6",IF(Gestión!F120=$L$168,"Prog1",IF(Gestión!F120=$L$171,"Robus",IF(Gestión!F120=$L$172,"Diseño5",IF(Gestión!F120=$L$173,"Diseño6",IF(Gestión!F120=$L$174,"Estruc",IF(Gestión!F120=$L$175,"Diseño7",IF(Gestión!F120=$L$178,"Diseño8",IF(Gestión!F120=$L$179,"Diseño9",IF(Gestión!F120=$L$180,"Diseño10",IF(Gestión!F120=$L$181,"Diseño11",IF(Gestión!F120=$L$182,"Diseño12",IF(Gestión!F120=$L$183,"Capacit",IF(Gestión!F120=$L$186,"Redi1",IF(Gestión!F120=$L$187,"Defin1",IF(Gestión!F120=$L$190,"Cumplir",IF(Gestión!F120=$L$193,"Sistem",IF(Gestión!F120=$L$195,"Montaje",IF(Gestión!F120=$L$198,"Implementa",IF(Gestión!F120=$L$201,"Sistem1",IF(Gestión!F120=$L$203,"Asegura",IF(Gestión!F120=$L$204,"Estable3",IF(Gestión!F120=$L$206,"Constru",IF(Gestión!F120=$L$210,"Defin2",IF(Gestión!F120=$L$212,"Cult1",IF(Gestión!F120=$L$214,"Diseño13",IF(Gestión!F120=$L$215,"Defin3",IF(Gestión!F120=$L$217,"Segui",""))))))))))))))))))))))))))))))),N111)</f>
        <v>Incre1</v>
      </c>
      <c r="P111" t="str">
        <f>IF(Gestión!D120=$Q$2,"Acre",IF(Gestión!D120=$Q$3,"Valor",IF(Gestión!D120=$Q$4,"Calidad",IF(Gestión!D120=$Q$5,"NAI",IF(Gestión!D120=$Q$6,"NAP",IF(Gestión!D120=$Q$7,"NAE",IF(Gestión!D120=$Q$8,"Articulación",IF(Gestión!D120=$Q$9,"Extensión",IF(Gestión!D120=$Q$10,"Regionalización",IF(Gestión!D120=$Q$11,"Interna",IF(Gestión!D120=$Q$12,"Seguimiento",IF(Gestión!D120=$Q$13,"NAA",IF(Gestión!D120=$Q$14,"Gerencia",IF(Gestión!D120=$Q$15,"TH",IF(Gestión!D120=$Q$16,"Finan",IF(Gestión!D120=$Q$17,"Bienestar",IF(Gestión!D120=$Q$18,"Comuni",IF(Gestión!D120=$Q$19,"Sistema",IF(Gestión!D120=$Q$20,"GestionD",IF(Gestión!D120=$Q$21,"Mejoramiento",IF(Gestión!D120=$Q$22,"Modelo",IF(Gestión!D120=$Q$23,"Control",""))))))))))))))))))))))</f>
        <v>Extensión</v>
      </c>
      <c r="T111" t="str">
        <f>IF(Gestión!E120=D!$K$2,"Acredi",IF(Gestión!E120=D!$K$7,"Increm",IF(Gestión!E120=D!$K$11,"Forma",IF(Gestión!E120=D!$K$15,"Vincu",IF(Gestión!E120=D!$K$31,"Estructuraci",IF(Gestión!E120=D!$K$33,"Tecnica",IF(Gestión!E120=D!$K$35,"Conso",IF(Gestión!E120=D!$K$37,"Fortale",IF(Gestión!E120=D!$K$38,"Program",IF(Gestión!E120=D!$K$40,"Estruct",IF(Gestión!E120=D!$K$48,"Artic",IF(Gestión!E120=D!$K$55,"Fortale1",IF(Gestión!E120=D!$K$60,"Biling",IF(Gestión!E120=D!$K$64,"Forma1",IF(Gestión!E120=D!$K$66,"Gest",IF(Gestión!E120=D!$K$68,"Redefini",IF(Gestión!E120=D!$K$69,"Fortale2",IF(Gestión!E120=D!$K$72,"Edu",IF(Gestión!E120=D!$K$79,"Implement",IF(Gestión!E120=D!$K$81,"Potencia",IF(Gestión!E120=D!$K$86,"Fortale3",IF(Gestión!E120=D!$K$89,"Vincu1",IF(Gestión!E120=D!$K$91,"Incur",IF(Gestión!E120=D!$K$93,"Proyec",IF(Gestión!E120=D!$K$94,"Estrateg",IF(Gestión!E120=D!$K$95,"Desa",IF(Gestión!E120=D!$K$103,"Seguim",IF(Gestión!E120=D!$K$104,"Acces",IF(Gestión!E120=D!$K$113,"Program1",IF(Gestión!E120=D!$K$115,"En",IF(Gestión!E120=D!$K$118,"Geren",IF(Gestión!E120=D!$K$128,"Proyec1",IF(Gestión!E120=D!$K$131,"Proyec2",IF(Gestión!E120=D!$K$135,"Forma2",IF(Gestión!E120=D!$K$137,"Talent",IF(Gestión!E120=D!$K$151,"Conso1",IF(Gestión!E120=D!$K$152,"Conso2",IF(Gestión!E120=D!$K$159,"Serv",IF(Gestión!E120=D!$K$164,"Rete",IF(Gestión!E120=D!$K$171,"Fortale4",IF(Gestión!E120=D!$K$172,"Fortale5",IF(Gestión!E120=D!$K$174,"Defini",IF(Gestión!E120=D!$K$175,"Coord",IF(Gestión!E120=D!$K$178,"Redef",IF(Gestión!E120=D!$K$181,"Compro",IF(Gestión!E120=D!$K$182,"Desa1",IF(Gestión!E120=D!$K$183,"Fortale6",IF(Gestión!E120=D!$K$187,"Esta",IF(Gestión!E120=D!$K$190,"Facil",IF(Gestión!E120=D!$K$193,"Soporte",IF(Gestión!E120=D!$K$198,"Implement1",IF(Gestión!E120=D!$K$201,"La",IF(Gestión!E120=D!$K$203,"Fortale7",IF(Gestión!E120=D!$K$206,"Remo",IF(Gestión!E120=D!$K$210,"Fortale8",IF(Gestión!E120=D!$K$214,"Mejoram",IF(Gestión!E120=D!$K$215,"Fortale9",IF(Gestión!E120=D!$K$217,"Fortale10",""))))))))))))))))))))))))))))))))))))))))))))))))))))))))))</f>
        <v>Fortale1</v>
      </c>
    </row>
    <row r="112" spans="10:20" x14ac:dyDescent="0.25">
      <c r="L112" t="s">
        <v>429</v>
      </c>
      <c r="M112" t="s">
        <v>260</v>
      </c>
      <c r="N112" t="str">
        <f>IF(Gestión!F121=D!$L$2,"Forta",IF(Gestión!F121=$L$4,"Inclu",IF(Gestión!F121=$L$5,"Cult",IF(Gestión!F121=$L$7,"Actua",IF(Gestión!F121=$L$11,"Cuali",IF(Gestión!F121=$L$15,"Forta1",IF(Gestión!F121=$L$18,"Actua1",IF(Gestión!F121=$L$20,"Forta2",IF(Gestión!F121=$L$24,"Plan",IF(Gestión!F121=$L$28,"Confor",IF(Gestión!F121=$L$31,"Crea",IF(Gestión!F121=$L$33,"Incor",IF(Gestión!F121=$L$35,"Incre",IF(Gestión!F121=$L$36,"Prog",IF(Gestión!F121=$L$37,"Forta3",IF(Gestión!F121=$L$38,"Redi",IF(Gestión!F121=$L$40,"Confor1",IF(Gestión!F121=$L$44,"Apoyo",IF(Gestión!F121=$L$46,"Crea1",IF(Gestión!F121=$L$48,"Forta4",IF(Gestión!F121=$L$50,"Actua2",IF(Gestión!F121=$L$51,"Invest",IF(Gestión!F121=$L$52,"Conserv",IF(Gestión!F121=$L$55,"Incre1",IF(Gestión!F121=$L$60,"Actua3",IF(Gestión!F121=$L$64,"Actua4",IF(Gestión!F121=$L$66,"Asist",IF(Gestión!F121=$L$68,"Invest2",IF(Gestión!F121=$L$69,"Pract",IF(Gestión!F121=$L$72,"Forta5",IF(Gestión!F121=$L$79,"Opera",IF(Gestión!F121=$L$80,"Opera2",IF(Gestión!F121=$L$81,"Impul",IF(Gestión!F121=$L$86,"Estudio",IF(Gestión!F121=$L$89,"Invest3",IF(Gestión!F121=$L$90,"Diseño",IF(Gestión!F121=$L$91,"Invest4",IF(Gestión!F121=$L$93,"Vincula",IF(Gestión!F121=$L$94,"Crea2",IF(Gestión!F121=$L$95,"Diseño1",IF(Gestión!F121=$L$96,"Opera3",IF(Gestión!F121=$L$100,"Promo",IF(Gestión!F121=$L$101,"Estudio1",IF(Gestión!F121=$L$103,"Desarrolla",IF(Gestión!F121=$L$104,"Propen",IF(Gestión!F121=$L$108,"Aument",IF(Gestión!F121=$L$112,"Aument2",IF(Gestión!F121=$L$113,"Incre2",IF(Gestión!F121=$L$115,"Diver",IF(Gestión!F121=$L$118,"Estable",IF(Gestión!F121=$L$128,"Realiza",IF(Gestión!F121=$L$131,"Realiza1",IF(Gestión!F121=$L$135,"Diseño2",IF(Gestión!F121=$L$137,"Estudio2",IF(Gestión!F121=$L$138,"Invest5",IF(Gestión!F121=$L$141,"Actua5",IF(Gestión!F121=$L$144,"Estable1",IF(Gestión!F121=$L$151,"Defin","N/A"))))))))))))))))))))))))))))))))))))))))))))))))))))))))))</f>
        <v>Asist</v>
      </c>
      <c r="O112" t="str">
        <f>IF(N112="N/A",IF(Gestión!F121=$L$152,"Estable2",IF(Gestión!F121=$L$159,"Diseño3",IF(Gestión!F121=$L$161,"Diseño4",IF(Gestión!F121=$L$164,"Forta6",IF(Gestión!F121=$L$168,"Prog1",IF(Gestión!F121=$L$171,"Robus",IF(Gestión!F121=$L$172,"Diseño5",IF(Gestión!F121=$L$173,"Diseño6",IF(Gestión!F121=$L$174,"Estruc",IF(Gestión!F121=$L$175,"Diseño7",IF(Gestión!F121=$L$178,"Diseño8",IF(Gestión!F121=$L$179,"Diseño9",IF(Gestión!F121=$L$180,"Diseño10",IF(Gestión!F121=$L$181,"Diseño11",IF(Gestión!F121=$L$182,"Diseño12",IF(Gestión!F121=$L$183,"Capacit",IF(Gestión!F121=$L$186,"Redi1",IF(Gestión!F121=$L$187,"Defin1",IF(Gestión!F121=$L$190,"Cumplir",IF(Gestión!F121=$L$193,"Sistem",IF(Gestión!F121=$L$195,"Montaje",IF(Gestión!F121=$L$198,"Implementa",IF(Gestión!F121=$L$201,"Sistem1",IF(Gestión!F121=$L$203,"Asegura",IF(Gestión!F121=$L$204,"Estable3",IF(Gestión!F121=$L$206,"Constru",IF(Gestión!F121=$L$210,"Defin2",IF(Gestión!F121=$L$212,"Cult1",IF(Gestión!F121=$L$214,"Diseño13",IF(Gestión!F121=$L$215,"Defin3",IF(Gestión!F121=$L$217,"Segui",""))))))))))))))))))))))))))))))),N112)</f>
        <v>Asist</v>
      </c>
      <c r="P112" t="str">
        <f>IF(Gestión!D121=$Q$2,"Acre",IF(Gestión!D121=$Q$3,"Valor",IF(Gestión!D121=$Q$4,"Calidad",IF(Gestión!D121=$Q$5,"NAI",IF(Gestión!D121=$Q$6,"NAP",IF(Gestión!D121=$Q$7,"NAE",IF(Gestión!D121=$Q$8,"Articulación",IF(Gestión!D121=$Q$9,"Extensión",IF(Gestión!D121=$Q$10,"Regionalización",IF(Gestión!D121=$Q$11,"Interna",IF(Gestión!D121=$Q$12,"Seguimiento",IF(Gestión!D121=$Q$13,"NAA",IF(Gestión!D121=$Q$14,"Gerencia",IF(Gestión!D121=$Q$15,"TH",IF(Gestión!D121=$Q$16,"Finan",IF(Gestión!D121=$Q$17,"Bienestar",IF(Gestión!D121=$Q$18,"Comuni",IF(Gestión!D121=$Q$19,"Sistema",IF(Gestión!D121=$Q$20,"GestionD",IF(Gestión!D121=$Q$21,"Mejoramiento",IF(Gestión!D121=$Q$22,"Modelo",IF(Gestión!D121=$Q$23,"Control",""))))))))))))))))))))))</f>
        <v>Extensión</v>
      </c>
      <c r="T112" t="str">
        <f>IF(Gestión!E121=D!$K$2,"Acredi",IF(Gestión!E121=D!$K$7,"Increm",IF(Gestión!E121=D!$K$11,"Forma",IF(Gestión!E121=D!$K$15,"Vincu",IF(Gestión!E121=D!$K$31,"Estructuraci",IF(Gestión!E121=D!$K$33,"Tecnica",IF(Gestión!E121=D!$K$35,"Conso",IF(Gestión!E121=D!$K$37,"Fortale",IF(Gestión!E121=D!$K$38,"Program",IF(Gestión!E121=D!$K$40,"Estruct",IF(Gestión!E121=D!$K$48,"Artic",IF(Gestión!E121=D!$K$55,"Fortale1",IF(Gestión!E121=D!$K$60,"Biling",IF(Gestión!E121=D!$K$64,"Forma1",IF(Gestión!E121=D!$K$66,"Gest",IF(Gestión!E121=D!$K$68,"Redefini",IF(Gestión!E121=D!$K$69,"Fortale2",IF(Gestión!E121=D!$K$72,"Edu",IF(Gestión!E121=D!$K$79,"Implement",IF(Gestión!E121=D!$K$81,"Potencia",IF(Gestión!E121=D!$K$86,"Fortale3",IF(Gestión!E121=D!$K$89,"Vincu1",IF(Gestión!E121=D!$K$91,"Incur",IF(Gestión!E121=D!$K$93,"Proyec",IF(Gestión!E121=D!$K$94,"Estrateg",IF(Gestión!E121=D!$K$95,"Desa",IF(Gestión!E121=D!$K$103,"Seguim",IF(Gestión!E121=D!$K$104,"Acces",IF(Gestión!E121=D!$K$113,"Program1",IF(Gestión!E121=D!$K$115,"En",IF(Gestión!E121=D!$K$118,"Geren",IF(Gestión!E121=D!$K$128,"Proyec1",IF(Gestión!E121=D!$K$131,"Proyec2",IF(Gestión!E121=D!$K$135,"Forma2",IF(Gestión!E121=D!$K$137,"Talent",IF(Gestión!E121=D!$K$151,"Conso1",IF(Gestión!E121=D!$K$152,"Conso2",IF(Gestión!E121=D!$K$159,"Serv",IF(Gestión!E121=D!$K$164,"Rete",IF(Gestión!E121=D!$K$171,"Fortale4",IF(Gestión!E121=D!$K$172,"Fortale5",IF(Gestión!E121=D!$K$174,"Defini",IF(Gestión!E121=D!$K$175,"Coord",IF(Gestión!E121=D!$K$178,"Redef",IF(Gestión!E121=D!$K$181,"Compro",IF(Gestión!E121=D!$K$182,"Desa1",IF(Gestión!E121=D!$K$183,"Fortale6",IF(Gestión!E121=D!$K$187,"Esta",IF(Gestión!E121=D!$K$190,"Facil",IF(Gestión!E121=D!$K$193,"Soporte",IF(Gestión!E121=D!$K$198,"Implement1",IF(Gestión!E121=D!$K$201,"La",IF(Gestión!E121=D!$K$203,"Fortale7",IF(Gestión!E121=D!$K$206,"Remo",IF(Gestión!E121=D!$K$210,"Fortale8",IF(Gestión!E121=D!$K$214,"Mejoram",IF(Gestión!E121=D!$K$215,"Fortale9",IF(Gestión!E121=D!$K$217,"Fortale10",""))))))))))))))))))))))))))))))))))))))))))))))))))))))))))</f>
        <v>Gest</v>
      </c>
    </row>
    <row r="113" spans="10:20" x14ac:dyDescent="0.25">
      <c r="K113" s="23" t="s">
        <v>427</v>
      </c>
      <c r="L113" t="s">
        <v>261</v>
      </c>
      <c r="M113" t="s">
        <v>262</v>
      </c>
      <c r="N113" t="str">
        <f>IF(Gestión!F122=D!$L$2,"Forta",IF(Gestión!F122=$L$4,"Inclu",IF(Gestión!F122=$L$5,"Cult",IF(Gestión!F122=$L$7,"Actua",IF(Gestión!F122=$L$11,"Cuali",IF(Gestión!F122=$L$15,"Forta1",IF(Gestión!F122=$L$18,"Actua1",IF(Gestión!F122=$L$20,"Forta2",IF(Gestión!F122=$L$24,"Plan",IF(Gestión!F122=$L$28,"Confor",IF(Gestión!F122=$L$31,"Crea",IF(Gestión!F122=$L$33,"Incor",IF(Gestión!F122=$L$35,"Incre",IF(Gestión!F122=$L$36,"Prog",IF(Gestión!F122=$L$37,"Forta3",IF(Gestión!F122=$L$38,"Redi",IF(Gestión!F122=$L$40,"Confor1",IF(Gestión!F122=$L$44,"Apoyo",IF(Gestión!F122=$L$46,"Crea1",IF(Gestión!F122=$L$48,"Forta4",IF(Gestión!F122=$L$50,"Actua2",IF(Gestión!F122=$L$51,"Invest",IF(Gestión!F122=$L$52,"Conserv",IF(Gestión!F122=$L$55,"Incre1",IF(Gestión!F122=$L$60,"Actua3",IF(Gestión!F122=$L$64,"Actua4",IF(Gestión!F122=$L$66,"Asist",IF(Gestión!F122=$L$68,"Invest2",IF(Gestión!F122=$L$69,"Pract",IF(Gestión!F122=$L$72,"Forta5",IF(Gestión!F122=$L$79,"Opera",IF(Gestión!F122=$L$80,"Opera2",IF(Gestión!F122=$L$81,"Impul",IF(Gestión!F122=$L$86,"Estudio",IF(Gestión!F122=$L$89,"Invest3",IF(Gestión!F122=$L$90,"Diseño",IF(Gestión!F122=$L$91,"Invest4",IF(Gestión!F122=$L$93,"Vincula",IF(Gestión!F122=$L$94,"Crea2",IF(Gestión!F122=$L$95,"Diseño1",IF(Gestión!F122=$L$96,"Opera3",IF(Gestión!F122=$L$100,"Promo",IF(Gestión!F122=$L$101,"Estudio1",IF(Gestión!F122=$L$103,"Desarrolla",IF(Gestión!F122=$L$104,"Propen",IF(Gestión!F122=$L$108,"Aument",IF(Gestión!F122=$L$112,"Aument2",IF(Gestión!F122=$L$113,"Incre2",IF(Gestión!F122=$L$115,"Diver",IF(Gestión!F122=$L$118,"Estable",IF(Gestión!F122=$L$128,"Realiza",IF(Gestión!F122=$L$131,"Realiza1",IF(Gestión!F122=$L$135,"Diseño2",IF(Gestión!F122=$L$137,"Estudio2",IF(Gestión!F122=$L$138,"Invest5",IF(Gestión!F122=$L$141,"Actua5",IF(Gestión!F122=$L$144,"Estable1",IF(Gestión!F122=$L$151,"Defin","N/A"))))))))))))))))))))))))))))))))))))))))))))))))))))))))))</f>
        <v>Pract</v>
      </c>
      <c r="O113" t="str">
        <f>IF(N113="N/A",IF(Gestión!F122=$L$152,"Estable2",IF(Gestión!F122=$L$159,"Diseño3",IF(Gestión!F122=$L$161,"Diseño4",IF(Gestión!F122=$L$164,"Forta6",IF(Gestión!F122=$L$168,"Prog1",IF(Gestión!F122=$L$171,"Robus",IF(Gestión!F122=$L$172,"Diseño5",IF(Gestión!F122=$L$173,"Diseño6",IF(Gestión!F122=$L$174,"Estruc",IF(Gestión!F122=$L$175,"Diseño7",IF(Gestión!F122=$L$178,"Diseño8",IF(Gestión!F122=$L$179,"Diseño9",IF(Gestión!F122=$L$180,"Diseño10",IF(Gestión!F122=$L$181,"Diseño11",IF(Gestión!F122=$L$182,"Diseño12",IF(Gestión!F122=$L$183,"Capacit",IF(Gestión!F122=$L$186,"Redi1",IF(Gestión!F122=$L$187,"Defin1",IF(Gestión!F122=$L$190,"Cumplir",IF(Gestión!F122=$L$193,"Sistem",IF(Gestión!F122=$L$195,"Montaje",IF(Gestión!F122=$L$198,"Implementa",IF(Gestión!F122=$L$201,"Sistem1",IF(Gestión!F122=$L$203,"Asegura",IF(Gestión!F122=$L$204,"Estable3",IF(Gestión!F122=$L$206,"Constru",IF(Gestión!F122=$L$210,"Defin2",IF(Gestión!F122=$L$212,"Cult1",IF(Gestión!F122=$L$214,"Diseño13",IF(Gestión!F122=$L$215,"Defin3",IF(Gestión!F122=$L$217,"Segui",""))))))))))))))))))))))))))))))),N113)</f>
        <v>Pract</v>
      </c>
      <c r="P113" t="str">
        <f>IF(Gestión!D122=$Q$2,"Acre",IF(Gestión!D122=$Q$3,"Valor",IF(Gestión!D122=$Q$4,"Calidad",IF(Gestión!D122=$Q$5,"NAI",IF(Gestión!D122=$Q$6,"NAP",IF(Gestión!D122=$Q$7,"NAE",IF(Gestión!D122=$Q$8,"Articulación",IF(Gestión!D122=$Q$9,"Extensión",IF(Gestión!D122=$Q$10,"Regionalización",IF(Gestión!D122=$Q$11,"Interna",IF(Gestión!D122=$Q$12,"Seguimiento",IF(Gestión!D122=$Q$13,"NAA",IF(Gestión!D122=$Q$14,"Gerencia",IF(Gestión!D122=$Q$15,"TH",IF(Gestión!D122=$Q$16,"Finan",IF(Gestión!D122=$Q$17,"Bienestar",IF(Gestión!D122=$Q$18,"Comuni",IF(Gestión!D122=$Q$19,"Sistema",IF(Gestión!D122=$Q$20,"GestionD",IF(Gestión!D122=$Q$21,"Mejoramiento",IF(Gestión!D122=$Q$22,"Modelo",IF(Gestión!D122=$Q$23,"Control",""))))))))))))))))))))))</f>
        <v>Extensión</v>
      </c>
      <c r="T113" t="str">
        <f>IF(Gestión!E122=D!$K$2,"Acredi",IF(Gestión!E122=D!$K$7,"Increm",IF(Gestión!E122=D!$K$11,"Forma",IF(Gestión!E122=D!$K$15,"Vincu",IF(Gestión!E122=D!$K$31,"Estructuraci",IF(Gestión!E122=D!$K$33,"Tecnica",IF(Gestión!E122=D!$K$35,"Conso",IF(Gestión!E122=D!$K$37,"Fortale",IF(Gestión!E122=D!$K$38,"Program",IF(Gestión!E122=D!$K$40,"Estruct",IF(Gestión!E122=D!$K$48,"Artic",IF(Gestión!E122=D!$K$55,"Fortale1",IF(Gestión!E122=D!$K$60,"Biling",IF(Gestión!E122=D!$K$64,"Forma1",IF(Gestión!E122=D!$K$66,"Gest",IF(Gestión!E122=D!$K$68,"Redefini",IF(Gestión!E122=D!$K$69,"Fortale2",IF(Gestión!E122=D!$K$72,"Edu",IF(Gestión!E122=D!$K$79,"Implement",IF(Gestión!E122=D!$K$81,"Potencia",IF(Gestión!E122=D!$K$86,"Fortale3",IF(Gestión!E122=D!$K$89,"Vincu1",IF(Gestión!E122=D!$K$91,"Incur",IF(Gestión!E122=D!$K$93,"Proyec",IF(Gestión!E122=D!$K$94,"Estrateg",IF(Gestión!E122=D!$K$95,"Desa",IF(Gestión!E122=D!$K$103,"Seguim",IF(Gestión!E122=D!$K$104,"Acces",IF(Gestión!E122=D!$K$113,"Program1",IF(Gestión!E122=D!$K$115,"En",IF(Gestión!E122=D!$K$118,"Geren",IF(Gestión!E122=D!$K$128,"Proyec1",IF(Gestión!E122=D!$K$131,"Proyec2",IF(Gestión!E122=D!$K$135,"Forma2",IF(Gestión!E122=D!$K$137,"Talent",IF(Gestión!E122=D!$K$151,"Conso1",IF(Gestión!E122=D!$K$152,"Conso2",IF(Gestión!E122=D!$K$159,"Serv",IF(Gestión!E122=D!$K$164,"Rete",IF(Gestión!E122=D!$K$171,"Fortale4",IF(Gestión!E122=D!$K$172,"Fortale5",IF(Gestión!E122=D!$K$174,"Defini",IF(Gestión!E122=D!$K$175,"Coord",IF(Gestión!E122=D!$K$178,"Redef",IF(Gestión!E122=D!$K$181,"Compro",IF(Gestión!E122=D!$K$182,"Desa1",IF(Gestión!E122=D!$K$183,"Fortale6",IF(Gestión!E122=D!$K$187,"Esta",IF(Gestión!E122=D!$K$190,"Facil",IF(Gestión!E122=D!$K$193,"Soporte",IF(Gestión!E122=D!$K$198,"Implement1",IF(Gestión!E122=D!$K$201,"La",IF(Gestión!E122=D!$K$203,"Fortale7",IF(Gestión!E122=D!$K$206,"Remo",IF(Gestión!E122=D!$K$210,"Fortale8",IF(Gestión!E122=D!$K$214,"Mejoram",IF(Gestión!E122=D!$K$215,"Fortale9",IF(Gestión!E122=D!$K$217,"Fortale10",""))))))))))))))))))))))))))))))))))))))))))))))))))))))))))</f>
        <v>Fortale2</v>
      </c>
    </row>
    <row r="114" spans="10:20" x14ac:dyDescent="0.25">
      <c r="M114" t="s">
        <v>263</v>
      </c>
      <c r="N114" t="str">
        <f>IF(Gestión!F123=D!$L$2,"Forta",IF(Gestión!F123=$L$4,"Inclu",IF(Gestión!F123=$L$5,"Cult",IF(Gestión!F123=$L$7,"Actua",IF(Gestión!F123=$L$11,"Cuali",IF(Gestión!F123=$L$15,"Forta1",IF(Gestión!F123=$L$18,"Actua1",IF(Gestión!F123=$L$20,"Forta2",IF(Gestión!F123=$L$24,"Plan",IF(Gestión!F123=$L$28,"Confor",IF(Gestión!F123=$L$31,"Crea",IF(Gestión!F123=$L$33,"Incor",IF(Gestión!F123=$L$35,"Incre",IF(Gestión!F123=$L$36,"Prog",IF(Gestión!F123=$L$37,"Forta3",IF(Gestión!F123=$L$38,"Redi",IF(Gestión!F123=$L$40,"Confor1",IF(Gestión!F123=$L$44,"Apoyo",IF(Gestión!F123=$L$46,"Crea1",IF(Gestión!F123=$L$48,"Forta4",IF(Gestión!F123=$L$50,"Actua2",IF(Gestión!F123=$L$51,"Invest",IF(Gestión!F123=$L$52,"Conserv",IF(Gestión!F123=$L$55,"Incre1",IF(Gestión!F123=$L$60,"Actua3",IF(Gestión!F123=$L$64,"Actua4",IF(Gestión!F123=$L$66,"Asist",IF(Gestión!F123=$L$68,"Invest2",IF(Gestión!F123=$L$69,"Pract",IF(Gestión!F123=$L$72,"Forta5",IF(Gestión!F123=$L$79,"Opera",IF(Gestión!F123=$L$80,"Opera2",IF(Gestión!F123=$L$81,"Impul",IF(Gestión!F123=$L$86,"Estudio",IF(Gestión!F123=$L$89,"Invest3",IF(Gestión!F123=$L$90,"Diseño",IF(Gestión!F123=$L$91,"Invest4",IF(Gestión!F123=$L$93,"Vincula",IF(Gestión!F123=$L$94,"Crea2",IF(Gestión!F123=$L$95,"Diseño1",IF(Gestión!F123=$L$96,"Opera3",IF(Gestión!F123=$L$100,"Promo",IF(Gestión!F123=$L$101,"Estudio1",IF(Gestión!F123=$L$103,"Desarrolla",IF(Gestión!F123=$L$104,"Propen",IF(Gestión!F123=$L$108,"Aument",IF(Gestión!F123=$L$112,"Aument2",IF(Gestión!F123=$L$113,"Incre2",IF(Gestión!F123=$L$115,"Diver",IF(Gestión!F123=$L$118,"Estable",IF(Gestión!F123=$L$128,"Realiza",IF(Gestión!F123=$L$131,"Realiza1",IF(Gestión!F123=$L$135,"Diseño2",IF(Gestión!F123=$L$137,"Estudio2",IF(Gestión!F123=$L$138,"Invest5",IF(Gestión!F123=$L$141,"Actua5",IF(Gestión!F123=$L$144,"Estable1",IF(Gestión!F123=$L$151,"Defin","N/A"))))))))))))))))))))))))))))))))))))))))))))))))))))))))))</f>
        <v>Pract</v>
      </c>
      <c r="O114" t="str">
        <f>IF(N114="N/A",IF(Gestión!F123=$L$152,"Estable2",IF(Gestión!F123=$L$159,"Diseño3",IF(Gestión!F123=$L$161,"Diseño4",IF(Gestión!F123=$L$164,"Forta6",IF(Gestión!F123=$L$168,"Prog1",IF(Gestión!F123=$L$171,"Robus",IF(Gestión!F123=$L$172,"Diseño5",IF(Gestión!F123=$L$173,"Diseño6",IF(Gestión!F123=$L$174,"Estruc",IF(Gestión!F123=$L$175,"Diseño7",IF(Gestión!F123=$L$178,"Diseño8",IF(Gestión!F123=$L$179,"Diseño9",IF(Gestión!F123=$L$180,"Diseño10",IF(Gestión!F123=$L$181,"Diseño11",IF(Gestión!F123=$L$182,"Diseño12",IF(Gestión!F123=$L$183,"Capacit",IF(Gestión!F123=$L$186,"Redi1",IF(Gestión!F123=$L$187,"Defin1",IF(Gestión!F123=$L$190,"Cumplir",IF(Gestión!F123=$L$193,"Sistem",IF(Gestión!F123=$L$195,"Montaje",IF(Gestión!F123=$L$198,"Implementa",IF(Gestión!F123=$L$201,"Sistem1",IF(Gestión!F123=$L$203,"Asegura",IF(Gestión!F123=$L$204,"Estable3",IF(Gestión!F123=$L$206,"Constru",IF(Gestión!F123=$L$210,"Defin2",IF(Gestión!F123=$L$212,"Cult1",IF(Gestión!F123=$L$214,"Diseño13",IF(Gestión!F123=$L$215,"Defin3",IF(Gestión!F123=$L$217,"Segui",""))))))))))))))))))))))))))))))),N114)</f>
        <v>Pract</v>
      </c>
      <c r="P114" t="str">
        <f>IF(Gestión!D123=$Q$2,"Acre",IF(Gestión!D123=$Q$3,"Valor",IF(Gestión!D123=$Q$4,"Calidad",IF(Gestión!D123=$Q$5,"NAI",IF(Gestión!D123=$Q$6,"NAP",IF(Gestión!D123=$Q$7,"NAE",IF(Gestión!D123=$Q$8,"Articulación",IF(Gestión!D123=$Q$9,"Extensión",IF(Gestión!D123=$Q$10,"Regionalización",IF(Gestión!D123=$Q$11,"Interna",IF(Gestión!D123=$Q$12,"Seguimiento",IF(Gestión!D123=$Q$13,"NAA",IF(Gestión!D123=$Q$14,"Gerencia",IF(Gestión!D123=$Q$15,"TH",IF(Gestión!D123=$Q$16,"Finan",IF(Gestión!D123=$Q$17,"Bienestar",IF(Gestión!D123=$Q$18,"Comuni",IF(Gestión!D123=$Q$19,"Sistema",IF(Gestión!D123=$Q$20,"GestionD",IF(Gestión!D123=$Q$21,"Mejoramiento",IF(Gestión!D123=$Q$22,"Modelo",IF(Gestión!D123=$Q$23,"Control",""))))))))))))))))))))))</f>
        <v>Extensión</v>
      </c>
      <c r="T114" t="str">
        <f>IF(Gestión!E123=D!$K$2,"Acredi",IF(Gestión!E123=D!$K$7,"Increm",IF(Gestión!E123=D!$K$11,"Forma",IF(Gestión!E123=D!$K$15,"Vincu",IF(Gestión!E123=D!$K$31,"Estructuraci",IF(Gestión!E123=D!$K$33,"Tecnica",IF(Gestión!E123=D!$K$35,"Conso",IF(Gestión!E123=D!$K$37,"Fortale",IF(Gestión!E123=D!$K$38,"Program",IF(Gestión!E123=D!$K$40,"Estruct",IF(Gestión!E123=D!$K$48,"Artic",IF(Gestión!E123=D!$K$55,"Fortale1",IF(Gestión!E123=D!$K$60,"Biling",IF(Gestión!E123=D!$K$64,"Forma1",IF(Gestión!E123=D!$K$66,"Gest",IF(Gestión!E123=D!$K$68,"Redefini",IF(Gestión!E123=D!$K$69,"Fortale2",IF(Gestión!E123=D!$K$72,"Edu",IF(Gestión!E123=D!$K$79,"Implement",IF(Gestión!E123=D!$K$81,"Potencia",IF(Gestión!E123=D!$K$86,"Fortale3",IF(Gestión!E123=D!$K$89,"Vincu1",IF(Gestión!E123=D!$K$91,"Incur",IF(Gestión!E123=D!$K$93,"Proyec",IF(Gestión!E123=D!$K$94,"Estrateg",IF(Gestión!E123=D!$K$95,"Desa",IF(Gestión!E123=D!$K$103,"Seguim",IF(Gestión!E123=D!$K$104,"Acces",IF(Gestión!E123=D!$K$113,"Program1",IF(Gestión!E123=D!$K$115,"En",IF(Gestión!E123=D!$K$118,"Geren",IF(Gestión!E123=D!$K$128,"Proyec1",IF(Gestión!E123=D!$K$131,"Proyec2",IF(Gestión!E123=D!$K$135,"Forma2",IF(Gestión!E123=D!$K$137,"Talent",IF(Gestión!E123=D!$K$151,"Conso1",IF(Gestión!E123=D!$K$152,"Conso2",IF(Gestión!E123=D!$K$159,"Serv",IF(Gestión!E123=D!$K$164,"Rete",IF(Gestión!E123=D!$K$171,"Fortale4",IF(Gestión!E123=D!$K$172,"Fortale5",IF(Gestión!E123=D!$K$174,"Defini",IF(Gestión!E123=D!$K$175,"Coord",IF(Gestión!E123=D!$K$178,"Redef",IF(Gestión!E123=D!$K$181,"Compro",IF(Gestión!E123=D!$K$182,"Desa1",IF(Gestión!E123=D!$K$183,"Fortale6",IF(Gestión!E123=D!$K$187,"Esta",IF(Gestión!E123=D!$K$190,"Facil",IF(Gestión!E123=D!$K$193,"Soporte",IF(Gestión!E123=D!$K$198,"Implement1",IF(Gestión!E123=D!$K$201,"La",IF(Gestión!E123=D!$K$203,"Fortale7",IF(Gestión!E123=D!$K$206,"Remo",IF(Gestión!E123=D!$K$210,"Fortale8",IF(Gestión!E123=D!$K$214,"Mejoram",IF(Gestión!E123=D!$K$215,"Fortale9",IF(Gestión!E123=D!$K$217,"Fortale10",""))))))))))))))))))))))))))))))))))))))))))))))))))))))))))</f>
        <v>Fortale2</v>
      </c>
    </row>
    <row r="115" spans="10:20" x14ac:dyDescent="0.25">
      <c r="K115" s="23" t="s">
        <v>264</v>
      </c>
      <c r="L115" t="s">
        <v>265</v>
      </c>
      <c r="M115" t="s">
        <v>266</v>
      </c>
      <c r="N115" t="str">
        <f>IF(Gestión!F124=D!$L$2,"Forta",IF(Gestión!F124=$L$4,"Inclu",IF(Gestión!F124=$L$5,"Cult",IF(Gestión!F124=$L$7,"Actua",IF(Gestión!F124=$L$11,"Cuali",IF(Gestión!F124=$L$15,"Forta1",IF(Gestión!F124=$L$18,"Actua1",IF(Gestión!F124=$L$20,"Forta2",IF(Gestión!F124=$L$24,"Plan",IF(Gestión!F124=$L$28,"Confor",IF(Gestión!F124=$L$31,"Crea",IF(Gestión!F124=$L$33,"Incor",IF(Gestión!F124=$L$35,"Incre",IF(Gestión!F124=$L$36,"Prog",IF(Gestión!F124=$L$37,"Forta3",IF(Gestión!F124=$L$38,"Redi",IF(Gestión!F124=$L$40,"Confor1",IF(Gestión!F124=$L$44,"Apoyo",IF(Gestión!F124=$L$46,"Crea1",IF(Gestión!F124=$L$48,"Forta4",IF(Gestión!F124=$L$50,"Actua2",IF(Gestión!F124=$L$51,"Invest",IF(Gestión!F124=$L$52,"Conserv",IF(Gestión!F124=$L$55,"Incre1",IF(Gestión!F124=$L$60,"Actua3",IF(Gestión!F124=$L$64,"Actua4",IF(Gestión!F124=$L$66,"Asist",IF(Gestión!F124=$L$68,"Invest2",IF(Gestión!F124=$L$69,"Pract",IF(Gestión!F124=$L$72,"Forta5",IF(Gestión!F124=$L$79,"Opera",IF(Gestión!F124=$L$80,"Opera2",IF(Gestión!F124=$L$81,"Impul",IF(Gestión!F124=$L$86,"Estudio",IF(Gestión!F124=$L$89,"Invest3",IF(Gestión!F124=$L$90,"Diseño",IF(Gestión!F124=$L$91,"Invest4",IF(Gestión!F124=$L$93,"Vincula",IF(Gestión!F124=$L$94,"Crea2",IF(Gestión!F124=$L$95,"Diseño1",IF(Gestión!F124=$L$96,"Opera3",IF(Gestión!F124=$L$100,"Promo",IF(Gestión!F124=$L$101,"Estudio1",IF(Gestión!F124=$L$103,"Desarrolla",IF(Gestión!F124=$L$104,"Propen",IF(Gestión!F124=$L$108,"Aument",IF(Gestión!F124=$L$112,"Aument2",IF(Gestión!F124=$L$113,"Incre2",IF(Gestión!F124=$L$115,"Diver",IF(Gestión!F124=$L$118,"Estable",IF(Gestión!F124=$L$128,"Realiza",IF(Gestión!F124=$L$131,"Realiza1",IF(Gestión!F124=$L$135,"Diseño2",IF(Gestión!F124=$L$137,"Estudio2",IF(Gestión!F124=$L$138,"Invest5",IF(Gestión!F124=$L$141,"Actua5",IF(Gestión!F124=$L$144,"Estable1",IF(Gestión!F124=$L$151,"Defin","N/A"))))))))))))))))))))))))))))))))))))))))))))))))))))))))))</f>
        <v>Forta5</v>
      </c>
      <c r="O115" t="str">
        <f>IF(N115="N/A",IF(Gestión!F124=$L$152,"Estable2",IF(Gestión!F124=$L$159,"Diseño3",IF(Gestión!F124=$L$161,"Diseño4",IF(Gestión!F124=$L$164,"Forta6",IF(Gestión!F124=$L$168,"Prog1",IF(Gestión!F124=$L$171,"Robus",IF(Gestión!F124=$L$172,"Diseño5",IF(Gestión!F124=$L$173,"Diseño6",IF(Gestión!F124=$L$174,"Estruc",IF(Gestión!F124=$L$175,"Diseño7",IF(Gestión!F124=$L$178,"Diseño8",IF(Gestión!F124=$L$179,"Diseño9",IF(Gestión!F124=$L$180,"Diseño10",IF(Gestión!F124=$L$181,"Diseño11",IF(Gestión!F124=$L$182,"Diseño12",IF(Gestión!F124=$L$183,"Capacit",IF(Gestión!F124=$L$186,"Redi1",IF(Gestión!F124=$L$187,"Defin1",IF(Gestión!F124=$L$190,"Cumplir",IF(Gestión!F124=$L$193,"Sistem",IF(Gestión!F124=$L$195,"Montaje",IF(Gestión!F124=$L$198,"Implementa",IF(Gestión!F124=$L$201,"Sistem1",IF(Gestión!F124=$L$203,"Asegura",IF(Gestión!F124=$L$204,"Estable3",IF(Gestión!F124=$L$206,"Constru",IF(Gestión!F124=$L$210,"Defin2",IF(Gestión!F124=$L$212,"Cult1",IF(Gestión!F124=$L$214,"Diseño13",IF(Gestión!F124=$L$215,"Defin3",IF(Gestión!F124=$L$217,"Segui",""))))))))))))))))))))))))))))))),N115)</f>
        <v>Forta5</v>
      </c>
      <c r="P115" t="str">
        <f>IF(Gestión!D124=$Q$2,"Acre",IF(Gestión!D124=$Q$3,"Valor",IF(Gestión!D124=$Q$4,"Calidad",IF(Gestión!D124=$Q$5,"NAI",IF(Gestión!D124=$Q$6,"NAP",IF(Gestión!D124=$Q$7,"NAE",IF(Gestión!D124=$Q$8,"Articulación",IF(Gestión!D124=$Q$9,"Extensión",IF(Gestión!D124=$Q$10,"Regionalización",IF(Gestión!D124=$Q$11,"Interna",IF(Gestión!D124=$Q$12,"Seguimiento",IF(Gestión!D124=$Q$13,"NAA",IF(Gestión!D124=$Q$14,"Gerencia",IF(Gestión!D124=$Q$15,"TH",IF(Gestión!D124=$Q$16,"Finan",IF(Gestión!D124=$Q$17,"Bienestar",IF(Gestión!D124=$Q$18,"Comuni",IF(Gestión!D124=$Q$19,"Sistema",IF(Gestión!D124=$Q$20,"GestionD",IF(Gestión!D124=$Q$21,"Mejoramiento",IF(Gestión!D124=$Q$22,"Modelo",IF(Gestión!D124=$Q$23,"Control",""))))))))))))))))))))))</f>
        <v>Regionalización</v>
      </c>
      <c r="T115" t="str">
        <f>IF(Gestión!E124=D!$K$2,"Acredi",IF(Gestión!E124=D!$K$7,"Increm",IF(Gestión!E124=D!$K$11,"Forma",IF(Gestión!E124=D!$K$15,"Vincu",IF(Gestión!E124=D!$K$31,"Estructuraci",IF(Gestión!E124=D!$K$33,"Tecnica",IF(Gestión!E124=D!$K$35,"Conso",IF(Gestión!E124=D!$K$37,"Fortale",IF(Gestión!E124=D!$K$38,"Program",IF(Gestión!E124=D!$K$40,"Estruct",IF(Gestión!E124=D!$K$48,"Artic",IF(Gestión!E124=D!$K$55,"Fortale1",IF(Gestión!E124=D!$K$60,"Biling",IF(Gestión!E124=D!$K$64,"Forma1",IF(Gestión!E124=D!$K$66,"Gest",IF(Gestión!E124=D!$K$68,"Redefini",IF(Gestión!E124=D!$K$69,"Fortale2",IF(Gestión!E124=D!$K$72,"Edu",IF(Gestión!E124=D!$K$79,"Implement",IF(Gestión!E124=D!$K$81,"Potencia",IF(Gestión!E124=D!$K$86,"Fortale3",IF(Gestión!E124=D!$K$89,"Vincu1",IF(Gestión!E124=D!$K$91,"Incur",IF(Gestión!E124=D!$K$93,"Proyec",IF(Gestión!E124=D!$K$94,"Estrateg",IF(Gestión!E124=D!$K$95,"Desa",IF(Gestión!E124=D!$K$103,"Seguim",IF(Gestión!E124=D!$K$104,"Acces",IF(Gestión!E124=D!$K$113,"Program1",IF(Gestión!E124=D!$K$115,"En",IF(Gestión!E124=D!$K$118,"Geren",IF(Gestión!E124=D!$K$128,"Proyec1",IF(Gestión!E124=D!$K$131,"Proyec2",IF(Gestión!E124=D!$K$135,"Forma2",IF(Gestión!E124=D!$K$137,"Talent",IF(Gestión!E124=D!$K$151,"Conso1",IF(Gestión!E124=D!$K$152,"Conso2",IF(Gestión!E124=D!$K$159,"Serv",IF(Gestión!E124=D!$K$164,"Rete",IF(Gestión!E124=D!$K$171,"Fortale4",IF(Gestión!E124=D!$K$172,"Fortale5",IF(Gestión!E124=D!$K$174,"Defini",IF(Gestión!E124=D!$K$175,"Coord",IF(Gestión!E124=D!$K$178,"Redef",IF(Gestión!E124=D!$K$181,"Compro",IF(Gestión!E124=D!$K$182,"Desa1",IF(Gestión!E124=D!$K$183,"Fortale6",IF(Gestión!E124=D!$K$187,"Esta",IF(Gestión!E124=D!$K$190,"Facil",IF(Gestión!E124=D!$K$193,"Soporte",IF(Gestión!E124=D!$K$198,"Implement1",IF(Gestión!E124=D!$K$201,"La",IF(Gestión!E124=D!$K$203,"Fortale7",IF(Gestión!E124=D!$K$206,"Remo",IF(Gestión!E124=D!$K$210,"Fortale8",IF(Gestión!E124=D!$K$214,"Mejoram",IF(Gestión!E124=D!$K$215,"Fortale9",IF(Gestión!E124=D!$K$217,"Fortale10",""))))))))))))))))))))))))))))))))))))))))))))))))))))))))))</f>
        <v>Edu</v>
      </c>
    </row>
    <row r="116" spans="10:20" x14ac:dyDescent="0.25">
      <c r="M116" t="s">
        <v>267</v>
      </c>
      <c r="N116" t="str">
        <f>IF(Gestión!F125=D!$L$2,"Forta",IF(Gestión!F125=$L$4,"Inclu",IF(Gestión!F125=$L$5,"Cult",IF(Gestión!F125=$L$7,"Actua",IF(Gestión!F125=$L$11,"Cuali",IF(Gestión!F125=$L$15,"Forta1",IF(Gestión!F125=$L$18,"Actua1",IF(Gestión!F125=$L$20,"Forta2",IF(Gestión!F125=$L$24,"Plan",IF(Gestión!F125=$L$28,"Confor",IF(Gestión!F125=$L$31,"Crea",IF(Gestión!F125=$L$33,"Incor",IF(Gestión!F125=$L$35,"Incre",IF(Gestión!F125=$L$36,"Prog",IF(Gestión!F125=$L$37,"Forta3",IF(Gestión!F125=$L$38,"Redi",IF(Gestión!F125=$L$40,"Confor1",IF(Gestión!F125=$L$44,"Apoyo",IF(Gestión!F125=$L$46,"Crea1",IF(Gestión!F125=$L$48,"Forta4",IF(Gestión!F125=$L$50,"Actua2",IF(Gestión!F125=$L$51,"Invest",IF(Gestión!F125=$L$52,"Conserv",IF(Gestión!F125=$L$55,"Incre1",IF(Gestión!F125=$L$60,"Actua3",IF(Gestión!F125=$L$64,"Actua4",IF(Gestión!F125=$L$66,"Asist",IF(Gestión!F125=$L$68,"Invest2",IF(Gestión!F125=$L$69,"Pract",IF(Gestión!F125=$L$72,"Forta5",IF(Gestión!F125=$L$79,"Opera",IF(Gestión!F125=$L$80,"Opera2",IF(Gestión!F125=$L$81,"Impul",IF(Gestión!F125=$L$86,"Estudio",IF(Gestión!F125=$L$89,"Invest3",IF(Gestión!F125=$L$90,"Diseño",IF(Gestión!F125=$L$91,"Invest4",IF(Gestión!F125=$L$93,"Vincula",IF(Gestión!F125=$L$94,"Crea2",IF(Gestión!F125=$L$95,"Diseño1",IF(Gestión!F125=$L$96,"Opera3",IF(Gestión!F125=$L$100,"Promo",IF(Gestión!F125=$L$101,"Estudio1",IF(Gestión!F125=$L$103,"Desarrolla",IF(Gestión!F125=$L$104,"Propen",IF(Gestión!F125=$L$108,"Aument",IF(Gestión!F125=$L$112,"Aument2",IF(Gestión!F125=$L$113,"Incre2",IF(Gestión!F125=$L$115,"Diver",IF(Gestión!F125=$L$118,"Estable",IF(Gestión!F125=$L$128,"Realiza",IF(Gestión!F125=$L$131,"Realiza1",IF(Gestión!F125=$L$135,"Diseño2",IF(Gestión!F125=$L$137,"Estudio2",IF(Gestión!F125=$L$138,"Invest5",IF(Gestión!F125=$L$141,"Actua5",IF(Gestión!F125=$L$144,"Estable1",IF(Gestión!F125=$L$151,"Defin","N/A"))))))))))))))))))))))))))))))))))))))))))))))))))))))))))</f>
        <v>Forta5</v>
      </c>
      <c r="O116" t="str">
        <f>IF(N116="N/A",IF(Gestión!F125=$L$152,"Estable2",IF(Gestión!F125=$L$159,"Diseño3",IF(Gestión!F125=$L$161,"Diseño4",IF(Gestión!F125=$L$164,"Forta6",IF(Gestión!F125=$L$168,"Prog1",IF(Gestión!F125=$L$171,"Robus",IF(Gestión!F125=$L$172,"Diseño5",IF(Gestión!F125=$L$173,"Diseño6",IF(Gestión!F125=$L$174,"Estruc",IF(Gestión!F125=$L$175,"Diseño7",IF(Gestión!F125=$L$178,"Diseño8",IF(Gestión!F125=$L$179,"Diseño9",IF(Gestión!F125=$L$180,"Diseño10",IF(Gestión!F125=$L$181,"Diseño11",IF(Gestión!F125=$L$182,"Diseño12",IF(Gestión!F125=$L$183,"Capacit",IF(Gestión!F125=$L$186,"Redi1",IF(Gestión!F125=$L$187,"Defin1",IF(Gestión!F125=$L$190,"Cumplir",IF(Gestión!F125=$L$193,"Sistem",IF(Gestión!F125=$L$195,"Montaje",IF(Gestión!F125=$L$198,"Implementa",IF(Gestión!F125=$L$201,"Sistem1",IF(Gestión!F125=$L$203,"Asegura",IF(Gestión!F125=$L$204,"Estable3",IF(Gestión!F125=$L$206,"Constru",IF(Gestión!F125=$L$210,"Defin2",IF(Gestión!F125=$L$212,"Cult1",IF(Gestión!F125=$L$214,"Diseño13",IF(Gestión!F125=$L$215,"Defin3",IF(Gestión!F125=$L$217,"Segui",""))))))))))))))))))))))))))))))),N116)</f>
        <v>Forta5</v>
      </c>
      <c r="P116" t="str">
        <f>IF(Gestión!D125=$Q$2,"Acre",IF(Gestión!D125=$Q$3,"Valor",IF(Gestión!D125=$Q$4,"Calidad",IF(Gestión!D125=$Q$5,"NAI",IF(Gestión!D125=$Q$6,"NAP",IF(Gestión!D125=$Q$7,"NAE",IF(Gestión!D125=$Q$8,"Articulación",IF(Gestión!D125=$Q$9,"Extensión",IF(Gestión!D125=$Q$10,"Regionalización",IF(Gestión!D125=$Q$11,"Interna",IF(Gestión!D125=$Q$12,"Seguimiento",IF(Gestión!D125=$Q$13,"NAA",IF(Gestión!D125=$Q$14,"Gerencia",IF(Gestión!D125=$Q$15,"TH",IF(Gestión!D125=$Q$16,"Finan",IF(Gestión!D125=$Q$17,"Bienestar",IF(Gestión!D125=$Q$18,"Comuni",IF(Gestión!D125=$Q$19,"Sistema",IF(Gestión!D125=$Q$20,"GestionD",IF(Gestión!D125=$Q$21,"Mejoramiento",IF(Gestión!D125=$Q$22,"Modelo",IF(Gestión!D125=$Q$23,"Control",""))))))))))))))))))))))</f>
        <v>Regionalización</v>
      </c>
      <c r="T116" t="str">
        <f>IF(Gestión!E125=D!$K$2,"Acredi",IF(Gestión!E125=D!$K$7,"Increm",IF(Gestión!E125=D!$K$11,"Forma",IF(Gestión!E125=D!$K$15,"Vincu",IF(Gestión!E125=D!$K$31,"Estructuraci",IF(Gestión!E125=D!$K$33,"Tecnica",IF(Gestión!E125=D!$K$35,"Conso",IF(Gestión!E125=D!$K$37,"Fortale",IF(Gestión!E125=D!$K$38,"Program",IF(Gestión!E125=D!$K$40,"Estruct",IF(Gestión!E125=D!$K$48,"Artic",IF(Gestión!E125=D!$K$55,"Fortale1",IF(Gestión!E125=D!$K$60,"Biling",IF(Gestión!E125=D!$K$64,"Forma1",IF(Gestión!E125=D!$K$66,"Gest",IF(Gestión!E125=D!$K$68,"Redefini",IF(Gestión!E125=D!$K$69,"Fortale2",IF(Gestión!E125=D!$K$72,"Edu",IF(Gestión!E125=D!$K$79,"Implement",IF(Gestión!E125=D!$K$81,"Potencia",IF(Gestión!E125=D!$K$86,"Fortale3",IF(Gestión!E125=D!$K$89,"Vincu1",IF(Gestión!E125=D!$K$91,"Incur",IF(Gestión!E125=D!$K$93,"Proyec",IF(Gestión!E125=D!$K$94,"Estrateg",IF(Gestión!E125=D!$K$95,"Desa",IF(Gestión!E125=D!$K$103,"Seguim",IF(Gestión!E125=D!$K$104,"Acces",IF(Gestión!E125=D!$K$113,"Program1",IF(Gestión!E125=D!$K$115,"En",IF(Gestión!E125=D!$K$118,"Geren",IF(Gestión!E125=D!$K$128,"Proyec1",IF(Gestión!E125=D!$K$131,"Proyec2",IF(Gestión!E125=D!$K$135,"Forma2",IF(Gestión!E125=D!$K$137,"Talent",IF(Gestión!E125=D!$K$151,"Conso1",IF(Gestión!E125=D!$K$152,"Conso2",IF(Gestión!E125=D!$K$159,"Serv",IF(Gestión!E125=D!$K$164,"Rete",IF(Gestión!E125=D!$K$171,"Fortale4",IF(Gestión!E125=D!$K$172,"Fortale5",IF(Gestión!E125=D!$K$174,"Defini",IF(Gestión!E125=D!$K$175,"Coord",IF(Gestión!E125=D!$K$178,"Redef",IF(Gestión!E125=D!$K$181,"Compro",IF(Gestión!E125=D!$K$182,"Desa1",IF(Gestión!E125=D!$K$183,"Fortale6",IF(Gestión!E125=D!$K$187,"Esta",IF(Gestión!E125=D!$K$190,"Facil",IF(Gestión!E125=D!$K$193,"Soporte",IF(Gestión!E125=D!$K$198,"Implement1",IF(Gestión!E125=D!$K$201,"La",IF(Gestión!E125=D!$K$203,"Fortale7",IF(Gestión!E125=D!$K$206,"Remo",IF(Gestión!E125=D!$K$210,"Fortale8",IF(Gestión!E125=D!$K$214,"Mejoram",IF(Gestión!E125=D!$K$215,"Fortale9",IF(Gestión!E125=D!$K$217,"Fortale10",""))))))))))))))))))))))))))))))))))))))))))))))))))))))))))</f>
        <v>Edu</v>
      </c>
    </row>
    <row r="117" spans="10:20" x14ac:dyDescent="0.25">
      <c r="M117" t="s">
        <v>268</v>
      </c>
      <c r="N117" t="str">
        <f>IF(Gestión!F126=D!$L$2,"Forta",IF(Gestión!F126=$L$4,"Inclu",IF(Gestión!F126=$L$5,"Cult",IF(Gestión!F126=$L$7,"Actua",IF(Gestión!F126=$L$11,"Cuali",IF(Gestión!F126=$L$15,"Forta1",IF(Gestión!F126=$L$18,"Actua1",IF(Gestión!F126=$L$20,"Forta2",IF(Gestión!F126=$L$24,"Plan",IF(Gestión!F126=$L$28,"Confor",IF(Gestión!F126=$L$31,"Crea",IF(Gestión!F126=$L$33,"Incor",IF(Gestión!F126=$L$35,"Incre",IF(Gestión!F126=$L$36,"Prog",IF(Gestión!F126=$L$37,"Forta3",IF(Gestión!F126=$L$38,"Redi",IF(Gestión!F126=$L$40,"Confor1",IF(Gestión!F126=$L$44,"Apoyo",IF(Gestión!F126=$L$46,"Crea1",IF(Gestión!F126=$L$48,"Forta4",IF(Gestión!F126=$L$50,"Actua2",IF(Gestión!F126=$L$51,"Invest",IF(Gestión!F126=$L$52,"Conserv",IF(Gestión!F126=$L$55,"Incre1",IF(Gestión!F126=$L$60,"Actua3",IF(Gestión!F126=$L$64,"Actua4",IF(Gestión!F126=$L$66,"Asist",IF(Gestión!F126=$L$68,"Invest2",IF(Gestión!F126=$L$69,"Pract",IF(Gestión!F126=$L$72,"Forta5",IF(Gestión!F126=$L$79,"Opera",IF(Gestión!F126=$L$80,"Opera2",IF(Gestión!F126=$L$81,"Impul",IF(Gestión!F126=$L$86,"Estudio",IF(Gestión!F126=$L$89,"Invest3",IF(Gestión!F126=$L$90,"Diseño",IF(Gestión!F126=$L$91,"Invest4",IF(Gestión!F126=$L$93,"Vincula",IF(Gestión!F126=$L$94,"Crea2",IF(Gestión!F126=$L$95,"Diseño1",IF(Gestión!F126=$L$96,"Opera3",IF(Gestión!F126=$L$100,"Promo",IF(Gestión!F126=$L$101,"Estudio1",IF(Gestión!F126=$L$103,"Desarrolla",IF(Gestión!F126=$L$104,"Propen",IF(Gestión!F126=$L$108,"Aument",IF(Gestión!F126=$L$112,"Aument2",IF(Gestión!F126=$L$113,"Incre2",IF(Gestión!F126=$L$115,"Diver",IF(Gestión!F126=$L$118,"Estable",IF(Gestión!F126=$L$128,"Realiza",IF(Gestión!F126=$L$131,"Realiza1",IF(Gestión!F126=$L$135,"Diseño2",IF(Gestión!F126=$L$137,"Estudio2",IF(Gestión!F126=$L$138,"Invest5",IF(Gestión!F126=$L$141,"Actua5",IF(Gestión!F126=$L$144,"Estable1",IF(Gestión!F126=$L$151,"Defin","N/A"))))))))))))))))))))))))))))))))))))))))))))))))))))))))))</f>
        <v>Forta5</v>
      </c>
      <c r="O117" t="str">
        <f>IF(N117="N/A",IF(Gestión!F126=$L$152,"Estable2",IF(Gestión!F126=$L$159,"Diseño3",IF(Gestión!F126=$L$161,"Diseño4",IF(Gestión!F126=$L$164,"Forta6",IF(Gestión!F126=$L$168,"Prog1",IF(Gestión!F126=$L$171,"Robus",IF(Gestión!F126=$L$172,"Diseño5",IF(Gestión!F126=$L$173,"Diseño6",IF(Gestión!F126=$L$174,"Estruc",IF(Gestión!F126=$L$175,"Diseño7",IF(Gestión!F126=$L$178,"Diseño8",IF(Gestión!F126=$L$179,"Diseño9",IF(Gestión!F126=$L$180,"Diseño10",IF(Gestión!F126=$L$181,"Diseño11",IF(Gestión!F126=$L$182,"Diseño12",IF(Gestión!F126=$L$183,"Capacit",IF(Gestión!F126=$L$186,"Redi1",IF(Gestión!F126=$L$187,"Defin1",IF(Gestión!F126=$L$190,"Cumplir",IF(Gestión!F126=$L$193,"Sistem",IF(Gestión!F126=$L$195,"Montaje",IF(Gestión!F126=$L$198,"Implementa",IF(Gestión!F126=$L$201,"Sistem1",IF(Gestión!F126=$L$203,"Asegura",IF(Gestión!F126=$L$204,"Estable3",IF(Gestión!F126=$L$206,"Constru",IF(Gestión!F126=$L$210,"Defin2",IF(Gestión!F126=$L$212,"Cult1",IF(Gestión!F126=$L$214,"Diseño13",IF(Gestión!F126=$L$215,"Defin3",IF(Gestión!F126=$L$217,"Segui",""))))))))))))))))))))))))))))))),N117)</f>
        <v>Forta5</v>
      </c>
      <c r="P117" t="str">
        <f>IF(Gestión!D126=$Q$2,"Acre",IF(Gestión!D126=$Q$3,"Valor",IF(Gestión!D126=$Q$4,"Calidad",IF(Gestión!D126=$Q$5,"NAI",IF(Gestión!D126=$Q$6,"NAP",IF(Gestión!D126=$Q$7,"NAE",IF(Gestión!D126=$Q$8,"Articulación",IF(Gestión!D126=$Q$9,"Extensión",IF(Gestión!D126=$Q$10,"Regionalización",IF(Gestión!D126=$Q$11,"Interna",IF(Gestión!D126=$Q$12,"Seguimiento",IF(Gestión!D126=$Q$13,"NAA",IF(Gestión!D126=$Q$14,"Gerencia",IF(Gestión!D126=$Q$15,"TH",IF(Gestión!D126=$Q$16,"Finan",IF(Gestión!D126=$Q$17,"Bienestar",IF(Gestión!D126=$Q$18,"Comuni",IF(Gestión!D126=$Q$19,"Sistema",IF(Gestión!D126=$Q$20,"GestionD",IF(Gestión!D126=$Q$21,"Mejoramiento",IF(Gestión!D126=$Q$22,"Modelo",IF(Gestión!D126=$Q$23,"Control",""))))))))))))))))))))))</f>
        <v>Regionalización</v>
      </c>
      <c r="T117" t="str">
        <f>IF(Gestión!E126=D!$K$2,"Acredi",IF(Gestión!E126=D!$K$7,"Increm",IF(Gestión!E126=D!$K$11,"Forma",IF(Gestión!E126=D!$K$15,"Vincu",IF(Gestión!E126=D!$K$31,"Estructuraci",IF(Gestión!E126=D!$K$33,"Tecnica",IF(Gestión!E126=D!$K$35,"Conso",IF(Gestión!E126=D!$K$37,"Fortale",IF(Gestión!E126=D!$K$38,"Program",IF(Gestión!E126=D!$K$40,"Estruct",IF(Gestión!E126=D!$K$48,"Artic",IF(Gestión!E126=D!$K$55,"Fortale1",IF(Gestión!E126=D!$K$60,"Biling",IF(Gestión!E126=D!$K$64,"Forma1",IF(Gestión!E126=D!$K$66,"Gest",IF(Gestión!E126=D!$K$68,"Redefini",IF(Gestión!E126=D!$K$69,"Fortale2",IF(Gestión!E126=D!$K$72,"Edu",IF(Gestión!E126=D!$K$79,"Implement",IF(Gestión!E126=D!$K$81,"Potencia",IF(Gestión!E126=D!$K$86,"Fortale3",IF(Gestión!E126=D!$K$89,"Vincu1",IF(Gestión!E126=D!$K$91,"Incur",IF(Gestión!E126=D!$K$93,"Proyec",IF(Gestión!E126=D!$K$94,"Estrateg",IF(Gestión!E126=D!$K$95,"Desa",IF(Gestión!E126=D!$K$103,"Seguim",IF(Gestión!E126=D!$K$104,"Acces",IF(Gestión!E126=D!$K$113,"Program1",IF(Gestión!E126=D!$K$115,"En",IF(Gestión!E126=D!$K$118,"Geren",IF(Gestión!E126=D!$K$128,"Proyec1",IF(Gestión!E126=D!$K$131,"Proyec2",IF(Gestión!E126=D!$K$135,"Forma2",IF(Gestión!E126=D!$K$137,"Talent",IF(Gestión!E126=D!$K$151,"Conso1",IF(Gestión!E126=D!$K$152,"Conso2",IF(Gestión!E126=D!$K$159,"Serv",IF(Gestión!E126=D!$K$164,"Rete",IF(Gestión!E126=D!$K$171,"Fortale4",IF(Gestión!E126=D!$K$172,"Fortale5",IF(Gestión!E126=D!$K$174,"Defini",IF(Gestión!E126=D!$K$175,"Coord",IF(Gestión!E126=D!$K$178,"Redef",IF(Gestión!E126=D!$K$181,"Compro",IF(Gestión!E126=D!$K$182,"Desa1",IF(Gestión!E126=D!$K$183,"Fortale6",IF(Gestión!E126=D!$K$187,"Esta",IF(Gestión!E126=D!$K$190,"Facil",IF(Gestión!E126=D!$K$193,"Soporte",IF(Gestión!E126=D!$K$198,"Implement1",IF(Gestión!E126=D!$K$201,"La",IF(Gestión!E126=D!$K$203,"Fortale7",IF(Gestión!E126=D!$K$206,"Remo",IF(Gestión!E126=D!$K$210,"Fortale8",IF(Gestión!E126=D!$K$214,"Mejoram",IF(Gestión!E126=D!$K$215,"Fortale9",IF(Gestión!E126=D!$K$217,"Fortale10",""))))))))))))))))))))))))))))))))))))))))))))))))))))))))))</f>
        <v>Edu</v>
      </c>
    </row>
    <row r="118" spans="10:20" x14ac:dyDescent="0.25">
      <c r="J118" s="24" t="s">
        <v>81</v>
      </c>
      <c r="K118" s="24" t="s">
        <v>269</v>
      </c>
      <c r="L118" t="s">
        <v>270</v>
      </c>
      <c r="M118" t="s">
        <v>271</v>
      </c>
      <c r="N118" t="str">
        <f>IF(Gestión!F127=D!$L$2,"Forta",IF(Gestión!F127=$L$4,"Inclu",IF(Gestión!F127=$L$5,"Cult",IF(Gestión!F127=$L$7,"Actua",IF(Gestión!F127=$L$11,"Cuali",IF(Gestión!F127=$L$15,"Forta1",IF(Gestión!F127=$L$18,"Actua1",IF(Gestión!F127=$L$20,"Forta2",IF(Gestión!F127=$L$24,"Plan",IF(Gestión!F127=$L$28,"Confor",IF(Gestión!F127=$L$31,"Crea",IF(Gestión!F127=$L$33,"Incor",IF(Gestión!F127=$L$35,"Incre",IF(Gestión!F127=$L$36,"Prog",IF(Gestión!F127=$L$37,"Forta3",IF(Gestión!F127=$L$38,"Redi",IF(Gestión!F127=$L$40,"Confor1",IF(Gestión!F127=$L$44,"Apoyo",IF(Gestión!F127=$L$46,"Crea1",IF(Gestión!F127=$L$48,"Forta4",IF(Gestión!F127=$L$50,"Actua2",IF(Gestión!F127=$L$51,"Invest",IF(Gestión!F127=$L$52,"Conserv",IF(Gestión!F127=$L$55,"Incre1",IF(Gestión!F127=$L$60,"Actua3",IF(Gestión!F127=$L$64,"Actua4",IF(Gestión!F127=$L$66,"Asist",IF(Gestión!F127=$L$68,"Invest2",IF(Gestión!F127=$L$69,"Pract",IF(Gestión!F127=$L$72,"Forta5",IF(Gestión!F127=$L$79,"Opera",IF(Gestión!F127=$L$80,"Opera2",IF(Gestión!F127=$L$81,"Impul",IF(Gestión!F127=$L$86,"Estudio",IF(Gestión!F127=$L$89,"Invest3",IF(Gestión!F127=$L$90,"Diseño",IF(Gestión!F127=$L$91,"Invest4",IF(Gestión!F127=$L$93,"Vincula",IF(Gestión!F127=$L$94,"Crea2",IF(Gestión!F127=$L$95,"Diseño1",IF(Gestión!F127=$L$96,"Opera3",IF(Gestión!F127=$L$100,"Promo",IF(Gestión!F127=$L$101,"Estudio1",IF(Gestión!F127=$L$103,"Desarrolla",IF(Gestión!F127=$L$104,"Propen",IF(Gestión!F127=$L$108,"Aument",IF(Gestión!F127=$L$112,"Aument2",IF(Gestión!F127=$L$113,"Incre2",IF(Gestión!F127=$L$115,"Diver",IF(Gestión!F127=$L$118,"Estable",IF(Gestión!F127=$L$128,"Realiza",IF(Gestión!F127=$L$131,"Realiza1",IF(Gestión!F127=$L$135,"Diseño2",IF(Gestión!F127=$L$137,"Estudio2",IF(Gestión!F127=$L$138,"Invest5",IF(Gestión!F127=$L$141,"Actua5",IF(Gestión!F127=$L$144,"Estable1",IF(Gestión!F127=$L$151,"Defin","N/A"))))))))))))))))))))))))))))))))))))))))))))))))))))))))))</f>
        <v>Impul</v>
      </c>
      <c r="O118" t="str">
        <f>IF(N118="N/A",IF(Gestión!F127=$L$152,"Estable2",IF(Gestión!F127=$L$159,"Diseño3",IF(Gestión!F127=$L$161,"Diseño4",IF(Gestión!F127=$L$164,"Forta6",IF(Gestión!F127=$L$168,"Prog1",IF(Gestión!F127=$L$171,"Robus",IF(Gestión!F127=$L$172,"Diseño5",IF(Gestión!F127=$L$173,"Diseño6",IF(Gestión!F127=$L$174,"Estruc",IF(Gestión!F127=$L$175,"Diseño7",IF(Gestión!F127=$L$178,"Diseño8",IF(Gestión!F127=$L$179,"Diseño9",IF(Gestión!F127=$L$180,"Diseño10",IF(Gestión!F127=$L$181,"Diseño11",IF(Gestión!F127=$L$182,"Diseño12",IF(Gestión!F127=$L$183,"Capacit",IF(Gestión!F127=$L$186,"Redi1",IF(Gestión!F127=$L$187,"Defin1",IF(Gestión!F127=$L$190,"Cumplir",IF(Gestión!F127=$L$193,"Sistem",IF(Gestión!F127=$L$195,"Montaje",IF(Gestión!F127=$L$198,"Implementa",IF(Gestión!F127=$L$201,"Sistem1",IF(Gestión!F127=$L$203,"Asegura",IF(Gestión!F127=$L$204,"Estable3",IF(Gestión!F127=$L$206,"Constru",IF(Gestión!F127=$L$210,"Defin2",IF(Gestión!F127=$L$212,"Cult1",IF(Gestión!F127=$L$214,"Diseño13",IF(Gestión!F127=$L$215,"Defin3",IF(Gestión!F127=$L$217,"Segui",""))))))))))))))))))))))))))))))),N118)</f>
        <v>Impul</v>
      </c>
      <c r="P118" t="str">
        <f>IF(Gestión!D127=$Q$2,"Acre",IF(Gestión!D127=$Q$3,"Valor",IF(Gestión!D127=$Q$4,"Calidad",IF(Gestión!D127=$Q$5,"NAI",IF(Gestión!D127=$Q$6,"NAP",IF(Gestión!D127=$Q$7,"NAE",IF(Gestión!D127=$Q$8,"Articulación",IF(Gestión!D127=$Q$9,"Extensión",IF(Gestión!D127=$Q$10,"Regionalización",IF(Gestión!D127=$Q$11,"Interna",IF(Gestión!D127=$Q$12,"Seguimiento",IF(Gestión!D127=$Q$13,"NAA",IF(Gestión!D127=$Q$14,"Gerencia",IF(Gestión!D127=$Q$15,"TH",IF(Gestión!D127=$Q$16,"Finan",IF(Gestión!D127=$Q$17,"Bienestar",IF(Gestión!D127=$Q$18,"Comuni",IF(Gestión!D127=$Q$19,"Sistema",IF(Gestión!D127=$Q$20,"GestionD",IF(Gestión!D127=$Q$21,"Mejoramiento",IF(Gestión!D127=$Q$22,"Modelo",IF(Gestión!D127=$Q$23,"Control",""))))))))))))))))))))))</f>
        <v>Interna</v>
      </c>
      <c r="T118" t="str">
        <f>IF(Gestión!E127=D!$K$2,"Acredi",IF(Gestión!E127=D!$K$7,"Increm",IF(Gestión!E127=D!$K$11,"Forma",IF(Gestión!E127=D!$K$15,"Vincu",IF(Gestión!E127=D!$K$31,"Estructuraci",IF(Gestión!E127=D!$K$33,"Tecnica",IF(Gestión!E127=D!$K$35,"Conso",IF(Gestión!E127=D!$K$37,"Fortale",IF(Gestión!E127=D!$K$38,"Program",IF(Gestión!E127=D!$K$40,"Estruct",IF(Gestión!E127=D!$K$48,"Artic",IF(Gestión!E127=D!$K$55,"Fortale1",IF(Gestión!E127=D!$K$60,"Biling",IF(Gestión!E127=D!$K$64,"Forma1",IF(Gestión!E127=D!$K$66,"Gest",IF(Gestión!E127=D!$K$68,"Redefini",IF(Gestión!E127=D!$K$69,"Fortale2",IF(Gestión!E127=D!$K$72,"Edu",IF(Gestión!E127=D!$K$79,"Implement",IF(Gestión!E127=D!$K$81,"Potencia",IF(Gestión!E127=D!$K$86,"Fortale3",IF(Gestión!E127=D!$K$89,"Vincu1",IF(Gestión!E127=D!$K$91,"Incur",IF(Gestión!E127=D!$K$93,"Proyec",IF(Gestión!E127=D!$K$94,"Estrateg",IF(Gestión!E127=D!$K$95,"Desa",IF(Gestión!E127=D!$K$103,"Seguim",IF(Gestión!E127=D!$K$104,"Acces",IF(Gestión!E127=D!$K$113,"Program1",IF(Gestión!E127=D!$K$115,"En",IF(Gestión!E127=D!$K$118,"Geren",IF(Gestión!E127=D!$K$128,"Proyec1",IF(Gestión!E127=D!$K$131,"Proyec2",IF(Gestión!E127=D!$K$135,"Forma2",IF(Gestión!E127=D!$K$137,"Talent",IF(Gestión!E127=D!$K$151,"Conso1",IF(Gestión!E127=D!$K$152,"Conso2",IF(Gestión!E127=D!$K$159,"Serv",IF(Gestión!E127=D!$K$164,"Rete",IF(Gestión!E127=D!$K$171,"Fortale4",IF(Gestión!E127=D!$K$172,"Fortale5",IF(Gestión!E127=D!$K$174,"Defini",IF(Gestión!E127=D!$K$175,"Coord",IF(Gestión!E127=D!$K$178,"Redef",IF(Gestión!E127=D!$K$181,"Compro",IF(Gestión!E127=D!$K$182,"Desa1",IF(Gestión!E127=D!$K$183,"Fortale6",IF(Gestión!E127=D!$K$187,"Esta",IF(Gestión!E127=D!$K$190,"Facil",IF(Gestión!E127=D!$K$193,"Soporte",IF(Gestión!E127=D!$K$198,"Implement1",IF(Gestión!E127=D!$K$201,"La",IF(Gestión!E127=D!$K$203,"Fortale7",IF(Gestión!E127=D!$K$206,"Remo",IF(Gestión!E127=D!$K$210,"Fortale8",IF(Gestión!E127=D!$K$214,"Mejoram",IF(Gestión!E127=D!$K$215,"Fortale9",IF(Gestión!E127=D!$K$217,"Fortale10",""))))))))))))))))))))))))))))))))))))))))))))))))))))))))))</f>
        <v>Potencia</v>
      </c>
    </row>
    <row r="119" spans="10:20" x14ac:dyDescent="0.25">
      <c r="M119" t="s">
        <v>272</v>
      </c>
      <c r="N119" t="str">
        <f>IF(Gestión!F128=D!$L$2,"Forta",IF(Gestión!F128=$L$4,"Inclu",IF(Gestión!F128=$L$5,"Cult",IF(Gestión!F128=$L$7,"Actua",IF(Gestión!F128=$L$11,"Cuali",IF(Gestión!F128=$L$15,"Forta1",IF(Gestión!F128=$L$18,"Actua1",IF(Gestión!F128=$L$20,"Forta2",IF(Gestión!F128=$L$24,"Plan",IF(Gestión!F128=$L$28,"Confor",IF(Gestión!F128=$L$31,"Crea",IF(Gestión!F128=$L$33,"Incor",IF(Gestión!F128=$L$35,"Incre",IF(Gestión!F128=$L$36,"Prog",IF(Gestión!F128=$L$37,"Forta3",IF(Gestión!F128=$L$38,"Redi",IF(Gestión!F128=$L$40,"Confor1",IF(Gestión!F128=$L$44,"Apoyo",IF(Gestión!F128=$L$46,"Crea1",IF(Gestión!F128=$L$48,"Forta4",IF(Gestión!F128=$L$50,"Actua2",IF(Gestión!F128=$L$51,"Invest",IF(Gestión!F128=$L$52,"Conserv",IF(Gestión!F128=$L$55,"Incre1",IF(Gestión!F128=$L$60,"Actua3",IF(Gestión!F128=$L$64,"Actua4",IF(Gestión!F128=$L$66,"Asist",IF(Gestión!F128=$L$68,"Invest2",IF(Gestión!F128=$L$69,"Pract",IF(Gestión!F128=$L$72,"Forta5",IF(Gestión!F128=$L$79,"Opera",IF(Gestión!F128=$L$80,"Opera2",IF(Gestión!F128=$L$81,"Impul",IF(Gestión!F128=$L$86,"Estudio",IF(Gestión!F128=$L$89,"Invest3",IF(Gestión!F128=$L$90,"Diseño",IF(Gestión!F128=$L$91,"Invest4",IF(Gestión!F128=$L$93,"Vincula",IF(Gestión!F128=$L$94,"Crea2",IF(Gestión!F128=$L$95,"Diseño1",IF(Gestión!F128=$L$96,"Opera3",IF(Gestión!F128=$L$100,"Promo",IF(Gestión!F128=$L$101,"Estudio1",IF(Gestión!F128=$L$103,"Desarrolla",IF(Gestión!F128=$L$104,"Propen",IF(Gestión!F128=$L$108,"Aument",IF(Gestión!F128=$L$112,"Aument2",IF(Gestión!F128=$L$113,"Incre2",IF(Gestión!F128=$L$115,"Diver",IF(Gestión!F128=$L$118,"Estable",IF(Gestión!F128=$L$128,"Realiza",IF(Gestión!F128=$L$131,"Realiza1",IF(Gestión!F128=$L$135,"Diseño2",IF(Gestión!F128=$L$137,"Estudio2",IF(Gestión!F128=$L$138,"Invest5",IF(Gestión!F128=$L$141,"Actua5",IF(Gestión!F128=$L$144,"Estable1",IF(Gestión!F128=$L$151,"Defin","N/A"))))))))))))))))))))))))))))))))))))))))))))))))))))))))))</f>
        <v>Propen</v>
      </c>
      <c r="O119" t="str">
        <f>IF(N119="N/A",IF(Gestión!F128=$L$152,"Estable2",IF(Gestión!F128=$L$159,"Diseño3",IF(Gestión!F128=$L$161,"Diseño4",IF(Gestión!F128=$L$164,"Forta6",IF(Gestión!F128=$L$168,"Prog1",IF(Gestión!F128=$L$171,"Robus",IF(Gestión!F128=$L$172,"Diseño5",IF(Gestión!F128=$L$173,"Diseño6",IF(Gestión!F128=$L$174,"Estruc",IF(Gestión!F128=$L$175,"Diseño7",IF(Gestión!F128=$L$178,"Diseño8",IF(Gestión!F128=$L$179,"Diseño9",IF(Gestión!F128=$L$180,"Diseño10",IF(Gestión!F128=$L$181,"Diseño11",IF(Gestión!F128=$L$182,"Diseño12",IF(Gestión!F128=$L$183,"Capacit",IF(Gestión!F128=$L$186,"Redi1",IF(Gestión!F128=$L$187,"Defin1",IF(Gestión!F128=$L$190,"Cumplir",IF(Gestión!F128=$L$193,"Sistem",IF(Gestión!F128=$L$195,"Montaje",IF(Gestión!F128=$L$198,"Implementa",IF(Gestión!F128=$L$201,"Sistem1",IF(Gestión!F128=$L$203,"Asegura",IF(Gestión!F128=$L$204,"Estable3",IF(Gestión!F128=$L$206,"Constru",IF(Gestión!F128=$L$210,"Defin2",IF(Gestión!F128=$L$212,"Cult1",IF(Gestión!F128=$L$214,"Diseño13",IF(Gestión!F128=$L$215,"Defin3",IF(Gestión!F128=$L$217,"Segui",""))))))))))))))))))))))))))))))),N119)</f>
        <v>Propen</v>
      </c>
      <c r="P119" t="str">
        <f>IF(Gestión!D128=$Q$2,"Acre",IF(Gestión!D128=$Q$3,"Valor",IF(Gestión!D128=$Q$4,"Calidad",IF(Gestión!D128=$Q$5,"NAI",IF(Gestión!D128=$Q$6,"NAP",IF(Gestión!D128=$Q$7,"NAE",IF(Gestión!D128=$Q$8,"Articulación",IF(Gestión!D128=$Q$9,"Extensión",IF(Gestión!D128=$Q$10,"Regionalización",IF(Gestión!D128=$Q$11,"Interna",IF(Gestión!D128=$Q$12,"Seguimiento",IF(Gestión!D128=$Q$13,"NAA",IF(Gestión!D128=$Q$14,"Gerencia",IF(Gestión!D128=$Q$15,"TH",IF(Gestión!D128=$Q$16,"Finan",IF(Gestión!D128=$Q$17,"Bienestar",IF(Gestión!D128=$Q$18,"Comuni",IF(Gestión!D128=$Q$19,"Sistema",IF(Gestión!D128=$Q$20,"GestionD",IF(Gestión!D128=$Q$21,"Mejoramiento",IF(Gestión!D128=$Q$22,"Modelo",IF(Gestión!D128=$Q$23,"Control",""))))))))))))))))))))))</f>
        <v>NAA</v>
      </c>
      <c r="T119" t="str">
        <f>IF(Gestión!E128=D!$K$2,"Acredi",IF(Gestión!E128=D!$K$7,"Increm",IF(Gestión!E128=D!$K$11,"Forma",IF(Gestión!E128=D!$K$15,"Vincu",IF(Gestión!E128=D!$K$31,"Estructuraci",IF(Gestión!E128=D!$K$33,"Tecnica",IF(Gestión!E128=D!$K$35,"Conso",IF(Gestión!E128=D!$K$37,"Fortale",IF(Gestión!E128=D!$K$38,"Program",IF(Gestión!E128=D!$K$40,"Estruct",IF(Gestión!E128=D!$K$48,"Artic",IF(Gestión!E128=D!$K$55,"Fortale1",IF(Gestión!E128=D!$K$60,"Biling",IF(Gestión!E128=D!$K$64,"Forma1",IF(Gestión!E128=D!$K$66,"Gest",IF(Gestión!E128=D!$K$68,"Redefini",IF(Gestión!E128=D!$K$69,"Fortale2",IF(Gestión!E128=D!$K$72,"Edu",IF(Gestión!E128=D!$K$79,"Implement",IF(Gestión!E128=D!$K$81,"Potencia",IF(Gestión!E128=D!$K$86,"Fortale3",IF(Gestión!E128=D!$K$89,"Vincu1",IF(Gestión!E128=D!$K$91,"Incur",IF(Gestión!E128=D!$K$93,"Proyec",IF(Gestión!E128=D!$K$94,"Estrateg",IF(Gestión!E128=D!$K$95,"Desa",IF(Gestión!E128=D!$K$103,"Seguim",IF(Gestión!E128=D!$K$104,"Acces",IF(Gestión!E128=D!$K$113,"Program1",IF(Gestión!E128=D!$K$115,"En",IF(Gestión!E128=D!$K$118,"Geren",IF(Gestión!E128=D!$K$128,"Proyec1",IF(Gestión!E128=D!$K$131,"Proyec2",IF(Gestión!E128=D!$K$135,"Forma2",IF(Gestión!E128=D!$K$137,"Talent",IF(Gestión!E128=D!$K$151,"Conso1",IF(Gestión!E128=D!$K$152,"Conso2",IF(Gestión!E128=D!$K$159,"Serv",IF(Gestión!E128=D!$K$164,"Rete",IF(Gestión!E128=D!$K$171,"Fortale4",IF(Gestión!E128=D!$K$172,"Fortale5",IF(Gestión!E128=D!$K$174,"Defini",IF(Gestión!E128=D!$K$175,"Coord",IF(Gestión!E128=D!$K$178,"Redef",IF(Gestión!E128=D!$K$181,"Compro",IF(Gestión!E128=D!$K$182,"Desa1",IF(Gestión!E128=D!$K$183,"Fortale6",IF(Gestión!E128=D!$K$187,"Esta",IF(Gestión!E128=D!$K$190,"Facil",IF(Gestión!E128=D!$K$193,"Soporte",IF(Gestión!E128=D!$K$198,"Implement1",IF(Gestión!E128=D!$K$201,"La",IF(Gestión!E128=D!$K$203,"Fortale7",IF(Gestión!E128=D!$K$206,"Remo",IF(Gestión!E128=D!$K$210,"Fortale8",IF(Gestión!E128=D!$K$214,"Mejoram",IF(Gestión!E128=D!$K$215,"Fortale9",IF(Gestión!E128=D!$K$217,"Fortale10",""))))))))))))))))))))))))))))))))))))))))))))))))))))))))))</f>
        <v>Acces</v>
      </c>
    </row>
    <row r="120" spans="10:20" x14ac:dyDescent="0.25">
      <c r="M120" t="s">
        <v>273</v>
      </c>
      <c r="N120" t="str">
        <f>IF(Gestión!F129=D!$L$2,"Forta",IF(Gestión!F129=$L$4,"Inclu",IF(Gestión!F129=$L$5,"Cult",IF(Gestión!F129=$L$7,"Actua",IF(Gestión!F129=$L$11,"Cuali",IF(Gestión!F129=$L$15,"Forta1",IF(Gestión!F129=$L$18,"Actua1",IF(Gestión!F129=$L$20,"Forta2",IF(Gestión!F129=$L$24,"Plan",IF(Gestión!F129=$L$28,"Confor",IF(Gestión!F129=$L$31,"Crea",IF(Gestión!F129=$L$33,"Incor",IF(Gestión!F129=$L$35,"Incre",IF(Gestión!F129=$L$36,"Prog",IF(Gestión!F129=$L$37,"Forta3",IF(Gestión!F129=$L$38,"Redi",IF(Gestión!F129=$L$40,"Confor1",IF(Gestión!F129=$L$44,"Apoyo",IF(Gestión!F129=$L$46,"Crea1",IF(Gestión!F129=$L$48,"Forta4",IF(Gestión!F129=$L$50,"Actua2",IF(Gestión!F129=$L$51,"Invest",IF(Gestión!F129=$L$52,"Conserv",IF(Gestión!F129=$L$55,"Incre1",IF(Gestión!F129=$L$60,"Actua3",IF(Gestión!F129=$L$64,"Actua4",IF(Gestión!F129=$L$66,"Asist",IF(Gestión!F129=$L$68,"Invest2",IF(Gestión!F129=$L$69,"Pract",IF(Gestión!F129=$L$72,"Forta5",IF(Gestión!F129=$L$79,"Opera",IF(Gestión!F129=$L$80,"Opera2",IF(Gestión!F129=$L$81,"Impul",IF(Gestión!F129=$L$86,"Estudio",IF(Gestión!F129=$L$89,"Invest3",IF(Gestión!F129=$L$90,"Diseño",IF(Gestión!F129=$L$91,"Invest4",IF(Gestión!F129=$L$93,"Vincula",IF(Gestión!F129=$L$94,"Crea2",IF(Gestión!F129=$L$95,"Diseño1",IF(Gestión!F129=$L$96,"Opera3",IF(Gestión!F129=$L$100,"Promo",IF(Gestión!F129=$L$101,"Estudio1",IF(Gestión!F129=$L$103,"Desarrolla",IF(Gestión!F129=$L$104,"Propen",IF(Gestión!F129=$L$108,"Aument",IF(Gestión!F129=$L$112,"Aument2",IF(Gestión!F129=$L$113,"Incre2",IF(Gestión!F129=$L$115,"Diver",IF(Gestión!F129=$L$118,"Estable",IF(Gestión!F129=$L$128,"Realiza",IF(Gestión!F129=$L$131,"Realiza1",IF(Gestión!F129=$L$135,"Diseño2",IF(Gestión!F129=$L$137,"Estudio2",IF(Gestión!F129=$L$138,"Invest5",IF(Gestión!F129=$L$141,"Actua5",IF(Gestión!F129=$L$144,"Estable1",IF(Gestión!F129=$L$151,"Defin","N/A"))))))))))))))))))))))))))))))))))))))))))))))))))))))))))</f>
        <v>Propen</v>
      </c>
      <c r="O120" t="str">
        <f>IF(N120="N/A",IF(Gestión!F129=$L$152,"Estable2",IF(Gestión!F129=$L$159,"Diseño3",IF(Gestión!F129=$L$161,"Diseño4",IF(Gestión!F129=$L$164,"Forta6",IF(Gestión!F129=$L$168,"Prog1",IF(Gestión!F129=$L$171,"Robus",IF(Gestión!F129=$L$172,"Diseño5",IF(Gestión!F129=$L$173,"Diseño6",IF(Gestión!F129=$L$174,"Estruc",IF(Gestión!F129=$L$175,"Diseño7",IF(Gestión!F129=$L$178,"Diseño8",IF(Gestión!F129=$L$179,"Diseño9",IF(Gestión!F129=$L$180,"Diseño10",IF(Gestión!F129=$L$181,"Diseño11",IF(Gestión!F129=$L$182,"Diseño12",IF(Gestión!F129=$L$183,"Capacit",IF(Gestión!F129=$L$186,"Redi1",IF(Gestión!F129=$L$187,"Defin1",IF(Gestión!F129=$L$190,"Cumplir",IF(Gestión!F129=$L$193,"Sistem",IF(Gestión!F129=$L$195,"Montaje",IF(Gestión!F129=$L$198,"Implementa",IF(Gestión!F129=$L$201,"Sistem1",IF(Gestión!F129=$L$203,"Asegura",IF(Gestión!F129=$L$204,"Estable3",IF(Gestión!F129=$L$206,"Constru",IF(Gestión!F129=$L$210,"Defin2",IF(Gestión!F129=$L$212,"Cult1",IF(Gestión!F129=$L$214,"Diseño13",IF(Gestión!F129=$L$215,"Defin3",IF(Gestión!F129=$L$217,"Segui",""))))))))))))))))))))))))))))))),N120)</f>
        <v>Propen</v>
      </c>
      <c r="P120" t="str">
        <f>IF(Gestión!D129=$Q$2,"Acre",IF(Gestión!D129=$Q$3,"Valor",IF(Gestión!D129=$Q$4,"Calidad",IF(Gestión!D129=$Q$5,"NAI",IF(Gestión!D129=$Q$6,"NAP",IF(Gestión!D129=$Q$7,"NAE",IF(Gestión!D129=$Q$8,"Articulación",IF(Gestión!D129=$Q$9,"Extensión",IF(Gestión!D129=$Q$10,"Regionalización",IF(Gestión!D129=$Q$11,"Interna",IF(Gestión!D129=$Q$12,"Seguimiento",IF(Gestión!D129=$Q$13,"NAA",IF(Gestión!D129=$Q$14,"Gerencia",IF(Gestión!D129=$Q$15,"TH",IF(Gestión!D129=$Q$16,"Finan",IF(Gestión!D129=$Q$17,"Bienestar",IF(Gestión!D129=$Q$18,"Comuni",IF(Gestión!D129=$Q$19,"Sistema",IF(Gestión!D129=$Q$20,"GestionD",IF(Gestión!D129=$Q$21,"Mejoramiento",IF(Gestión!D129=$Q$22,"Modelo",IF(Gestión!D129=$Q$23,"Control",""))))))))))))))))))))))</f>
        <v>NAA</v>
      </c>
      <c r="T120" t="str">
        <f>IF(Gestión!E129=D!$K$2,"Acredi",IF(Gestión!E129=D!$K$7,"Increm",IF(Gestión!E129=D!$K$11,"Forma",IF(Gestión!E129=D!$K$15,"Vincu",IF(Gestión!E129=D!$K$31,"Estructuraci",IF(Gestión!E129=D!$K$33,"Tecnica",IF(Gestión!E129=D!$K$35,"Conso",IF(Gestión!E129=D!$K$37,"Fortale",IF(Gestión!E129=D!$K$38,"Program",IF(Gestión!E129=D!$K$40,"Estruct",IF(Gestión!E129=D!$K$48,"Artic",IF(Gestión!E129=D!$K$55,"Fortale1",IF(Gestión!E129=D!$K$60,"Biling",IF(Gestión!E129=D!$K$64,"Forma1",IF(Gestión!E129=D!$K$66,"Gest",IF(Gestión!E129=D!$K$68,"Redefini",IF(Gestión!E129=D!$K$69,"Fortale2",IF(Gestión!E129=D!$K$72,"Edu",IF(Gestión!E129=D!$K$79,"Implement",IF(Gestión!E129=D!$K$81,"Potencia",IF(Gestión!E129=D!$K$86,"Fortale3",IF(Gestión!E129=D!$K$89,"Vincu1",IF(Gestión!E129=D!$K$91,"Incur",IF(Gestión!E129=D!$K$93,"Proyec",IF(Gestión!E129=D!$K$94,"Estrateg",IF(Gestión!E129=D!$K$95,"Desa",IF(Gestión!E129=D!$K$103,"Seguim",IF(Gestión!E129=D!$K$104,"Acces",IF(Gestión!E129=D!$K$113,"Program1",IF(Gestión!E129=D!$K$115,"En",IF(Gestión!E129=D!$K$118,"Geren",IF(Gestión!E129=D!$K$128,"Proyec1",IF(Gestión!E129=D!$K$131,"Proyec2",IF(Gestión!E129=D!$K$135,"Forma2",IF(Gestión!E129=D!$K$137,"Talent",IF(Gestión!E129=D!$K$151,"Conso1",IF(Gestión!E129=D!$K$152,"Conso2",IF(Gestión!E129=D!$K$159,"Serv",IF(Gestión!E129=D!$K$164,"Rete",IF(Gestión!E129=D!$K$171,"Fortale4",IF(Gestión!E129=D!$K$172,"Fortale5",IF(Gestión!E129=D!$K$174,"Defini",IF(Gestión!E129=D!$K$175,"Coord",IF(Gestión!E129=D!$K$178,"Redef",IF(Gestión!E129=D!$K$181,"Compro",IF(Gestión!E129=D!$K$182,"Desa1",IF(Gestión!E129=D!$K$183,"Fortale6",IF(Gestión!E129=D!$K$187,"Esta",IF(Gestión!E129=D!$K$190,"Facil",IF(Gestión!E129=D!$K$193,"Soporte",IF(Gestión!E129=D!$K$198,"Implement1",IF(Gestión!E129=D!$K$201,"La",IF(Gestión!E129=D!$K$203,"Fortale7",IF(Gestión!E129=D!$K$206,"Remo",IF(Gestión!E129=D!$K$210,"Fortale8",IF(Gestión!E129=D!$K$214,"Mejoram",IF(Gestión!E129=D!$K$215,"Fortale9",IF(Gestión!E129=D!$K$217,"Fortale10",""))))))))))))))))))))))))))))))))))))))))))))))))))))))))))</f>
        <v>Acces</v>
      </c>
    </row>
    <row r="121" spans="10:20" x14ac:dyDescent="0.25">
      <c r="M121" t="s">
        <v>274</v>
      </c>
      <c r="N121" t="str">
        <f>IF(Gestión!F130=D!$L$2,"Forta",IF(Gestión!F130=$L$4,"Inclu",IF(Gestión!F130=$L$5,"Cult",IF(Gestión!F130=$L$7,"Actua",IF(Gestión!F130=$L$11,"Cuali",IF(Gestión!F130=$L$15,"Forta1",IF(Gestión!F130=$L$18,"Actua1",IF(Gestión!F130=$L$20,"Forta2",IF(Gestión!F130=$L$24,"Plan",IF(Gestión!F130=$L$28,"Confor",IF(Gestión!F130=$L$31,"Crea",IF(Gestión!F130=$L$33,"Incor",IF(Gestión!F130=$L$35,"Incre",IF(Gestión!F130=$L$36,"Prog",IF(Gestión!F130=$L$37,"Forta3",IF(Gestión!F130=$L$38,"Redi",IF(Gestión!F130=$L$40,"Confor1",IF(Gestión!F130=$L$44,"Apoyo",IF(Gestión!F130=$L$46,"Crea1",IF(Gestión!F130=$L$48,"Forta4",IF(Gestión!F130=$L$50,"Actua2",IF(Gestión!F130=$L$51,"Invest",IF(Gestión!F130=$L$52,"Conserv",IF(Gestión!F130=$L$55,"Incre1",IF(Gestión!F130=$L$60,"Actua3",IF(Gestión!F130=$L$64,"Actua4",IF(Gestión!F130=$L$66,"Asist",IF(Gestión!F130=$L$68,"Invest2",IF(Gestión!F130=$L$69,"Pract",IF(Gestión!F130=$L$72,"Forta5",IF(Gestión!F130=$L$79,"Opera",IF(Gestión!F130=$L$80,"Opera2",IF(Gestión!F130=$L$81,"Impul",IF(Gestión!F130=$L$86,"Estudio",IF(Gestión!F130=$L$89,"Invest3",IF(Gestión!F130=$L$90,"Diseño",IF(Gestión!F130=$L$91,"Invest4",IF(Gestión!F130=$L$93,"Vincula",IF(Gestión!F130=$L$94,"Crea2",IF(Gestión!F130=$L$95,"Diseño1",IF(Gestión!F130=$L$96,"Opera3",IF(Gestión!F130=$L$100,"Promo",IF(Gestión!F130=$L$101,"Estudio1",IF(Gestión!F130=$L$103,"Desarrolla",IF(Gestión!F130=$L$104,"Propen",IF(Gestión!F130=$L$108,"Aument",IF(Gestión!F130=$L$112,"Aument2",IF(Gestión!F130=$L$113,"Incre2",IF(Gestión!F130=$L$115,"Diver",IF(Gestión!F130=$L$118,"Estable",IF(Gestión!F130=$L$128,"Realiza",IF(Gestión!F130=$L$131,"Realiza1",IF(Gestión!F130=$L$135,"Diseño2",IF(Gestión!F130=$L$137,"Estudio2",IF(Gestión!F130=$L$138,"Invest5",IF(Gestión!F130=$L$141,"Actua5",IF(Gestión!F130=$L$144,"Estable1",IF(Gestión!F130=$L$151,"Defin","N/A"))))))))))))))))))))))))))))))))))))))))))))))))))))))))))</f>
        <v>Diver</v>
      </c>
      <c r="O121" t="str">
        <f>IF(N121="N/A",IF(Gestión!F130=$L$152,"Estable2",IF(Gestión!F130=$L$159,"Diseño3",IF(Gestión!F130=$L$161,"Diseño4",IF(Gestión!F130=$L$164,"Forta6",IF(Gestión!F130=$L$168,"Prog1",IF(Gestión!F130=$L$171,"Robus",IF(Gestión!F130=$L$172,"Diseño5",IF(Gestión!F130=$L$173,"Diseño6",IF(Gestión!F130=$L$174,"Estruc",IF(Gestión!F130=$L$175,"Diseño7",IF(Gestión!F130=$L$178,"Diseño8",IF(Gestión!F130=$L$179,"Diseño9",IF(Gestión!F130=$L$180,"Diseño10",IF(Gestión!F130=$L$181,"Diseño11",IF(Gestión!F130=$L$182,"Diseño12",IF(Gestión!F130=$L$183,"Capacit",IF(Gestión!F130=$L$186,"Redi1",IF(Gestión!F130=$L$187,"Defin1",IF(Gestión!F130=$L$190,"Cumplir",IF(Gestión!F130=$L$193,"Sistem",IF(Gestión!F130=$L$195,"Montaje",IF(Gestión!F130=$L$198,"Implementa",IF(Gestión!F130=$L$201,"Sistem1",IF(Gestión!F130=$L$203,"Asegura",IF(Gestión!F130=$L$204,"Estable3",IF(Gestión!F130=$L$206,"Constru",IF(Gestión!F130=$L$210,"Defin2",IF(Gestión!F130=$L$212,"Cult1",IF(Gestión!F130=$L$214,"Diseño13",IF(Gestión!F130=$L$215,"Defin3",IF(Gestión!F130=$L$217,"Segui",""))))))))))))))))))))))))))))))),N121)</f>
        <v>Diver</v>
      </c>
      <c r="P121" t="str">
        <f>IF(Gestión!D130=$Q$2,"Acre",IF(Gestión!D130=$Q$3,"Valor",IF(Gestión!D130=$Q$4,"Calidad",IF(Gestión!D130=$Q$5,"NAI",IF(Gestión!D130=$Q$6,"NAP",IF(Gestión!D130=$Q$7,"NAE",IF(Gestión!D130=$Q$8,"Articulación",IF(Gestión!D130=$Q$9,"Extensión",IF(Gestión!D130=$Q$10,"Regionalización",IF(Gestión!D130=$Q$11,"Interna",IF(Gestión!D130=$Q$12,"Seguimiento",IF(Gestión!D130=$Q$13,"NAA",IF(Gestión!D130=$Q$14,"Gerencia",IF(Gestión!D130=$Q$15,"TH",IF(Gestión!D130=$Q$16,"Finan",IF(Gestión!D130=$Q$17,"Bienestar",IF(Gestión!D130=$Q$18,"Comuni",IF(Gestión!D130=$Q$19,"Sistema",IF(Gestión!D130=$Q$20,"GestionD",IF(Gestión!D130=$Q$21,"Mejoramiento",IF(Gestión!D130=$Q$22,"Modelo",IF(Gestión!D130=$Q$23,"Control",""))))))))))))))))))))))</f>
        <v>NAA</v>
      </c>
      <c r="T121" t="str">
        <f>IF(Gestión!E130=D!$K$2,"Acredi",IF(Gestión!E130=D!$K$7,"Increm",IF(Gestión!E130=D!$K$11,"Forma",IF(Gestión!E130=D!$K$15,"Vincu",IF(Gestión!E130=D!$K$31,"Estructuraci",IF(Gestión!E130=D!$K$33,"Tecnica",IF(Gestión!E130=D!$K$35,"Conso",IF(Gestión!E130=D!$K$37,"Fortale",IF(Gestión!E130=D!$K$38,"Program",IF(Gestión!E130=D!$K$40,"Estruct",IF(Gestión!E130=D!$K$48,"Artic",IF(Gestión!E130=D!$K$55,"Fortale1",IF(Gestión!E130=D!$K$60,"Biling",IF(Gestión!E130=D!$K$64,"Forma1",IF(Gestión!E130=D!$K$66,"Gest",IF(Gestión!E130=D!$K$68,"Redefini",IF(Gestión!E130=D!$K$69,"Fortale2",IF(Gestión!E130=D!$K$72,"Edu",IF(Gestión!E130=D!$K$79,"Implement",IF(Gestión!E130=D!$K$81,"Potencia",IF(Gestión!E130=D!$K$86,"Fortale3",IF(Gestión!E130=D!$K$89,"Vincu1",IF(Gestión!E130=D!$K$91,"Incur",IF(Gestión!E130=D!$K$93,"Proyec",IF(Gestión!E130=D!$K$94,"Estrateg",IF(Gestión!E130=D!$K$95,"Desa",IF(Gestión!E130=D!$K$103,"Seguim",IF(Gestión!E130=D!$K$104,"Acces",IF(Gestión!E130=D!$K$113,"Program1",IF(Gestión!E130=D!$K$115,"En",IF(Gestión!E130=D!$K$118,"Geren",IF(Gestión!E130=D!$K$128,"Proyec1",IF(Gestión!E130=D!$K$131,"Proyec2",IF(Gestión!E130=D!$K$135,"Forma2",IF(Gestión!E130=D!$K$137,"Talent",IF(Gestión!E130=D!$K$151,"Conso1",IF(Gestión!E130=D!$K$152,"Conso2",IF(Gestión!E130=D!$K$159,"Serv",IF(Gestión!E130=D!$K$164,"Rete",IF(Gestión!E130=D!$K$171,"Fortale4",IF(Gestión!E130=D!$K$172,"Fortale5",IF(Gestión!E130=D!$K$174,"Defini",IF(Gestión!E130=D!$K$175,"Coord",IF(Gestión!E130=D!$K$178,"Redef",IF(Gestión!E130=D!$K$181,"Compro",IF(Gestión!E130=D!$K$182,"Desa1",IF(Gestión!E130=D!$K$183,"Fortale6",IF(Gestión!E130=D!$K$187,"Esta",IF(Gestión!E130=D!$K$190,"Facil",IF(Gestión!E130=D!$K$193,"Soporte",IF(Gestión!E130=D!$K$198,"Implement1",IF(Gestión!E130=D!$K$201,"La",IF(Gestión!E130=D!$K$203,"Fortale7",IF(Gestión!E130=D!$K$206,"Remo",IF(Gestión!E130=D!$K$210,"Fortale8",IF(Gestión!E130=D!$K$214,"Mejoram",IF(Gestión!E130=D!$K$215,"Fortale9",IF(Gestión!E130=D!$K$217,"Fortale10",""))))))))))))))))))))))))))))))))))))))))))))))))))))))))))</f>
        <v>En</v>
      </c>
    </row>
    <row r="122" spans="10:20" x14ac:dyDescent="0.25">
      <c r="M122" t="s">
        <v>275</v>
      </c>
      <c r="N122" t="str">
        <f>IF(Gestión!F131=D!$L$2,"Forta",IF(Gestión!F131=$L$4,"Inclu",IF(Gestión!F131=$L$5,"Cult",IF(Gestión!F131=$L$7,"Actua",IF(Gestión!F131=$L$11,"Cuali",IF(Gestión!F131=$L$15,"Forta1",IF(Gestión!F131=$L$18,"Actua1",IF(Gestión!F131=$L$20,"Forta2",IF(Gestión!F131=$L$24,"Plan",IF(Gestión!F131=$L$28,"Confor",IF(Gestión!F131=$L$31,"Crea",IF(Gestión!F131=$L$33,"Incor",IF(Gestión!F131=$L$35,"Incre",IF(Gestión!F131=$L$36,"Prog",IF(Gestión!F131=$L$37,"Forta3",IF(Gestión!F131=$L$38,"Redi",IF(Gestión!F131=$L$40,"Confor1",IF(Gestión!F131=$L$44,"Apoyo",IF(Gestión!F131=$L$46,"Crea1",IF(Gestión!F131=$L$48,"Forta4",IF(Gestión!F131=$L$50,"Actua2",IF(Gestión!F131=$L$51,"Invest",IF(Gestión!F131=$L$52,"Conserv",IF(Gestión!F131=$L$55,"Incre1",IF(Gestión!F131=$L$60,"Actua3",IF(Gestión!F131=$L$64,"Actua4",IF(Gestión!F131=$L$66,"Asist",IF(Gestión!F131=$L$68,"Invest2",IF(Gestión!F131=$L$69,"Pract",IF(Gestión!F131=$L$72,"Forta5",IF(Gestión!F131=$L$79,"Opera",IF(Gestión!F131=$L$80,"Opera2",IF(Gestión!F131=$L$81,"Impul",IF(Gestión!F131=$L$86,"Estudio",IF(Gestión!F131=$L$89,"Invest3",IF(Gestión!F131=$L$90,"Diseño",IF(Gestión!F131=$L$91,"Invest4",IF(Gestión!F131=$L$93,"Vincula",IF(Gestión!F131=$L$94,"Crea2",IF(Gestión!F131=$L$95,"Diseño1",IF(Gestión!F131=$L$96,"Opera3",IF(Gestión!F131=$L$100,"Promo",IF(Gestión!F131=$L$101,"Estudio1",IF(Gestión!F131=$L$103,"Desarrolla",IF(Gestión!F131=$L$104,"Propen",IF(Gestión!F131=$L$108,"Aument",IF(Gestión!F131=$L$112,"Aument2",IF(Gestión!F131=$L$113,"Incre2",IF(Gestión!F131=$L$115,"Diver",IF(Gestión!F131=$L$118,"Estable",IF(Gestión!F131=$L$128,"Realiza",IF(Gestión!F131=$L$131,"Realiza1",IF(Gestión!F131=$L$135,"Diseño2",IF(Gestión!F131=$L$137,"Estudio2",IF(Gestión!F131=$L$138,"Invest5",IF(Gestión!F131=$L$141,"Actua5",IF(Gestión!F131=$L$144,"Estable1",IF(Gestión!F131=$L$151,"Defin","N/A"))))))))))))))))))))))))))))))))))))))))))))))))))))))))))</f>
        <v>Estable</v>
      </c>
      <c r="O122" t="str">
        <f>IF(N122="N/A",IF(Gestión!F131=$L$152,"Estable2",IF(Gestión!F131=$L$159,"Diseño3",IF(Gestión!F131=$L$161,"Diseño4",IF(Gestión!F131=$L$164,"Forta6",IF(Gestión!F131=$L$168,"Prog1",IF(Gestión!F131=$L$171,"Robus",IF(Gestión!F131=$L$172,"Diseño5",IF(Gestión!F131=$L$173,"Diseño6",IF(Gestión!F131=$L$174,"Estruc",IF(Gestión!F131=$L$175,"Diseño7",IF(Gestión!F131=$L$178,"Diseño8",IF(Gestión!F131=$L$179,"Diseño9",IF(Gestión!F131=$L$180,"Diseño10",IF(Gestión!F131=$L$181,"Diseño11",IF(Gestión!F131=$L$182,"Diseño12",IF(Gestión!F131=$L$183,"Capacit",IF(Gestión!F131=$L$186,"Redi1",IF(Gestión!F131=$L$187,"Defin1",IF(Gestión!F131=$L$190,"Cumplir",IF(Gestión!F131=$L$193,"Sistem",IF(Gestión!F131=$L$195,"Montaje",IF(Gestión!F131=$L$198,"Implementa",IF(Gestión!F131=$L$201,"Sistem1",IF(Gestión!F131=$L$203,"Asegura",IF(Gestión!F131=$L$204,"Estable3",IF(Gestión!F131=$L$206,"Constru",IF(Gestión!F131=$L$210,"Defin2",IF(Gestión!F131=$L$212,"Cult1",IF(Gestión!F131=$L$214,"Diseño13",IF(Gestión!F131=$L$215,"Defin3",IF(Gestión!F131=$L$217,"Segui",""))))))))))))))))))))))))))))))),N122)</f>
        <v>Estable</v>
      </c>
      <c r="P122" t="str">
        <f>IF(Gestión!D131=$Q$2,"Acre",IF(Gestión!D131=$Q$3,"Valor",IF(Gestión!D131=$Q$4,"Calidad",IF(Gestión!D131=$Q$5,"NAI",IF(Gestión!D131=$Q$6,"NAP",IF(Gestión!D131=$Q$7,"NAE",IF(Gestión!D131=$Q$8,"Articulación",IF(Gestión!D131=$Q$9,"Extensión",IF(Gestión!D131=$Q$10,"Regionalización",IF(Gestión!D131=$Q$11,"Interna",IF(Gestión!D131=$Q$12,"Seguimiento",IF(Gestión!D131=$Q$13,"NAA",IF(Gestión!D131=$Q$14,"Gerencia",IF(Gestión!D131=$Q$15,"TH",IF(Gestión!D131=$Q$16,"Finan",IF(Gestión!D131=$Q$17,"Bienestar",IF(Gestión!D131=$Q$18,"Comuni",IF(Gestión!D131=$Q$19,"Sistema",IF(Gestión!D131=$Q$20,"GestionD",IF(Gestión!D131=$Q$21,"Mejoramiento",IF(Gestión!D131=$Q$22,"Modelo",IF(Gestión!D131=$Q$23,"Control",""))))))))))))))))))))))</f>
        <v>Gerencia</v>
      </c>
      <c r="T122" t="str">
        <f>IF(Gestión!E131=D!$K$2,"Acredi",IF(Gestión!E131=D!$K$7,"Increm",IF(Gestión!E131=D!$K$11,"Forma",IF(Gestión!E131=D!$K$15,"Vincu",IF(Gestión!E131=D!$K$31,"Estructuraci",IF(Gestión!E131=D!$K$33,"Tecnica",IF(Gestión!E131=D!$K$35,"Conso",IF(Gestión!E131=D!$K$37,"Fortale",IF(Gestión!E131=D!$K$38,"Program",IF(Gestión!E131=D!$K$40,"Estruct",IF(Gestión!E131=D!$K$48,"Artic",IF(Gestión!E131=D!$K$55,"Fortale1",IF(Gestión!E131=D!$K$60,"Biling",IF(Gestión!E131=D!$K$64,"Forma1",IF(Gestión!E131=D!$K$66,"Gest",IF(Gestión!E131=D!$K$68,"Redefini",IF(Gestión!E131=D!$K$69,"Fortale2",IF(Gestión!E131=D!$K$72,"Edu",IF(Gestión!E131=D!$K$79,"Implement",IF(Gestión!E131=D!$K$81,"Potencia",IF(Gestión!E131=D!$K$86,"Fortale3",IF(Gestión!E131=D!$K$89,"Vincu1",IF(Gestión!E131=D!$K$91,"Incur",IF(Gestión!E131=D!$K$93,"Proyec",IF(Gestión!E131=D!$K$94,"Estrateg",IF(Gestión!E131=D!$K$95,"Desa",IF(Gestión!E131=D!$K$103,"Seguim",IF(Gestión!E131=D!$K$104,"Acces",IF(Gestión!E131=D!$K$113,"Program1",IF(Gestión!E131=D!$K$115,"En",IF(Gestión!E131=D!$K$118,"Geren",IF(Gestión!E131=D!$K$128,"Proyec1",IF(Gestión!E131=D!$K$131,"Proyec2",IF(Gestión!E131=D!$K$135,"Forma2",IF(Gestión!E131=D!$K$137,"Talent",IF(Gestión!E131=D!$K$151,"Conso1",IF(Gestión!E131=D!$K$152,"Conso2",IF(Gestión!E131=D!$K$159,"Serv",IF(Gestión!E131=D!$K$164,"Rete",IF(Gestión!E131=D!$K$171,"Fortale4",IF(Gestión!E131=D!$K$172,"Fortale5",IF(Gestión!E131=D!$K$174,"Defini",IF(Gestión!E131=D!$K$175,"Coord",IF(Gestión!E131=D!$K$178,"Redef",IF(Gestión!E131=D!$K$181,"Compro",IF(Gestión!E131=D!$K$182,"Desa1",IF(Gestión!E131=D!$K$183,"Fortale6",IF(Gestión!E131=D!$K$187,"Esta",IF(Gestión!E131=D!$K$190,"Facil",IF(Gestión!E131=D!$K$193,"Soporte",IF(Gestión!E131=D!$K$198,"Implement1",IF(Gestión!E131=D!$K$201,"La",IF(Gestión!E131=D!$K$203,"Fortale7",IF(Gestión!E131=D!$K$206,"Remo",IF(Gestión!E131=D!$K$210,"Fortale8",IF(Gestión!E131=D!$K$214,"Mejoram",IF(Gestión!E131=D!$K$215,"Fortale9",IF(Gestión!E131=D!$K$217,"Fortale10",""))))))))))))))))))))))))))))))))))))))))))))))))))))))))))</f>
        <v>Geren</v>
      </c>
    </row>
    <row r="123" spans="10:20" x14ac:dyDescent="0.25">
      <c r="M123" t="s">
        <v>276</v>
      </c>
      <c r="N123" t="str">
        <f>IF(Gestión!F132=D!$L$2,"Forta",IF(Gestión!F132=$L$4,"Inclu",IF(Gestión!F132=$L$5,"Cult",IF(Gestión!F132=$L$7,"Actua",IF(Gestión!F132=$L$11,"Cuali",IF(Gestión!F132=$L$15,"Forta1",IF(Gestión!F132=$L$18,"Actua1",IF(Gestión!F132=$L$20,"Forta2",IF(Gestión!F132=$L$24,"Plan",IF(Gestión!F132=$L$28,"Confor",IF(Gestión!F132=$L$31,"Crea",IF(Gestión!F132=$L$33,"Incor",IF(Gestión!F132=$L$35,"Incre",IF(Gestión!F132=$L$36,"Prog",IF(Gestión!F132=$L$37,"Forta3",IF(Gestión!F132=$L$38,"Redi",IF(Gestión!F132=$L$40,"Confor1",IF(Gestión!F132=$L$44,"Apoyo",IF(Gestión!F132=$L$46,"Crea1",IF(Gestión!F132=$L$48,"Forta4",IF(Gestión!F132=$L$50,"Actua2",IF(Gestión!F132=$L$51,"Invest",IF(Gestión!F132=$L$52,"Conserv",IF(Gestión!F132=$L$55,"Incre1",IF(Gestión!F132=$L$60,"Actua3",IF(Gestión!F132=$L$64,"Actua4",IF(Gestión!F132=$L$66,"Asist",IF(Gestión!F132=$L$68,"Invest2",IF(Gestión!F132=$L$69,"Pract",IF(Gestión!F132=$L$72,"Forta5",IF(Gestión!F132=$L$79,"Opera",IF(Gestión!F132=$L$80,"Opera2",IF(Gestión!F132=$L$81,"Impul",IF(Gestión!F132=$L$86,"Estudio",IF(Gestión!F132=$L$89,"Invest3",IF(Gestión!F132=$L$90,"Diseño",IF(Gestión!F132=$L$91,"Invest4",IF(Gestión!F132=$L$93,"Vincula",IF(Gestión!F132=$L$94,"Crea2",IF(Gestión!F132=$L$95,"Diseño1",IF(Gestión!F132=$L$96,"Opera3",IF(Gestión!F132=$L$100,"Promo",IF(Gestión!F132=$L$101,"Estudio1",IF(Gestión!F132=$L$103,"Desarrolla",IF(Gestión!F132=$L$104,"Propen",IF(Gestión!F132=$L$108,"Aument",IF(Gestión!F132=$L$112,"Aument2",IF(Gestión!F132=$L$113,"Incre2",IF(Gestión!F132=$L$115,"Diver",IF(Gestión!F132=$L$118,"Estable",IF(Gestión!F132=$L$128,"Realiza",IF(Gestión!F132=$L$131,"Realiza1",IF(Gestión!F132=$L$135,"Diseño2",IF(Gestión!F132=$L$137,"Estudio2",IF(Gestión!F132=$L$138,"Invest5",IF(Gestión!F132=$L$141,"Actua5",IF(Gestión!F132=$L$144,"Estable1",IF(Gestión!F132=$L$151,"Defin","N/A"))))))))))))))))))))))))))))))))))))))))))))))))))))))))))</f>
        <v>Realiza</v>
      </c>
      <c r="O123" t="str">
        <f>IF(N123="N/A",IF(Gestión!F132=$L$152,"Estable2",IF(Gestión!F132=$L$159,"Diseño3",IF(Gestión!F132=$L$161,"Diseño4",IF(Gestión!F132=$L$164,"Forta6",IF(Gestión!F132=$L$168,"Prog1",IF(Gestión!F132=$L$171,"Robus",IF(Gestión!F132=$L$172,"Diseño5",IF(Gestión!F132=$L$173,"Diseño6",IF(Gestión!F132=$L$174,"Estruc",IF(Gestión!F132=$L$175,"Diseño7",IF(Gestión!F132=$L$178,"Diseño8",IF(Gestión!F132=$L$179,"Diseño9",IF(Gestión!F132=$L$180,"Diseño10",IF(Gestión!F132=$L$181,"Diseño11",IF(Gestión!F132=$L$182,"Diseño12",IF(Gestión!F132=$L$183,"Capacit",IF(Gestión!F132=$L$186,"Redi1",IF(Gestión!F132=$L$187,"Defin1",IF(Gestión!F132=$L$190,"Cumplir",IF(Gestión!F132=$L$193,"Sistem",IF(Gestión!F132=$L$195,"Montaje",IF(Gestión!F132=$L$198,"Implementa",IF(Gestión!F132=$L$201,"Sistem1",IF(Gestión!F132=$L$203,"Asegura",IF(Gestión!F132=$L$204,"Estable3",IF(Gestión!F132=$L$206,"Constru",IF(Gestión!F132=$L$210,"Defin2",IF(Gestión!F132=$L$212,"Cult1",IF(Gestión!F132=$L$214,"Diseño13",IF(Gestión!F132=$L$215,"Defin3",IF(Gestión!F132=$L$217,"Segui",""))))))))))))))))))))))))))))))),N123)</f>
        <v>Realiza</v>
      </c>
      <c r="P123" t="str">
        <f>IF(Gestión!D132=$Q$2,"Acre",IF(Gestión!D132=$Q$3,"Valor",IF(Gestión!D132=$Q$4,"Calidad",IF(Gestión!D132=$Q$5,"NAI",IF(Gestión!D132=$Q$6,"NAP",IF(Gestión!D132=$Q$7,"NAE",IF(Gestión!D132=$Q$8,"Articulación",IF(Gestión!D132=$Q$9,"Extensión",IF(Gestión!D132=$Q$10,"Regionalización",IF(Gestión!D132=$Q$11,"Interna",IF(Gestión!D132=$Q$12,"Seguimiento",IF(Gestión!D132=$Q$13,"NAA",IF(Gestión!D132=$Q$14,"Gerencia",IF(Gestión!D132=$Q$15,"TH",IF(Gestión!D132=$Q$16,"Finan",IF(Gestión!D132=$Q$17,"Bienestar",IF(Gestión!D132=$Q$18,"Comuni",IF(Gestión!D132=$Q$19,"Sistema",IF(Gestión!D132=$Q$20,"GestionD",IF(Gestión!D132=$Q$21,"Mejoramiento",IF(Gestión!D132=$Q$22,"Modelo",IF(Gestión!D132=$Q$23,"Control",""))))))))))))))))))))))</f>
        <v>TH</v>
      </c>
      <c r="T123" t="str">
        <f>IF(Gestión!E132=D!$K$2,"Acredi",IF(Gestión!E132=D!$K$7,"Increm",IF(Gestión!E132=D!$K$11,"Forma",IF(Gestión!E132=D!$K$15,"Vincu",IF(Gestión!E132=D!$K$31,"Estructuraci",IF(Gestión!E132=D!$K$33,"Tecnica",IF(Gestión!E132=D!$K$35,"Conso",IF(Gestión!E132=D!$K$37,"Fortale",IF(Gestión!E132=D!$K$38,"Program",IF(Gestión!E132=D!$K$40,"Estruct",IF(Gestión!E132=D!$K$48,"Artic",IF(Gestión!E132=D!$K$55,"Fortale1",IF(Gestión!E132=D!$K$60,"Biling",IF(Gestión!E132=D!$K$64,"Forma1",IF(Gestión!E132=D!$K$66,"Gest",IF(Gestión!E132=D!$K$68,"Redefini",IF(Gestión!E132=D!$K$69,"Fortale2",IF(Gestión!E132=D!$K$72,"Edu",IF(Gestión!E132=D!$K$79,"Implement",IF(Gestión!E132=D!$K$81,"Potencia",IF(Gestión!E132=D!$K$86,"Fortale3",IF(Gestión!E132=D!$K$89,"Vincu1",IF(Gestión!E132=D!$K$91,"Incur",IF(Gestión!E132=D!$K$93,"Proyec",IF(Gestión!E132=D!$K$94,"Estrateg",IF(Gestión!E132=D!$K$95,"Desa",IF(Gestión!E132=D!$K$103,"Seguim",IF(Gestión!E132=D!$K$104,"Acces",IF(Gestión!E132=D!$K$113,"Program1",IF(Gestión!E132=D!$K$115,"En",IF(Gestión!E132=D!$K$118,"Geren",IF(Gestión!E132=D!$K$128,"Proyec1",IF(Gestión!E132=D!$K$131,"Proyec2",IF(Gestión!E132=D!$K$135,"Forma2",IF(Gestión!E132=D!$K$137,"Talent",IF(Gestión!E132=D!$K$151,"Conso1",IF(Gestión!E132=D!$K$152,"Conso2",IF(Gestión!E132=D!$K$159,"Serv",IF(Gestión!E132=D!$K$164,"Rete",IF(Gestión!E132=D!$K$171,"Fortale4",IF(Gestión!E132=D!$K$172,"Fortale5",IF(Gestión!E132=D!$K$174,"Defini",IF(Gestión!E132=D!$K$175,"Coord",IF(Gestión!E132=D!$K$178,"Redef",IF(Gestión!E132=D!$K$181,"Compro",IF(Gestión!E132=D!$K$182,"Desa1",IF(Gestión!E132=D!$K$183,"Fortale6",IF(Gestión!E132=D!$K$187,"Esta",IF(Gestión!E132=D!$K$190,"Facil",IF(Gestión!E132=D!$K$193,"Soporte",IF(Gestión!E132=D!$K$198,"Implement1",IF(Gestión!E132=D!$K$201,"La",IF(Gestión!E132=D!$K$203,"Fortale7",IF(Gestión!E132=D!$K$206,"Remo",IF(Gestión!E132=D!$K$210,"Fortale8",IF(Gestión!E132=D!$K$214,"Mejoram",IF(Gestión!E132=D!$K$215,"Fortale9",IF(Gestión!E132=D!$K$217,"Fortale10",""))))))))))))))))))))))))))))))))))))))))))))))))))))))))))</f>
        <v>Proyec1</v>
      </c>
    </row>
    <row r="124" spans="10:20" x14ac:dyDescent="0.25">
      <c r="M124" t="s">
        <v>277</v>
      </c>
      <c r="N124" t="str">
        <f>IF(Gestión!F133=D!$L$2,"Forta",IF(Gestión!F133=$L$4,"Inclu",IF(Gestión!F133=$L$5,"Cult",IF(Gestión!F133=$L$7,"Actua",IF(Gestión!F133=$L$11,"Cuali",IF(Gestión!F133=$L$15,"Forta1",IF(Gestión!F133=$L$18,"Actua1",IF(Gestión!F133=$L$20,"Forta2",IF(Gestión!F133=$L$24,"Plan",IF(Gestión!F133=$L$28,"Confor",IF(Gestión!F133=$L$31,"Crea",IF(Gestión!F133=$L$33,"Incor",IF(Gestión!F133=$L$35,"Incre",IF(Gestión!F133=$L$36,"Prog",IF(Gestión!F133=$L$37,"Forta3",IF(Gestión!F133=$L$38,"Redi",IF(Gestión!F133=$L$40,"Confor1",IF(Gestión!F133=$L$44,"Apoyo",IF(Gestión!F133=$L$46,"Crea1",IF(Gestión!F133=$L$48,"Forta4",IF(Gestión!F133=$L$50,"Actua2",IF(Gestión!F133=$L$51,"Invest",IF(Gestión!F133=$L$52,"Conserv",IF(Gestión!F133=$L$55,"Incre1",IF(Gestión!F133=$L$60,"Actua3",IF(Gestión!F133=$L$64,"Actua4",IF(Gestión!F133=$L$66,"Asist",IF(Gestión!F133=$L$68,"Invest2",IF(Gestión!F133=$L$69,"Pract",IF(Gestión!F133=$L$72,"Forta5",IF(Gestión!F133=$L$79,"Opera",IF(Gestión!F133=$L$80,"Opera2",IF(Gestión!F133=$L$81,"Impul",IF(Gestión!F133=$L$86,"Estudio",IF(Gestión!F133=$L$89,"Invest3",IF(Gestión!F133=$L$90,"Diseño",IF(Gestión!F133=$L$91,"Invest4",IF(Gestión!F133=$L$93,"Vincula",IF(Gestión!F133=$L$94,"Crea2",IF(Gestión!F133=$L$95,"Diseño1",IF(Gestión!F133=$L$96,"Opera3",IF(Gestión!F133=$L$100,"Promo",IF(Gestión!F133=$L$101,"Estudio1",IF(Gestión!F133=$L$103,"Desarrolla",IF(Gestión!F133=$L$104,"Propen",IF(Gestión!F133=$L$108,"Aument",IF(Gestión!F133=$L$112,"Aument2",IF(Gestión!F133=$L$113,"Incre2",IF(Gestión!F133=$L$115,"Diver",IF(Gestión!F133=$L$118,"Estable",IF(Gestión!F133=$L$128,"Realiza",IF(Gestión!F133=$L$131,"Realiza1",IF(Gestión!F133=$L$135,"Diseño2",IF(Gestión!F133=$L$137,"Estudio2",IF(Gestión!F133=$L$138,"Invest5",IF(Gestión!F133=$L$141,"Actua5",IF(Gestión!F133=$L$144,"Estable1",IF(Gestión!F133=$L$151,"Defin","N/A"))))))))))))))))))))))))))))))))))))))))))))))))))))))))))</f>
        <v>N/A</v>
      </c>
      <c r="O124" t="str">
        <f>IF(N124="N/A",IF(Gestión!F133=$L$152,"Estable2",IF(Gestión!F133=$L$159,"Diseño3",IF(Gestión!F133=$L$161,"Diseño4",IF(Gestión!F133=$L$164,"Forta6",IF(Gestión!F133=$L$168,"Prog1",IF(Gestión!F133=$L$171,"Robus",IF(Gestión!F133=$L$172,"Diseño5",IF(Gestión!F133=$L$173,"Diseño6",IF(Gestión!F133=$L$174,"Estruc",IF(Gestión!F133=$L$175,"Diseño7",IF(Gestión!F133=$L$178,"Diseño8",IF(Gestión!F133=$L$179,"Diseño9",IF(Gestión!F133=$L$180,"Diseño10",IF(Gestión!F133=$L$181,"Diseño11",IF(Gestión!F133=$L$182,"Diseño12",IF(Gestión!F133=$L$183,"Capacit",IF(Gestión!F133=$L$186,"Redi1",IF(Gestión!F133=$L$187,"Defin1",IF(Gestión!F133=$L$190,"Cumplir",IF(Gestión!F133=$L$193,"Sistem",IF(Gestión!F133=$L$195,"Montaje",IF(Gestión!F133=$L$198,"Implementa",IF(Gestión!F133=$L$201,"Sistem1",IF(Gestión!F133=$L$203,"Asegura",IF(Gestión!F133=$L$204,"Estable3",IF(Gestión!F133=$L$206,"Constru",IF(Gestión!F133=$L$210,"Defin2",IF(Gestión!F133=$L$212,"Cult1",IF(Gestión!F133=$L$214,"Diseño13",IF(Gestión!F133=$L$215,"Defin3",IF(Gestión!F133=$L$217,"Segui",""))))))))))))))))))))))))))))))),N124)</f>
        <v>Defin2</v>
      </c>
      <c r="P124" t="str">
        <f>IF(Gestión!D133=$Q$2,"Acre",IF(Gestión!D133=$Q$3,"Valor",IF(Gestión!D133=$Q$4,"Calidad",IF(Gestión!D133=$Q$5,"NAI",IF(Gestión!D133=$Q$6,"NAP",IF(Gestión!D133=$Q$7,"NAE",IF(Gestión!D133=$Q$8,"Articulación",IF(Gestión!D133=$Q$9,"Extensión",IF(Gestión!D133=$Q$10,"Regionalización",IF(Gestión!D133=$Q$11,"Interna",IF(Gestión!D133=$Q$12,"Seguimiento",IF(Gestión!D133=$Q$13,"NAA",IF(Gestión!D133=$Q$14,"Gerencia",IF(Gestión!D133=$Q$15,"TH",IF(Gestión!D133=$Q$16,"Finan",IF(Gestión!D133=$Q$17,"Bienestar",IF(Gestión!D133=$Q$18,"Comuni",IF(Gestión!D133=$Q$19,"Sistema",IF(Gestión!D133=$Q$20,"GestionD",IF(Gestión!D133=$Q$21,"Mejoramiento",IF(Gestión!D133=$Q$22,"Modelo",IF(Gestión!D133=$Q$23,"Control",""))))))))))))))))))))))</f>
        <v>Modelo</v>
      </c>
      <c r="T124" t="str">
        <f>IF(Gestión!E133=D!$K$2,"Acredi",IF(Gestión!E133=D!$K$7,"Increm",IF(Gestión!E133=D!$K$11,"Forma",IF(Gestión!E133=D!$K$15,"Vincu",IF(Gestión!E133=D!$K$31,"Estructuraci",IF(Gestión!E133=D!$K$33,"Tecnica",IF(Gestión!E133=D!$K$35,"Conso",IF(Gestión!E133=D!$K$37,"Fortale",IF(Gestión!E133=D!$K$38,"Program",IF(Gestión!E133=D!$K$40,"Estruct",IF(Gestión!E133=D!$K$48,"Artic",IF(Gestión!E133=D!$K$55,"Fortale1",IF(Gestión!E133=D!$K$60,"Biling",IF(Gestión!E133=D!$K$64,"Forma1",IF(Gestión!E133=D!$K$66,"Gest",IF(Gestión!E133=D!$K$68,"Redefini",IF(Gestión!E133=D!$K$69,"Fortale2",IF(Gestión!E133=D!$K$72,"Edu",IF(Gestión!E133=D!$K$79,"Implement",IF(Gestión!E133=D!$K$81,"Potencia",IF(Gestión!E133=D!$K$86,"Fortale3",IF(Gestión!E133=D!$K$89,"Vincu1",IF(Gestión!E133=D!$K$91,"Incur",IF(Gestión!E133=D!$K$93,"Proyec",IF(Gestión!E133=D!$K$94,"Estrateg",IF(Gestión!E133=D!$K$95,"Desa",IF(Gestión!E133=D!$K$103,"Seguim",IF(Gestión!E133=D!$K$104,"Acces",IF(Gestión!E133=D!$K$113,"Program1",IF(Gestión!E133=D!$K$115,"En",IF(Gestión!E133=D!$K$118,"Geren",IF(Gestión!E133=D!$K$128,"Proyec1",IF(Gestión!E133=D!$K$131,"Proyec2",IF(Gestión!E133=D!$K$135,"Forma2",IF(Gestión!E133=D!$K$137,"Talent",IF(Gestión!E133=D!$K$151,"Conso1",IF(Gestión!E133=D!$K$152,"Conso2",IF(Gestión!E133=D!$K$159,"Serv",IF(Gestión!E133=D!$K$164,"Rete",IF(Gestión!E133=D!$K$171,"Fortale4",IF(Gestión!E133=D!$K$172,"Fortale5",IF(Gestión!E133=D!$K$174,"Defini",IF(Gestión!E133=D!$K$175,"Coord",IF(Gestión!E133=D!$K$178,"Redef",IF(Gestión!E133=D!$K$181,"Compro",IF(Gestión!E133=D!$K$182,"Desa1",IF(Gestión!E133=D!$K$183,"Fortale6",IF(Gestión!E133=D!$K$187,"Esta",IF(Gestión!E133=D!$K$190,"Facil",IF(Gestión!E133=D!$K$193,"Soporte",IF(Gestión!E133=D!$K$198,"Implement1",IF(Gestión!E133=D!$K$201,"La",IF(Gestión!E133=D!$K$203,"Fortale7",IF(Gestión!E133=D!$K$206,"Remo",IF(Gestión!E133=D!$K$210,"Fortale8",IF(Gestión!E133=D!$K$214,"Mejoram",IF(Gestión!E133=D!$K$215,"Fortale9",IF(Gestión!E133=D!$K$217,"Fortale10",""))))))))))))))))))))))))))))))))))))))))))))))))))))))))))</f>
        <v>Fortale8</v>
      </c>
    </row>
    <row r="125" spans="10:20" x14ac:dyDescent="0.25">
      <c r="M125" t="s">
        <v>278</v>
      </c>
      <c r="N125" t="str">
        <f>IF(Gestión!F134=D!$L$2,"Forta",IF(Gestión!F134=$L$4,"Inclu",IF(Gestión!F134=$L$5,"Cult",IF(Gestión!F134=$L$7,"Actua",IF(Gestión!F134=$L$11,"Cuali",IF(Gestión!F134=$L$15,"Forta1",IF(Gestión!F134=$L$18,"Actua1",IF(Gestión!F134=$L$20,"Forta2",IF(Gestión!F134=$L$24,"Plan",IF(Gestión!F134=$L$28,"Confor",IF(Gestión!F134=$L$31,"Crea",IF(Gestión!F134=$L$33,"Incor",IF(Gestión!F134=$L$35,"Incre",IF(Gestión!F134=$L$36,"Prog",IF(Gestión!F134=$L$37,"Forta3",IF(Gestión!F134=$L$38,"Redi",IF(Gestión!F134=$L$40,"Confor1",IF(Gestión!F134=$L$44,"Apoyo",IF(Gestión!F134=$L$46,"Crea1",IF(Gestión!F134=$L$48,"Forta4",IF(Gestión!F134=$L$50,"Actua2",IF(Gestión!F134=$L$51,"Invest",IF(Gestión!F134=$L$52,"Conserv",IF(Gestión!F134=$L$55,"Incre1",IF(Gestión!F134=$L$60,"Actua3",IF(Gestión!F134=$L$64,"Actua4",IF(Gestión!F134=$L$66,"Asist",IF(Gestión!F134=$L$68,"Invest2",IF(Gestión!F134=$L$69,"Pract",IF(Gestión!F134=$L$72,"Forta5",IF(Gestión!F134=$L$79,"Opera",IF(Gestión!F134=$L$80,"Opera2",IF(Gestión!F134=$L$81,"Impul",IF(Gestión!F134=$L$86,"Estudio",IF(Gestión!F134=$L$89,"Invest3",IF(Gestión!F134=$L$90,"Diseño",IF(Gestión!F134=$L$91,"Invest4",IF(Gestión!F134=$L$93,"Vincula",IF(Gestión!F134=$L$94,"Crea2",IF(Gestión!F134=$L$95,"Diseño1",IF(Gestión!F134=$L$96,"Opera3",IF(Gestión!F134=$L$100,"Promo",IF(Gestión!F134=$L$101,"Estudio1",IF(Gestión!F134=$L$103,"Desarrolla",IF(Gestión!F134=$L$104,"Propen",IF(Gestión!F134=$L$108,"Aument",IF(Gestión!F134=$L$112,"Aument2",IF(Gestión!F134=$L$113,"Incre2",IF(Gestión!F134=$L$115,"Diver",IF(Gestión!F134=$L$118,"Estable",IF(Gestión!F134=$L$128,"Realiza",IF(Gestión!F134=$L$131,"Realiza1",IF(Gestión!F134=$L$135,"Diseño2",IF(Gestión!F134=$L$137,"Estudio2",IF(Gestión!F134=$L$138,"Invest5",IF(Gestión!F134=$L$141,"Actua5",IF(Gestión!F134=$L$144,"Estable1",IF(Gestión!F134=$L$151,"Defin","N/A"))))))))))))))))))))))))))))))))))))))))))))))))))))))))))</f>
        <v>Forta1</v>
      </c>
      <c r="O125" t="str">
        <f>IF(N125="N/A",IF(Gestión!F134=$L$152,"Estable2",IF(Gestión!F134=$L$159,"Diseño3",IF(Gestión!F134=$L$161,"Diseño4",IF(Gestión!F134=$L$164,"Forta6",IF(Gestión!F134=$L$168,"Prog1",IF(Gestión!F134=$L$171,"Robus",IF(Gestión!F134=$L$172,"Diseño5",IF(Gestión!F134=$L$173,"Diseño6",IF(Gestión!F134=$L$174,"Estruc",IF(Gestión!F134=$L$175,"Diseño7",IF(Gestión!F134=$L$178,"Diseño8",IF(Gestión!F134=$L$179,"Diseño9",IF(Gestión!F134=$L$180,"Diseño10",IF(Gestión!F134=$L$181,"Diseño11",IF(Gestión!F134=$L$182,"Diseño12",IF(Gestión!F134=$L$183,"Capacit",IF(Gestión!F134=$L$186,"Redi1",IF(Gestión!F134=$L$187,"Defin1",IF(Gestión!F134=$L$190,"Cumplir",IF(Gestión!F134=$L$193,"Sistem",IF(Gestión!F134=$L$195,"Montaje",IF(Gestión!F134=$L$198,"Implementa",IF(Gestión!F134=$L$201,"Sistem1",IF(Gestión!F134=$L$203,"Asegura",IF(Gestión!F134=$L$204,"Estable3",IF(Gestión!F134=$L$206,"Constru",IF(Gestión!F134=$L$210,"Defin2",IF(Gestión!F134=$L$212,"Cult1",IF(Gestión!F134=$L$214,"Diseño13",IF(Gestión!F134=$L$215,"Defin3",IF(Gestión!F134=$L$217,"Segui",""))))))))))))))))))))))))))))))),N125)</f>
        <v>Forta1</v>
      </c>
      <c r="P125" t="str">
        <f>IF(Gestión!D134=$Q$2,"Acre",IF(Gestión!D134=$Q$3,"Valor",IF(Gestión!D134=$Q$4,"Calidad",IF(Gestión!D134=$Q$5,"NAI",IF(Gestión!D134=$Q$6,"NAP",IF(Gestión!D134=$Q$7,"NAE",IF(Gestión!D134=$Q$8,"Articulación",IF(Gestión!D134=$Q$9,"Extensión",IF(Gestión!D134=$Q$10,"Regionalización",IF(Gestión!D134=$Q$11,"Interna",IF(Gestión!D134=$Q$12,"Seguimiento",IF(Gestión!D134=$Q$13,"NAA",IF(Gestión!D134=$Q$14,"Gerencia",IF(Gestión!D134=$Q$15,"TH",IF(Gestión!D134=$Q$16,"Finan",IF(Gestión!D134=$Q$17,"Bienestar",IF(Gestión!D134=$Q$18,"Comuni",IF(Gestión!D134=$Q$19,"Sistema",IF(Gestión!D134=$Q$20,"GestionD",IF(Gestión!D134=$Q$21,"Mejoramiento",IF(Gestión!D134=$Q$22,"Modelo",IF(Gestión!D134=$Q$23,"Control",""))))))))))))))))))))))</f>
        <v>NAI</v>
      </c>
      <c r="T125" t="str">
        <f>IF(Gestión!E134=D!$K$2,"Acredi",IF(Gestión!E134=D!$K$7,"Increm",IF(Gestión!E134=D!$K$11,"Forma",IF(Gestión!E134=D!$K$15,"Vincu",IF(Gestión!E134=D!$K$31,"Estructuraci",IF(Gestión!E134=D!$K$33,"Tecnica",IF(Gestión!E134=D!$K$35,"Conso",IF(Gestión!E134=D!$K$37,"Fortale",IF(Gestión!E134=D!$K$38,"Program",IF(Gestión!E134=D!$K$40,"Estruct",IF(Gestión!E134=D!$K$48,"Artic",IF(Gestión!E134=D!$K$55,"Fortale1",IF(Gestión!E134=D!$K$60,"Biling",IF(Gestión!E134=D!$K$64,"Forma1",IF(Gestión!E134=D!$K$66,"Gest",IF(Gestión!E134=D!$K$68,"Redefini",IF(Gestión!E134=D!$K$69,"Fortale2",IF(Gestión!E134=D!$K$72,"Edu",IF(Gestión!E134=D!$K$79,"Implement",IF(Gestión!E134=D!$K$81,"Potencia",IF(Gestión!E134=D!$K$86,"Fortale3",IF(Gestión!E134=D!$K$89,"Vincu1",IF(Gestión!E134=D!$K$91,"Incur",IF(Gestión!E134=D!$K$93,"Proyec",IF(Gestión!E134=D!$K$94,"Estrateg",IF(Gestión!E134=D!$K$95,"Desa",IF(Gestión!E134=D!$K$103,"Seguim",IF(Gestión!E134=D!$K$104,"Acces",IF(Gestión!E134=D!$K$113,"Program1",IF(Gestión!E134=D!$K$115,"En",IF(Gestión!E134=D!$K$118,"Geren",IF(Gestión!E134=D!$K$128,"Proyec1",IF(Gestión!E134=D!$K$131,"Proyec2",IF(Gestión!E134=D!$K$135,"Forma2",IF(Gestión!E134=D!$K$137,"Talent",IF(Gestión!E134=D!$K$151,"Conso1",IF(Gestión!E134=D!$K$152,"Conso2",IF(Gestión!E134=D!$K$159,"Serv",IF(Gestión!E134=D!$K$164,"Rete",IF(Gestión!E134=D!$K$171,"Fortale4",IF(Gestión!E134=D!$K$172,"Fortale5",IF(Gestión!E134=D!$K$174,"Defini",IF(Gestión!E134=D!$K$175,"Coord",IF(Gestión!E134=D!$K$178,"Redef",IF(Gestión!E134=D!$K$181,"Compro",IF(Gestión!E134=D!$K$182,"Desa1",IF(Gestión!E134=D!$K$183,"Fortale6",IF(Gestión!E134=D!$K$187,"Esta",IF(Gestión!E134=D!$K$190,"Facil",IF(Gestión!E134=D!$K$193,"Soporte",IF(Gestión!E134=D!$K$198,"Implement1",IF(Gestión!E134=D!$K$201,"La",IF(Gestión!E134=D!$K$203,"Fortale7",IF(Gestión!E134=D!$K$206,"Remo",IF(Gestión!E134=D!$K$210,"Fortale8",IF(Gestión!E134=D!$K$214,"Mejoram",IF(Gestión!E134=D!$K$215,"Fortale9",IF(Gestión!E134=D!$K$217,"Fortale10",""))))))))))))))))))))))))))))))))))))))))))))))))))))))))))</f>
        <v>Vincu</v>
      </c>
    </row>
    <row r="126" spans="10:20" x14ac:dyDescent="0.25">
      <c r="M126" t="s">
        <v>279</v>
      </c>
      <c r="N126" t="str">
        <f>IF(Gestión!F135=D!$L$2,"Forta",IF(Gestión!F135=$L$4,"Inclu",IF(Gestión!F135=$L$5,"Cult",IF(Gestión!F135=$L$7,"Actua",IF(Gestión!F135=$L$11,"Cuali",IF(Gestión!F135=$L$15,"Forta1",IF(Gestión!F135=$L$18,"Actua1",IF(Gestión!F135=$L$20,"Forta2",IF(Gestión!F135=$L$24,"Plan",IF(Gestión!F135=$L$28,"Confor",IF(Gestión!F135=$L$31,"Crea",IF(Gestión!F135=$L$33,"Incor",IF(Gestión!F135=$L$35,"Incre",IF(Gestión!F135=$L$36,"Prog",IF(Gestión!F135=$L$37,"Forta3",IF(Gestión!F135=$L$38,"Redi",IF(Gestión!F135=$L$40,"Confor1",IF(Gestión!F135=$L$44,"Apoyo",IF(Gestión!F135=$L$46,"Crea1",IF(Gestión!F135=$L$48,"Forta4",IF(Gestión!F135=$L$50,"Actua2",IF(Gestión!F135=$L$51,"Invest",IF(Gestión!F135=$L$52,"Conserv",IF(Gestión!F135=$L$55,"Incre1",IF(Gestión!F135=$L$60,"Actua3",IF(Gestión!F135=$L$64,"Actua4",IF(Gestión!F135=$L$66,"Asist",IF(Gestión!F135=$L$68,"Invest2",IF(Gestión!F135=$L$69,"Pract",IF(Gestión!F135=$L$72,"Forta5",IF(Gestión!F135=$L$79,"Opera",IF(Gestión!F135=$L$80,"Opera2",IF(Gestión!F135=$L$81,"Impul",IF(Gestión!F135=$L$86,"Estudio",IF(Gestión!F135=$L$89,"Invest3",IF(Gestión!F135=$L$90,"Diseño",IF(Gestión!F135=$L$91,"Invest4",IF(Gestión!F135=$L$93,"Vincula",IF(Gestión!F135=$L$94,"Crea2",IF(Gestión!F135=$L$95,"Diseño1",IF(Gestión!F135=$L$96,"Opera3",IF(Gestión!F135=$L$100,"Promo",IF(Gestión!F135=$L$101,"Estudio1",IF(Gestión!F135=$L$103,"Desarrolla",IF(Gestión!F135=$L$104,"Propen",IF(Gestión!F135=$L$108,"Aument",IF(Gestión!F135=$L$112,"Aument2",IF(Gestión!F135=$L$113,"Incre2",IF(Gestión!F135=$L$115,"Diver",IF(Gestión!F135=$L$118,"Estable",IF(Gestión!F135=$L$128,"Realiza",IF(Gestión!F135=$L$131,"Realiza1",IF(Gestión!F135=$L$135,"Diseño2",IF(Gestión!F135=$L$137,"Estudio2",IF(Gestión!F135=$L$138,"Invest5",IF(Gestión!F135=$L$141,"Actua5",IF(Gestión!F135=$L$144,"Estable1",IF(Gestión!F135=$L$151,"Defin","N/A"))))))))))))))))))))))))))))))))))))))))))))))))))))))))))</f>
        <v>Forta1</v>
      </c>
      <c r="O126" t="str">
        <f>IF(N126="N/A",IF(Gestión!F135=$L$152,"Estable2",IF(Gestión!F135=$L$159,"Diseño3",IF(Gestión!F135=$L$161,"Diseño4",IF(Gestión!F135=$L$164,"Forta6",IF(Gestión!F135=$L$168,"Prog1",IF(Gestión!F135=$L$171,"Robus",IF(Gestión!F135=$L$172,"Diseño5",IF(Gestión!F135=$L$173,"Diseño6",IF(Gestión!F135=$L$174,"Estruc",IF(Gestión!F135=$L$175,"Diseño7",IF(Gestión!F135=$L$178,"Diseño8",IF(Gestión!F135=$L$179,"Diseño9",IF(Gestión!F135=$L$180,"Diseño10",IF(Gestión!F135=$L$181,"Diseño11",IF(Gestión!F135=$L$182,"Diseño12",IF(Gestión!F135=$L$183,"Capacit",IF(Gestión!F135=$L$186,"Redi1",IF(Gestión!F135=$L$187,"Defin1",IF(Gestión!F135=$L$190,"Cumplir",IF(Gestión!F135=$L$193,"Sistem",IF(Gestión!F135=$L$195,"Montaje",IF(Gestión!F135=$L$198,"Implementa",IF(Gestión!F135=$L$201,"Sistem1",IF(Gestión!F135=$L$203,"Asegura",IF(Gestión!F135=$L$204,"Estable3",IF(Gestión!F135=$L$206,"Constru",IF(Gestión!F135=$L$210,"Defin2",IF(Gestión!F135=$L$212,"Cult1",IF(Gestión!F135=$L$214,"Diseño13",IF(Gestión!F135=$L$215,"Defin3",IF(Gestión!F135=$L$217,"Segui",""))))))))))))))))))))))))))))))),N126)</f>
        <v>Forta1</v>
      </c>
      <c r="P126" t="str">
        <f>IF(Gestión!D135=$Q$2,"Acre",IF(Gestión!D135=$Q$3,"Valor",IF(Gestión!D135=$Q$4,"Calidad",IF(Gestión!D135=$Q$5,"NAI",IF(Gestión!D135=$Q$6,"NAP",IF(Gestión!D135=$Q$7,"NAE",IF(Gestión!D135=$Q$8,"Articulación",IF(Gestión!D135=$Q$9,"Extensión",IF(Gestión!D135=$Q$10,"Regionalización",IF(Gestión!D135=$Q$11,"Interna",IF(Gestión!D135=$Q$12,"Seguimiento",IF(Gestión!D135=$Q$13,"NAA",IF(Gestión!D135=$Q$14,"Gerencia",IF(Gestión!D135=$Q$15,"TH",IF(Gestión!D135=$Q$16,"Finan",IF(Gestión!D135=$Q$17,"Bienestar",IF(Gestión!D135=$Q$18,"Comuni",IF(Gestión!D135=$Q$19,"Sistema",IF(Gestión!D135=$Q$20,"GestionD",IF(Gestión!D135=$Q$21,"Mejoramiento",IF(Gestión!D135=$Q$22,"Modelo",IF(Gestión!D135=$Q$23,"Control",""))))))))))))))))))))))</f>
        <v>NAI</v>
      </c>
      <c r="T126" t="str">
        <f>IF(Gestión!E135=D!$K$2,"Acredi",IF(Gestión!E135=D!$K$7,"Increm",IF(Gestión!E135=D!$K$11,"Forma",IF(Gestión!E135=D!$K$15,"Vincu",IF(Gestión!E135=D!$K$31,"Estructuraci",IF(Gestión!E135=D!$K$33,"Tecnica",IF(Gestión!E135=D!$K$35,"Conso",IF(Gestión!E135=D!$K$37,"Fortale",IF(Gestión!E135=D!$K$38,"Program",IF(Gestión!E135=D!$K$40,"Estruct",IF(Gestión!E135=D!$K$48,"Artic",IF(Gestión!E135=D!$K$55,"Fortale1",IF(Gestión!E135=D!$K$60,"Biling",IF(Gestión!E135=D!$K$64,"Forma1",IF(Gestión!E135=D!$K$66,"Gest",IF(Gestión!E135=D!$K$68,"Redefini",IF(Gestión!E135=D!$K$69,"Fortale2",IF(Gestión!E135=D!$K$72,"Edu",IF(Gestión!E135=D!$K$79,"Implement",IF(Gestión!E135=D!$K$81,"Potencia",IF(Gestión!E135=D!$K$86,"Fortale3",IF(Gestión!E135=D!$K$89,"Vincu1",IF(Gestión!E135=D!$K$91,"Incur",IF(Gestión!E135=D!$K$93,"Proyec",IF(Gestión!E135=D!$K$94,"Estrateg",IF(Gestión!E135=D!$K$95,"Desa",IF(Gestión!E135=D!$K$103,"Seguim",IF(Gestión!E135=D!$K$104,"Acces",IF(Gestión!E135=D!$K$113,"Program1",IF(Gestión!E135=D!$K$115,"En",IF(Gestión!E135=D!$K$118,"Geren",IF(Gestión!E135=D!$K$128,"Proyec1",IF(Gestión!E135=D!$K$131,"Proyec2",IF(Gestión!E135=D!$K$135,"Forma2",IF(Gestión!E135=D!$K$137,"Talent",IF(Gestión!E135=D!$K$151,"Conso1",IF(Gestión!E135=D!$K$152,"Conso2",IF(Gestión!E135=D!$K$159,"Serv",IF(Gestión!E135=D!$K$164,"Rete",IF(Gestión!E135=D!$K$171,"Fortale4",IF(Gestión!E135=D!$K$172,"Fortale5",IF(Gestión!E135=D!$K$174,"Defini",IF(Gestión!E135=D!$K$175,"Coord",IF(Gestión!E135=D!$K$178,"Redef",IF(Gestión!E135=D!$K$181,"Compro",IF(Gestión!E135=D!$K$182,"Desa1",IF(Gestión!E135=D!$K$183,"Fortale6",IF(Gestión!E135=D!$K$187,"Esta",IF(Gestión!E135=D!$K$190,"Facil",IF(Gestión!E135=D!$K$193,"Soporte",IF(Gestión!E135=D!$K$198,"Implement1",IF(Gestión!E135=D!$K$201,"La",IF(Gestión!E135=D!$K$203,"Fortale7",IF(Gestión!E135=D!$K$206,"Remo",IF(Gestión!E135=D!$K$210,"Fortale8",IF(Gestión!E135=D!$K$214,"Mejoram",IF(Gestión!E135=D!$K$215,"Fortale9",IF(Gestión!E135=D!$K$217,"Fortale10",""))))))))))))))))))))))))))))))))))))))))))))))))))))))))))</f>
        <v>Vincu</v>
      </c>
    </row>
    <row r="127" spans="10:20" x14ac:dyDescent="0.25">
      <c r="M127" t="s">
        <v>280</v>
      </c>
      <c r="N127" t="str">
        <f>IF(Gestión!F136=D!$L$2,"Forta",IF(Gestión!F136=$L$4,"Inclu",IF(Gestión!F136=$L$5,"Cult",IF(Gestión!F136=$L$7,"Actua",IF(Gestión!F136=$L$11,"Cuali",IF(Gestión!F136=$L$15,"Forta1",IF(Gestión!F136=$L$18,"Actua1",IF(Gestión!F136=$L$20,"Forta2",IF(Gestión!F136=$L$24,"Plan",IF(Gestión!F136=$L$28,"Confor",IF(Gestión!F136=$L$31,"Crea",IF(Gestión!F136=$L$33,"Incor",IF(Gestión!F136=$L$35,"Incre",IF(Gestión!F136=$L$36,"Prog",IF(Gestión!F136=$L$37,"Forta3",IF(Gestión!F136=$L$38,"Redi",IF(Gestión!F136=$L$40,"Confor1",IF(Gestión!F136=$L$44,"Apoyo",IF(Gestión!F136=$L$46,"Crea1",IF(Gestión!F136=$L$48,"Forta4",IF(Gestión!F136=$L$50,"Actua2",IF(Gestión!F136=$L$51,"Invest",IF(Gestión!F136=$L$52,"Conserv",IF(Gestión!F136=$L$55,"Incre1",IF(Gestión!F136=$L$60,"Actua3",IF(Gestión!F136=$L$64,"Actua4",IF(Gestión!F136=$L$66,"Asist",IF(Gestión!F136=$L$68,"Invest2",IF(Gestión!F136=$L$69,"Pract",IF(Gestión!F136=$L$72,"Forta5",IF(Gestión!F136=$L$79,"Opera",IF(Gestión!F136=$L$80,"Opera2",IF(Gestión!F136=$L$81,"Impul",IF(Gestión!F136=$L$86,"Estudio",IF(Gestión!F136=$L$89,"Invest3",IF(Gestión!F136=$L$90,"Diseño",IF(Gestión!F136=$L$91,"Invest4",IF(Gestión!F136=$L$93,"Vincula",IF(Gestión!F136=$L$94,"Crea2",IF(Gestión!F136=$L$95,"Diseño1",IF(Gestión!F136=$L$96,"Opera3",IF(Gestión!F136=$L$100,"Promo",IF(Gestión!F136=$L$101,"Estudio1",IF(Gestión!F136=$L$103,"Desarrolla",IF(Gestión!F136=$L$104,"Propen",IF(Gestión!F136=$L$108,"Aument",IF(Gestión!F136=$L$112,"Aument2",IF(Gestión!F136=$L$113,"Incre2",IF(Gestión!F136=$L$115,"Diver",IF(Gestión!F136=$L$118,"Estable",IF(Gestión!F136=$L$128,"Realiza",IF(Gestión!F136=$L$131,"Realiza1",IF(Gestión!F136=$L$135,"Diseño2",IF(Gestión!F136=$L$137,"Estudio2",IF(Gestión!F136=$L$138,"Invest5",IF(Gestión!F136=$L$141,"Actua5",IF(Gestión!F136=$L$144,"Estable1",IF(Gestión!F136=$L$151,"Defin","N/A"))))))))))))))))))))))))))))))))))))))))))))))))))))))))))</f>
        <v>Forta1</v>
      </c>
      <c r="O127" t="str">
        <f>IF(N127="N/A",IF(Gestión!F136=$L$152,"Estable2",IF(Gestión!F136=$L$159,"Diseño3",IF(Gestión!F136=$L$161,"Diseño4",IF(Gestión!F136=$L$164,"Forta6",IF(Gestión!F136=$L$168,"Prog1",IF(Gestión!F136=$L$171,"Robus",IF(Gestión!F136=$L$172,"Diseño5",IF(Gestión!F136=$L$173,"Diseño6",IF(Gestión!F136=$L$174,"Estruc",IF(Gestión!F136=$L$175,"Diseño7",IF(Gestión!F136=$L$178,"Diseño8",IF(Gestión!F136=$L$179,"Diseño9",IF(Gestión!F136=$L$180,"Diseño10",IF(Gestión!F136=$L$181,"Diseño11",IF(Gestión!F136=$L$182,"Diseño12",IF(Gestión!F136=$L$183,"Capacit",IF(Gestión!F136=$L$186,"Redi1",IF(Gestión!F136=$L$187,"Defin1",IF(Gestión!F136=$L$190,"Cumplir",IF(Gestión!F136=$L$193,"Sistem",IF(Gestión!F136=$L$195,"Montaje",IF(Gestión!F136=$L$198,"Implementa",IF(Gestión!F136=$L$201,"Sistem1",IF(Gestión!F136=$L$203,"Asegura",IF(Gestión!F136=$L$204,"Estable3",IF(Gestión!F136=$L$206,"Constru",IF(Gestión!F136=$L$210,"Defin2",IF(Gestión!F136=$L$212,"Cult1",IF(Gestión!F136=$L$214,"Diseño13",IF(Gestión!F136=$L$215,"Defin3",IF(Gestión!F136=$L$217,"Segui",""))))))))))))))))))))))))))))))),N127)</f>
        <v>Forta1</v>
      </c>
      <c r="P127" t="str">
        <f>IF(Gestión!D136=$Q$2,"Acre",IF(Gestión!D136=$Q$3,"Valor",IF(Gestión!D136=$Q$4,"Calidad",IF(Gestión!D136=$Q$5,"NAI",IF(Gestión!D136=$Q$6,"NAP",IF(Gestión!D136=$Q$7,"NAE",IF(Gestión!D136=$Q$8,"Articulación",IF(Gestión!D136=$Q$9,"Extensión",IF(Gestión!D136=$Q$10,"Regionalización",IF(Gestión!D136=$Q$11,"Interna",IF(Gestión!D136=$Q$12,"Seguimiento",IF(Gestión!D136=$Q$13,"NAA",IF(Gestión!D136=$Q$14,"Gerencia",IF(Gestión!D136=$Q$15,"TH",IF(Gestión!D136=$Q$16,"Finan",IF(Gestión!D136=$Q$17,"Bienestar",IF(Gestión!D136=$Q$18,"Comuni",IF(Gestión!D136=$Q$19,"Sistema",IF(Gestión!D136=$Q$20,"GestionD",IF(Gestión!D136=$Q$21,"Mejoramiento",IF(Gestión!D136=$Q$22,"Modelo",IF(Gestión!D136=$Q$23,"Control",""))))))))))))))))))))))</f>
        <v>NAI</v>
      </c>
      <c r="T127" t="str">
        <f>IF(Gestión!E136=D!$K$2,"Acredi",IF(Gestión!E136=D!$K$7,"Increm",IF(Gestión!E136=D!$K$11,"Forma",IF(Gestión!E136=D!$K$15,"Vincu",IF(Gestión!E136=D!$K$31,"Estructuraci",IF(Gestión!E136=D!$K$33,"Tecnica",IF(Gestión!E136=D!$K$35,"Conso",IF(Gestión!E136=D!$K$37,"Fortale",IF(Gestión!E136=D!$K$38,"Program",IF(Gestión!E136=D!$K$40,"Estruct",IF(Gestión!E136=D!$K$48,"Artic",IF(Gestión!E136=D!$K$55,"Fortale1",IF(Gestión!E136=D!$K$60,"Biling",IF(Gestión!E136=D!$K$64,"Forma1",IF(Gestión!E136=D!$K$66,"Gest",IF(Gestión!E136=D!$K$68,"Redefini",IF(Gestión!E136=D!$K$69,"Fortale2",IF(Gestión!E136=D!$K$72,"Edu",IF(Gestión!E136=D!$K$79,"Implement",IF(Gestión!E136=D!$K$81,"Potencia",IF(Gestión!E136=D!$K$86,"Fortale3",IF(Gestión!E136=D!$K$89,"Vincu1",IF(Gestión!E136=D!$K$91,"Incur",IF(Gestión!E136=D!$K$93,"Proyec",IF(Gestión!E136=D!$K$94,"Estrateg",IF(Gestión!E136=D!$K$95,"Desa",IF(Gestión!E136=D!$K$103,"Seguim",IF(Gestión!E136=D!$K$104,"Acces",IF(Gestión!E136=D!$K$113,"Program1",IF(Gestión!E136=D!$K$115,"En",IF(Gestión!E136=D!$K$118,"Geren",IF(Gestión!E136=D!$K$128,"Proyec1",IF(Gestión!E136=D!$K$131,"Proyec2",IF(Gestión!E136=D!$K$135,"Forma2",IF(Gestión!E136=D!$K$137,"Talent",IF(Gestión!E136=D!$K$151,"Conso1",IF(Gestión!E136=D!$K$152,"Conso2",IF(Gestión!E136=D!$K$159,"Serv",IF(Gestión!E136=D!$K$164,"Rete",IF(Gestión!E136=D!$K$171,"Fortale4",IF(Gestión!E136=D!$K$172,"Fortale5",IF(Gestión!E136=D!$K$174,"Defini",IF(Gestión!E136=D!$K$175,"Coord",IF(Gestión!E136=D!$K$178,"Redef",IF(Gestión!E136=D!$K$181,"Compro",IF(Gestión!E136=D!$K$182,"Desa1",IF(Gestión!E136=D!$K$183,"Fortale6",IF(Gestión!E136=D!$K$187,"Esta",IF(Gestión!E136=D!$K$190,"Facil",IF(Gestión!E136=D!$K$193,"Soporte",IF(Gestión!E136=D!$K$198,"Implement1",IF(Gestión!E136=D!$K$201,"La",IF(Gestión!E136=D!$K$203,"Fortale7",IF(Gestión!E136=D!$K$206,"Remo",IF(Gestión!E136=D!$K$210,"Fortale8",IF(Gestión!E136=D!$K$214,"Mejoram",IF(Gestión!E136=D!$K$215,"Fortale9",IF(Gestión!E136=D!$K$217,"Fortale10",""))))))))))))))))))))))))))))))))))))))))))))))))))))))))))</f>
        <v>Vincu</v>
      </c>
    </row>
    <row r="128" spans="10:20" x14ac:dyDescent="0.25">
      <c r="J128" s="25" t="s">
        <v>82</v>
      </c>
      <c r="K128" s="25" t="s">
        <v>281</v>
      </c>
      <c r="L128" t="s">
        <v>282</v>
      </c>
      <c r="M128" t="s">
        <v>283</v>
      </c>
      <c r="N128" t="str">
        <f>IF(Gestión!F137=D!$L$2,"Forta",IF(Gestión!F137=$L$4,"Inclu",IF(Gestión!F137=$L$5,"Cult",IF(Gestión!F137=$L$7,"Actua",IF(Gestión!F137=$L$11,"Cuali",IF(Gestión!F137=$L$15,"Forta1",IF(Gestión!F137=$L$18,"Actua1",IF(Gestión!F137=$L$20,"Forta2",IF(Gestión!F137=$L$24,"Plan",IF(Gestión!F137=$L$28,"Confor",IF(Gestión!F137=$L$31,"Crea",IF(Gestión!F137=$L$33,"Incor",IF(Gestión!F137=$L$35,"Incre",IF(Gestión!F137=$L$36,"Prog",IF(Gestión!F137=$L$37,"Forta3",IF(Gestión!F137=$L$38,"Redi",IF(Gestión!F137=$L$40,"Confor1",IF(Gestión!F137=$L$44,"Apoyo",IF(Gestión!F137=$L$46,"Crea1",IF(Gestión!F137=$L$48,"Forta4",IF(Gestión!F137=$L$50,"Actua2",IF(Gestión!F137=$L$51,"Invest",IF(Gestión!F137=$L$52,"Conserv",IF(Gestión!F137=$L$55,"Incre1",IF(Gestión!F137=$L$60,"Actua3",IF(Gestión!F137=$L$64,"Actua4",IF(Gestión!F137=$L$66,"Asist",IF(Gestión!F137=$L$68,"Invest2",IF(Gestión!F137=$L$69,"Pract",IF(Gestión!F137=$L$72,"Forta5",IF(Gestión!F137=$L$79,"Opera",IF(Gestión!F137=$L$80,"Opera2",IF(Gestión!F137=$L$81,"Impul",IF(Gestión!F137=$L$86,"Estudio",IF(Gestión!F137=$L$89,"Invest3",IF(Gestión!F137=$L$90,"Diseño",IF(Gestión!F137=$L$91,"Invest4",IF(Gestión!F137=$L$93,"Vincula",IF(Gestión!F137=$L$94,"Crea2",IF(Gestión!F137=$L$95,"Diseño1",IF(Gestión!F137=$L$96,"Opera3",IF(Gestión!F137=$L$100,"Promo",IF(Gestión!F137=$L$101,"Estudio1",IF(Gestión!F137=$L$103,"Desarrolla",IF(Gestión!F137=$L$104,"Propen",IF(Gestión!F137=$L$108,"Aument",IF(Gestión!F137=$L$112,"Aument2",IF(Gestión!F137=$L$113,"Incre2",IF(Gestión!F137=$L$115,"Diver",IF(Gestión!F137=$L$118,"Estable",IF(Gestión!F137=$L$128,"Realiza",IF(Gestión!F137=$L$131,"Realiza1",IF(Gestión!F137=$L$135,"Diseño2",IF(Gestión!F137=$L$137,"Estudio2",IF(Gestión!F137=$L$138,"Invest5",IF(Gestión!F137=$L$141,"Actua5",IF(Gestión!F137=$L$144,"Estable1",IF(Gestión!F137=$L$151,"Defin","N/A"))))))))))))))))))))))))))))))))))))))))))))))))))))))))))</f>
        <v>Actua1</v>
      </c>
      <c r="O128" t="str">
        <f>IF(N128="N/A",IF(Gestión!F137=$L$152,"Estable2",IF(Gestión!F137=$L$159,"Diseño3",IF(Gestión!F137=$L$161,"Diseño4",IF(Gestión!F137=$L$164,"Forta6",IF(Gestión!F137=$L$168,"Prog1",IF(Gestión!F137=$L$171,"Robus",IF(Gestión!F137=$L$172,"Diseño5",IF(Gestión!F137=$L$173,"Diseño6",IF(Gestión!F137=$L$174,"Estruc",IF(Gestión!F137=$L$175,"Diseño7",IF(Gestión!F137=$L$178,"Diseño8",IF(Gestión!F137=$L$179,"Diseño9",IF(Gestión!F137=$L$180,"Diseño10",IF(Gestión!F137=$L$181,"Diseño11",IF(Gestión!F137=$L$182,"Diseño12",IF(Gestión!F137=$L$183,"Capacit",IF(Gestión!F137=$L$186,"Redi1",IF(Gestión!F137=$L$187,"Defin1",IF(Gestión!F137=$L$190,"Cumplir",IF(Gestión!F137=$L$193,"Sistem",IF(Gestión!F137=$L$195,"Montaje",IF(Gestión!F137=$L$198,"Implementa",IF(Gestión!F137=$L$201,"Sistem1",IF(Gestión!F137=$L$203,"Asegura",IF(Gestión!F137=$L$204,"Estable3",IF(Gestión!F137=$L$206,"Constru",IF(Gestión!F137=$L$210,"Defin2",IF(Gestión!F137=$L$212,"Cult1",IF(Gestión!F137=$L$214,"Diseño13",IF(Gestión!F137=$L$215,"Defin3",IF(Gestión!F137=$L$217,"Segui",""))))))))))))))))))))))))))))))),N128)</f>
        <v>Actua1</v>
      </c>
      <c r="P128" t="str">
        <f>IF(Gestión!D137=$Q$2,"Acre",IF(Gestión!D137=$Q$3,"Valor",IF(Gestión!D137=$Q$4,"Calidad",IF(Gestión!D137=$Q$5,"NAI",IF(Gestión!D137=$Q$6,"NAP",IF(Gestión!D137=$Q$7,"NAE",IF(Gestión!D137=$Q$8,"Articulación",IF(Gestión!D137=$Q$9,"Extensión",IF(Gestión!D137=$Q$10,"Regionalización",IF(Gestión!D137=$Q$11,"Interna",IF(Gestión!D137=$Q$12,"Seguimiento",IF(Gestión!D137=$Q$13,"NAA",IF(Gestión!D137=$Q$14,"Gerencia",IF(Gestión!D137=$Q$15,"TH",IF(Gestión!D137=$Q$16,"Finan",IF(Gestión!D137=$Q$17,"Bienestar",IF(Gestión!D137=$Q$18,"Comuni",IF(Gestión!D137=$Q$19,"Sistema",IF(Gestión!D137=$Q$20,"GestionD",IF(Gestión!D137=$Q$21,"Mejoramiento",IF(Gestión!D137=$Q$22,"Modelo",IF(Gestión!D137=$Q$23,"Control",""))))))))))))))))))))))</f>
        <v>NAI</v>
      </c>
      <c r="T128" t="str">
        <f>IF(Gestión!E137=D!$K$2,"Acredi",IF(Gestión!E137=D!$K$7,"Increm",IF(Gestión!E137=D!$K$11,"Forma",IF(Gestión!E137=D!$K$15,"Vincu",IF(Gestión!E137=D!$K$31,"Estructuraci",IF(Gestión!E137=D!$K$33,"Tecnica",IF(Gestión!E137=D!$K$35,"Conso",IF(Gestión!E137=D!$K$37,"Fortale",IF(Gestión!E137=D!$K$38,"Program",IF(Gestión!E137=D!$K$40,"Estruct",IF(Gestión!E137=D!$K$48,"Artic",IF(Gestión!E137=D!$K$55,"Fortale1",IF(Gestión!E137=D!$K$60,"Biling",IF(Gestión!E137=D!$K$64,"Forma1",IF(Gestión!E137=D!$K$66,"Gest",IF(Gestión!E137=D!$K$68,"Redefini",IF(Gestión!E137=D!$K$69,"Fortale2",IF(Gestión!E137=D!$K$72,"Edu",IF(Gestión!E137=D!$K$79,"Implement",IF(Gestión!E137=D!$K$81,"Potencia",IF(Gestión!E137=D!$K$86,"Fortale3",IF(Gestión!E137=D!$K$89,"Vincu1",IF(Gestión!E137=D!$K$91,"Incur",IF(Gestión!E137=D!$K$93,"Proyec",IF(Gestión!E137=D!$K$94,"Estrateg",IF(Gestión!E137=D!$K$95,"Desa",IF(Gestión!E137=D!$K$103,"Seguim",IF(Gestión!E137=D!$K$104,"Acces",IF(Gestión!E137=D!$K$113,"Program1",IF(Gestión!E137=D!$K$115,"En",IF(Gestión!E137=D!$K$118,"Geren",IF(Gestión!E137=D!$K$128,"Proyec1",IF(Gestión!E137=D!$K$131,"Proyec2",IF(Gestión!E137=D!$K$135,"Forma2",IF(Gestión!E137=D!$K$137,"Talent",IF(Gestión!E137=D!$K$151,"Conso1",IF(Gestión!E137=D!$K$152,"Conso2",IF(Gestión!E137=D!$K$159,"Serv",IF(Gestión!E137=D!$K$164,"Rete",IF(Gestión!E137=D!$K$171,"Fortale4",IF(Gestión!E137=D!$K$172,"Fortale5",IF(Gestión!E137=D!$K$174,"Defini",IF(Gestión!E137=D!$K$175,"Coord",IF(Gestión!E137=D!$K$178,"Redef",IF(Gestión!E137=D!$K$181,"Compro",IF(Gestión!E137=D!$K$182,"Desa1",IF(Gestión!E137=D!$K$183,"Fortale6",IF(Gestión!E137=D!$K$187,"Esta",IF(Gestión!E137=D!$K$190,"Facil",IF(Gestión!E137=D!$K$193,"Soporte",IF(Gestión!E137=D!$K$198,"Implement1",IF(Gestión!E137=D!$K$201,"La",IF(Gestión!E137=D!$K$203,"Fortale7",IF(Gestión!E137=D!$K$206,"Remo",IF(Gestión!E137=D!$K$210,"Fortale8",IF(Gestión!E137=D!$K$214,"Mejoram",IF(Gestión!E137=D!$K$215,"Fortale9",IF(Gestión!E137=D!$K$217,"Fortale10",""))))))))))))))))))))))))))))))))))))))))))))))))))))))))))</f>
        <v>Vincu</v>
      </c>
    </row>
    <row r="129" spans="11:20" x14ac:dyDescent="0.25">
      <c r="M129" t="s">
        <v>284</v>
      </c>
      <c r="N129" t="str">
        <f>IF(Gestión!F138=D!$L$2,"Forta",IF(Gestión!F138=$L$4,"Inclu",IF(Gestión!F138=$L$5,"Cult",IF(Gestión!F138=$L$7,"Actua",IF(Gestión!F138=$L$11,"Cuali",IF(Gestión!F138=$L$15,"Forta1",IF(Gestión!F138=$L$18,"Actua1",IF(Gestión!F138=$L$20,"Forta2",IF(Gestión!F138=$L$24,"Plan",IF(Gestión!F138=$L$28,"Confor",IF(Gestión!F138=$L$31,"Crea",IF(Gestión!F138=$L$33,"Incor",IF(Gestión!F138=$L$35,"Incre",IF(Gestión!F138=$L$36,"Prog",IF(Gestión!F138=$L$37,"Forta3",IF(Gestión!F138=$L$38,"Redi",IF(Gestión!F138=$L$40,"Confor1",IF(Gestión!F138=$L$44,"Apoyo",IF(Gestión!F138=$L$46,"Crea1",IF(Gestión!F138=$L$48,"Forta4",IF(Gestión!F138=$L$50,"Actua2",IF(Gestión!F138=$L$51,"Invest",IF(Gestión!F138=$L$52,"Conserv",IF(Gestión!F138=$L$55,"Incre1",IF(Gestión!F138=$L$60,"Actua3",IF(Gestión!F138=$L$64,"Actua4",IF(Gestión!F138=$L$66,"Asist",IF(Gestión!F138=$L$68,"Invest2",IF(Gestión!F138=$L$69,"Pract",IF(Gestión!F138=$L$72,"Forta5",IF(Gestión!F138=$L$79,"Opera",IF(Gestión!F138=$L$80,"Opera2",IF(Gestión!F138=$L$81,"Impul",IF(Gestión!F138=$L$86,"Estudio",IF(Gestión!F138=$L$89,"Invest3",IF(Gestión!F138=$L$90,"Diseño",IF(Gestión!F138=$L$91,"Invest4",IF(Gestión!F138=$L$93,"Vincula",IF(Gestión!F138=$L$94,"Crea2",IF(Gestión!F138=$L$95,"Diseño1",IF(Gestión!F138=$L$96,"Opera3",IF(Gestión!F138=$L$100,"Promo",IF(Gestión!F138=$L$101,"Estudio1",IF(Gestión!F138=$L$103,"Desarrolla",IF(Gestión!F138=$L$104,"Propen",IF(Gestión!F138=$L$108,"Aument",IF(Gestión!F138=$L$112,"Aument2",IF(Gestión!F138=$L$113,"Incre2",IF(Gestión!F138=$L$115,"Diver",IF(Gestión!F138=$L$118,"Estable",IF(Gestión!F138=$L$128,"Realiza",IF(Gestión!F138=$L$131,"Realiza1",IF(Gestión!F138=$L$135,"Diseño2",IF(Gestión!F138=$L$137,"Estudio2",IF(Gestión!F138=$L$138,"Invest5",IF(Gestión!F138=$L$141,"Actua5",IF(Gestión!F138=$L$144,"Estable1",IF(Gestión!F138=$L$151,"Defin","N/A"))))))))))))))))))))))))))))))))))))))))))))))))))))))))))</f>
        <v>Actua1</v>
      </c>
      <c r="O129" t="str">
        <f>IF(N129="N/A",IF(Gestión!F138=$L$152,"Estable2",IF(Gestión!F138=$L$159,"Diseño3",IF(Gestión!F138=$L$161,"Diseño4",IF(Gestión!F138=$L$164,"Forta6",IF(Gestión!F138=$L$168,"Prog1",IF(Gestión!F138=$L$171,"Robus",IF(Gestión!F138=$L$172,"Diseño5",IF(Gestión!F138=$L$173,"Diseño6",IF(Gestión!F138=$L$174,"Estruc",IF(Gestión!F138=$L$175,"Diseño7",IF(Gestión!F138=$L$178,"Diseño8",IF(Gestión!F138=$L$179,"Diseño9",IF(Gestión!F138=$L$180,"Diseño10",IF(Gestión!F138=$L$181,"Diseño11",IF(Gestión!F138=$L$182,"Diseño12",IF(Gestión!F138=$L$183,"Capacit",IF(Gestión!F138=$L$186,"Redi1",IF(Gestión!F138=$L$187,"Defin1",IF(Gestión!F138=$L$190,"Cumplir",IF(Gestión!F138=$L$193,"Sistem",IF(Gestión!F138=$L$195,"Montaje",IF(Gestión!F138=$L$198,"Implementa",IF(Gestión!F138=$L$201,"Sistem1",IF(Gestión!F138=$L$203,"Asegura",IF(Gestión!F138=$L$204,"Estable3",IF(Gestión!F138=$L$206,"Constru",IF(Gestión!F138=$L$210,"Defin2",IF(Gestión!F138=$L$212,"Cult1",IF(Gestión!F138=$L$214,"Diseño13",IF(Gestión!F138=$L$215,"Defin3",IF(Gestión!F138=$L$217,"Segui",""))))))))))))))))))))))))))))))),N129)</f>
        <v>Actua1</v>
      </c>
      <c r="P129" t="str">
        <f>IF(Gestión!D138=$Q$2,"Acre",IF(Gestión!D138=$Q$3,"Valor",IF(Gestión!D138=$Q$4,"Calidad",IF(Gestión!D138=$Q$5,"NAI",IF(Gestión!D138=$Q$6,"NAP",IF(Gestión!D138=$Q$7,"NAE",IF(Gestión!D138=$Q$8,"Articulación",IF(Gestión!D138=$Q$9,"Extensión",IF(Gestión!D138=$Q$10,"Regionalización",IF(Gestión!D138=$Q$11,"Interna",IF(Gestión!D138=$Q$12,"Seguimiento",IF(Gestión!D138=$Q$13,"NAA",IF(Gestión!D138=$Q$14,"Gerencia",IF(Gestión!D138=$Q$15,"TH",IF(Gestión!D138=$Q$16,"Finan",IF(Gestión!D138=$Q$17,"Bienestar",IF(Gestión!D138=$Q$18,"Comuni",IF(Gestión!D138=$Q$19,"Sistema",IF(Gestión!D138=$Q$20,"GestionD",IF(Gestión!D138=$Q$21,"Mejoramiento",IF(Gestión!D138=$Q$22,"Modelo",IF(Gestión!D138=$Q$23,"Control",""))))))))))))))))))))))</f>
        <v>NAI</v>
      </c>
      <c r="T129" t="str">
        <f>IF(Gestión!E138=D!$K$2,"Acredi",IF(Gestión!E138=D!$K$7,"Increm",IF(Gestión!E138=D!$K$11,"Forma",IF(Gestión!E138=D!$K$15,"Vincu",IF(Gestión!E138=D!$K$31,"Estructuraci",IF(Gestión!E138=D!$K$33,"Tecnica",IF(Gestión!E138=D!$K$35,"Conso",IF(Gestión!E138=D!$K$37,"Fortale",IF(Gestión!E138=D!$K$38,"Program",IF(Gestión!E138=D!$K$40,"Estruct",IF(Gestión!E138=D!$K$48,"Artic",IF(Gestión!E138=D!$K$55,"Fortale1",IF(Gestión!E138=D!$K$60,"Biling",IF(Gestión!E138=D!$K$64,"Forma1",IF(Gestión!E138=D!$K$66,"Gest",IF(Gestión!E138=D!$K$68,"Redefini",IF(Gestión!E138=D!$K$69,"Fortale2",IF(Gestión!E138=D!$K$72,"Edu",IF(Gestión!E138=D!$K$79,"Implement",IF(Gestión!E138=D!$K$81,"Potencia",IF(Gestión!E138=D!$K$86,"Fortale3",IF(Gestión!E138=D!$K$89,"Vincu1",IF(Gestión!E138=D!$K$91,"Incur",IF(Gestión!E138=D!$K$93,"Proyec",IF(Gestión!E138=D!$K$94,"Estrateg",IF(Gestión!E138=D!$K$95,"Desa",IF(Gestión!E138=D!$K$103,"Seguim",IF(Gestión!E138=D!$K$104,"Acces",IF(Gestión!E138=D!$K$113,"Program1",IF(Gestión!E138=D!$K$115,"En",IF(Gestión!E138=D!$K$118,"Geren",IF(Gestión!E138=D!$K$128,"Proyec1",IF(Gestión!E138=D!$K$131,"Proyec2",IF(Gestión!E138=D!$K$135,"Forma2",IF(Gestión!E138=D!$K$137,"Talent",IF(Gestión!E138=D!$K$151,"Conso1",IF(Gestión!E138=D!$K$152,"Conso2",IF(Gestión!E138=D!$K$159,"Serv",IF(Gestión!E138=D!$K$164,"Rete",IF(Gestión!E138=D!$K$171,"Fortale4",IF(Gestión!E138=D!$K$172,"Fortale5",IF(Gestión!E138=D!$K$174,"Defini",IF(Gestión!E138=D!$K$175,"Coord",IF(Gestión!E138=D!$K$178,"Redef",IF(Gestión!E138=D!$K$181,"Compro",IF(Gestión!E138=D!$K$182,"Desa1",IF(Gestión!E138=D!$K$183,"Fortale6",IF(Gestión!E138=D!$K$187,"Esta",IF(Gestión!E138=D!$K$190,"Facil",IF(Gestión!E138=D!$K$193,"Soporte",IF(Gestión!E138=D!$K$198,"Implement1",IF(Gestión!E138=D!$K$201,"La",IF(Gestión!E138=D!$K$203,"Fortale7",IF(Gestión!E138=D!$K$206,"Remo",IF(Gestión!E138=D!$K$210,"Fortale8",IF(Gestión!E138=D!$K$214,"Mejoram",IF(Gestión!E138=D!$K$215,"Fortale9",IF(Gestión!E138=D!$K$217,"Fortale10",""))))))))))))))))))))))))))))))))))))))))))))))))))))))))))</f>
        <v>Vincu</v>
      </c>
    </row>
    <row r="130" spans="11:20" x14ac:dyDescent="0.25">
      <c r="M130" t="s">
        <v>285</v>
      </c>
      <c r="N130" t="str">
        <f>IF(Gestión!F139=D!$L$2,"Forta",IF(Gestión!F139=$L$4,"Inclu",IF(Gestión!F139=$L$5,"Cult",IF(Gestión!F139=$L$7,"Actua",IF(Gestión!F139=$L$11,"Cuali",IF(Gestión!F139=$L$15,"Forta1",IF(Gestión!F139=$L$18,"Actua1",IF(Gestión!F139=$L$20,"Forta2",IF(Gestión!F139=$L$24,"Plan",IF(Gestión!F139=$L$28,"Confor",IF(Gestión!F139=$L$31,"Crea",IF(Gestión!F139=$L$33,"Incor",IF(Gestión!F139=$L$35,"Incre",IF(Gestión!F139=$L$36,"Prog",IF(Gestión!F139=$L$37,"Forta3",IF(Gestión!F139=$L$38,"Redi",IF(Gestión!F139=$L$40,"Confor1",IF(Gestión!F139=$L$44,"Apoyo",IF(Gestión!F139=$L$46,"Crea1",IF(Gestión!F139=$L$48,"Forta4",IF(Gestión!F139=$L$50,"Actua2",IF(Gestión!F139=$L$51,"Invest",IF(Gestión!F139=$L$52,"Conserv",IF(Gestión!F139=$L$55,"Incre1",IF(Gestión!F139=$L$60,"Actua3",IF(Gestión!F139=$L$64,"Actua4",IF(Gestión!F139=$L$66,"Asist",IF(Gestión!F139=$L$68,"Invest2",IF(Gestión!F139=$L$69,"Pract",IF(Gestión!F139=$L$72,"Forta5",IF(Gestión!F139=$L$79,"Opera",IF(Gestión!F139=$L$80,"Opera2",IF(Gestión!F139=$L$81,"Impul",IF(Gestión!F139=$L$86,"Estudio",IF(Gestión!F139=$L$89,"Invest3",IF(Gestión!F139=$L$90,"Diseño",IF(Gestión!F139=$L$91,"Invest4",IF(Gestión!F139=$L$93,"Vincula",IF(Gestión!F139=$L$94,"Crea2",IF(Gestión!F139=$L$95,"Diseño1",IF(Gestión!F139=$L$96,"Opera3",IF(Gestión!F139=$L$100,"Promo",IF(Gestión!F139=$L$101,"Estudio1",IF(Gestión!F139=$L$103,"Desarrolla",IF(Gestión!F139=$L$104,"Propen",IF(Gestión!F139=$L$108,"Aument",IF(Gestión!F139=$L$112,"Aument2",IF(Gestión!F139=$L$113,"Incre2",IF(Gestión!F139=$L$115,"Diver",IF(Gestión!F139=$L$118,"Estable",IF(Gestión!F139=$L$128,"Realiza",IF(Gestión!F139=$L$131,"Realiza1",IF(Gestión!F139=$L$135,"Diseño2",IF(Gestión!F139=$L$137,"Estudio2",IF(Gestión!F139=$L$138,"Invest5",IF(Gestión!F139=$L$141,"Actua5",IF(Gestión!F139=$L$144,"Estable1",IF(Gestión!F139=$L$151,"Defin","N/A"))))))))))))))))))))))))))))))))))))))))))))))))))))))))))</f>
        <v>Forta2</v>
      </c>
      <c r="O130" t="str">
        <f>IF(N130="N/A",IF(Gestión!F139=$L$152,"Estable2",IF(Gestión!F139=$L$159,"Diseño3",IF(Gestión!F139=$L$161,"Diseño4",IF(Gestión!F139=$L$164,"Forta6",IF(Gestión!F139=$L$168,"Prog1",IF(Gestión!F139=$L$171,"Robus",IF(Gestión!F139=$L$172,"Diseño5",IF(Gestión!F139=$L$173,"Diseño6",IF(Gestión!F139=$L$174,"Estruc",IF(Gestión!F139=$L$175,"Diseño7",IF(Gestión!F139=$L$178,"Diseño8",IF(Gestión!F139=$L$179,"Diseño9",IF(Gestión!F139=$L$180,"Diseño10",IF(Gestión!F139=$L$181,"Diseño11",IF(Gestión!F139=$L$182,"Diseño12",IF(Gestión!F139=$L$183,"Capacit",IF(Gestión!F139=$L$186,"Redi1",IF(Gestión!F139=$L$187,"Defin1",IF(Gestión!F139=$L$190,"Cumplir",IF(Gestión!F139=$L$193,"Sistem",IF(Gestión!F139=$L$195,"Montaje",IF(Gestión!F139=$L$198,"Implementa",IF(Gestión!F139=$L$201,"Sistem1",IF(Gestión!F139=$L$203,"Asegura",IF(Gestión!F139=$L$204,"Estable3",IF(Gestión!F139=$L$206,"Constru",IF(Gestión!F139=$L$210,"Defin2",IF(Gestión!F139=$L$212,"Cult1",IF(Gestión!F139=$L$214,"Diseño13",IF(Gestión!F139=$L$215,"Defin3",IF(Gestión!F139=$L$217,"Segui",""))))))))))))))))))))))))))))))),N130)</f>
        <v>Forta2</v>
      </c>
      <c r="P130" t="str">
        <f>IF(Gestión!D139=$Q$2,"Acre",IF(Gestión!D139=$Q$3,"Valor",IF(Gestión!D139=$Q$4,"Calidad",IF(Gestión!D139=$Q$5,"NAI",IF(Gestión!D139=$Q$6,"NAP",IF(Gestión!D139=$Q$7,"NAE",IF(Gestión!D139=$Q$8,"Articulación",IF(Gestión!D139=$Q$9,"Extensión",IF(Gestión!D139=$Q$10,"Regionalización",IF(Gestión!D139=$Q$11,"Interna",IF(Gestión!D139=$Q$12,"Seguimiento",IF(Gestión!D139=$Q$13,"NAA",IF(Gestión!D139=$Q$14,"Gerencia",IF(Gestión!D139=$Q$15,"TH",IF(Gestión!D139=$Q$16,"Finan",IF(Gestión!D139=$Q$17,"Bienestar",IF(Gestión!D139=$Q$18,"Comuni",IF(Gestión!D139=$Q$19,"Sistema",IF(Gestión!D139=$Q$20,"GestionD",IF(Gestión!D139=$Q$21,"Mejoramiento",IF(Gestión!D139=$Q$22,"Modelo",IF(Gestión!D139=$Q$23,"Control",""))))))))))))))))))))))</f>
        <v>NAI</v>
      </c>
      <c r="T130" t="str">
        <f>IF(Gestión!E139=D!$K$2,"Acredi",IF(Gestión!E139=D!$K$7,"Increm",IF(Gestión!E139=D!$K$11,"Forma",IF(Gestión!E139=D!$K$15,"Vincu",IF(Gestión!E139=D!$K$31,"Estructuraci",IF(Gestión!E139=D!$K$33,"Tecnica",IF(Gestión!E139=D!$K$35,"Conso",IF(Gestión!E139=D!$K$37,"Fortale",IF(Gestión!E139=D!$K$38,"Program",IF(Gestión!E139=D!$K$40,"Estruct",IF(Gestión!E139=D!$K$48,"Artic",IF(Gestión!E139=D!$K$55,"Fortale1",IF(Gestión!E139=D!$K$60,"Biling",IF(Gestión!E139=D!$K$64,"Forma1",IF(Gestión!E139=D!$K$66,"Gest",IF(Gestión!E139=D!$K$68,"Redefini",IF(Gestión!E139=D!$K$69,"Fortale2",IF(Gestión!E139=D!$K$72,"Edu",IF(Gestión!E139=D!$K$79,"Implement",IF(Gestión!E139=D!$K$81,"Potencia",IF(Gestión!E139=D!$K$86,"Fortale3",IF(Gestión!E139=D!$K$89,"Vincu1",IF(Gestión!E139=D!$K$91,"Incur",IF(Gestión!E139=D!$K$93,"Proyec",IF(Gestión!E139=D!$K$94,"Estrateg",IF(Gestión!E139=D!$K$95,"Desa",IF(Gestión!E139=D!$K$103,"Seguim",IF(Gestión!E139=D!$K$104,"Acces",IF(Gestión!E139=D!$K$113,"Program1",IF(Gestión!E139=D!$K$115,"En",IF(Gestión!E139=D!$K$118,"Geren",IF(Gestión!E139=D!$K$128,"Proyec1",IF(Gestión!E139=D!$K$131,"Proyec2",IF(Gestión!E139=D!$K$135,"Forma2",IF(Gestión!E139=D!$K$137,"Talent",IF(Gestión!E139=D!$K$151,"Conso1",IF(Gestión!E139=D!$K$152,"Conso2",IF(Gestión!E139=D!$K$159,"Serv",IF(Gestión!E139=D!$K$164,"Rete",IF(Gestión!E139=D!$K$171,"Fortale4",IF(Gestión!E139=D!$K$172,"Fortale5",IF(Gestión!E139=D!$K$174,"Defini",IF(Gestión!E139=D!$K$175,"Coord",IF(Gestión!E139=D!$K$178,"Redef",IF(Gestión!E139=D!$K$181,"Compro",IF(Gestión!E139=D!$K$182,"Desa1",IF(Gestión!E139=D!$K$183,"Fortale6",IF(Gestión!E139=D!$K$187,"Esta",IF(Gestión!E139=D!$K$190,"Facil",IF(Gestión!E139=D!$K$193,"Soporte",IF(Gestión!E139=D!$K$198,"Implement1",IF(Gestión!E139=D!$K$201,"La",IF(Gestión!E139=D!$K$203,"Fortale7",IF(Gestión!E139=D!$K$206,"Remo",IF(Gestión!E139=D!$K$210,"Fortale8",IF(Gestión!E139=D!$K$214,"Mejoram",IF(Gestión!E139=D!$K$215,"Fortale9",IF(Gestión!E139=D!$K$217,"Fortale10",""))))))))))))))))))))))))))))))))))))))))))))))))))))))))))</f>
        <v>Vincu</v>
      </c>
    </row>
    <row r="131" spans="11:20" x14ac:dyDescent="0.25">
      <c r="K131" s="25" t="s">
        <v>286</v>
      </c>
      <c r="L131" t="s">
        <v>287</v>
      </c>
      <c r="M131" t="s">
        <v>288</v>
      </c>
      <c r="N131" t="str">
        <f>IF(Gestión!F140=D!$L$2,"Forta",IF(Gestión!F140=$L$4,"Inclu",IF(Gestión!F140=$L$5,"Cult",IF(Gestión!F140=$L$7,"Actua",IF(Gestión!F140=$L$11,"Cuali",IF(Gestión!F140=$L$15,"Forta1",IF(Gestión!F140=$L$18,"Actua1",IF(Gestión!F140=$L$20,"Forta2",IF(Gestión!F140=$L$24,"Plan",IF(Gestión!F140=$L$28,"Confor",IF(Gestión!F140=$L$31,"Crea",IF(Gestión!F140=$L$33,"Incor",IF(Gestión!F140=$L$35,"Incre",IF(Gestión!F140=$L$36,"Prog",IF(Gestión!F140=$L$37,"Forta3",IF(Gestión!F140=$L$38,"Redi",IF(Gestión!F140=$L$40,"Confor1",IF(Gestión!F140=$L$44,"Apoyo",IF(Gestión!F140=$L$46,"Crea1",IF(Gestión!F140=$L$48,"Forta4",IF(Gestión!F140=$L$50,"Actua2",IF(Gestión!F140=$L$51,"Invest",IF(Gestión!F140=$L$52,"Conserv",IF(Gestión!F140=$L$55,"Incre1",IF(Gestión!F140=$L$60,"Actua3",IF(Gestión!F140=$L$64,"Actua4",IF(Gestión!F140=$L$66,"Asist",IF(Gestión!F140=$L$68,"Invest2",IF(Gestión!F140=$L$69,"Pract",IF(Gestión!F140=$L$72,"Forta5",IF(Gestión!F140=$L$79,"Opera",IF(Gestión!F140=$L$80,"Opera2",IF(Gestión!F140=$L$81,"Impul",IF(Gestión!F140=$L$86,"Estudio",IF(Gestión!F140=$L$89,"Invest3",IF(Gestión!F140=$L$90,"Diseño",IF(Gestión!F140=$L$91,"Invest4",IF(Gestión!F140=$L$93,"Vincula",IF(Gestión!F140=$L$94,"Crea2",IF(Gestión!F140=$L$95,"Diseño1",IF(Gestión!F140=$L$96,"Opera3",IF(Gestión!F140=$L$100,"Promo",IF(Gestión!F140=$L$101,"Estudio1",IF(Gestión!F140=$L$103,"Desarrolla",IF(Gestión!F140=$L$104,"Propen",IF(Gestión!F140=$L$108,"Aument",IF(Gestión!F140=$L$112,"Aument2",IF(Gestión!F140=$L$113,"Incre2",IF(Gestión!F140=$L$115,"Diver",IF(Gestión!F140=$L$118,"Estable",IF(Gestión!F140=$L$128,"Realiza",IF(Gestión!F140=$L$131,"Realiza1",IF(Gestión!F140=$L$135,"Diseño2",IF(Gestión!F140=$L$137,"Estudio2",IF(Gestión!F140=$L$138,"Invest5",IF(Gestión!F140=$L$141,"Actua5",IF(Gestión!F140=$L$144,"Estable1",IF(Gestión!F140=$L$151,"Defin","N/A"))))))))))))))))))))))))))))))))))))))))))))))))))))))))))</f>
        <v>Forta2</v>
      </c>
      <c r="O131" t="str">
        <f>IF(N131="N/A",IF(Gestión!F140=$L$152,"Estable2",IF(Gestión!F140=$L$159,"Diseño3",IF(Gestión!F140=$L$161,"Diseño4",IF(Gestión!F140=$L$164,"Forta6",IF(Gestión!F140=$L$168,"Prog1",IF(Gestión!F140=$L$171,"Robus",IF(Gestión!F140=$L$172,"Diseño5",IF(Gestión!F140=$L$173,"Diseño6",IF(Gestión!F140=$L$174,"Estruc",IF(Gestión!F140=$L$175,"Diseño7",IF(Gestión!F140=$L$178,"Diseño8",IF(Gestión!F140=$L$179,"Diseño9",IF(Gestión!F140=$L$180,"Diseño10",IF(Gestión!F140=$L$181,"Diseño11",IF(Gestión!F140=$L$182,"Diseño12",IF(Gestión!F140=$L$183,"Capacit",IF(Gestión!F140=$L$186,"Redi1",IF(Gestión!F140=$L$187,"Defin1",IF(Gestión!F140=$L$190,"Cumplir",IF(Gestión!F140=$L$193,"Sistem",IF(Gestión!F140=$L$195,"Montaje",IF(Gestión!F140=$L$198,"Implementa",IF(Gestión!F140=$L$201,"Sistem1",IF(Gestión!F140=$L$203,"Asegura",IF(Gestión!F140=$L$204,"Estable3",IF(Gestión!F140=$L$206,"Constru",IF(Gestión!F140=$L$210,"Defin2",IF(Gestión!F140=$L$212,"Cult1",IF(Gestión!F140=$L$214,"Diseño13",IF(Gestión!F140=$L$215,"Defin3",IF(Gestión!F140=$L$217,"Segui",""))))))))))))))))))))))))))))))),N131)</f>
        <v>Forta2</v>
      </c>
      <c r="P131" t="str">
        <f>IF(Gestión!D140=$Q$2,"Acre",IF(Gestión!D140=$Q$3,"Valor",IF(Gestión!D140=$Q$4,"Calidad",IF(Gestión!D140=$Q$5,"NAI",IF(Gestión!D140=$Q$6,"NAP",IF(Gestión!D140=$Q$7,"NAE",IF(Gestión!D140=$Q$8,"Articulación",IF(Gestión!D140=$Q$9,"Extensión",IF(Gestión!D140=$Q$10,"Regionalización",IF(Gestión!D140=$Q$11,"Interna",IF(Gestión!D140=$Q$12,"Seguimiento",IF(Gestión!D140=$Q$13,"NAA",IF(Gestión!D140=$Q$14,"Gerencia",IF(Gestión!D140=$Q$15,"TH",IF(Gestión!D140=$Q$16,"Finan",IF(Gestión!D140=$Q$17,"Bienestar",IF(Gestión!D140=$Q$18,"Comuni",IF(Gestión!D140=$Q$19,"Sistema",IF(Gestión!D140=$Q$20,"GestionD",IF(Gestión!D140=$Q$21,"Mejoramiento",IF(Gestión!D140=$Q$22,"Modelo",IF(Gestión!D140=$Q$23,"Control",""))))))))))))))))))))))</f>
        <v>NAI</v>
      </c>
      <c r="T131" t="str">
        <f>IF(Gestión!E140=D!$K$2,"Acredi",IF(Gestión!E140=D!$K$7,"Increm",IF(Gestión!E140=D!$K$11,"Forma",IF(Gestión!E140=D!$K$15,"Vincu",IF(Gestión!E140=D!$K$31,"Estructuraci",IF(Gestión!E140=D!$K$33,"Tecnica",IF(Gestión!E140=D!$K$35,"Conso",IF(Gestión!E140=D!$K$37,"Fortale",IF(Gestión!E140=D!$K$38,"Program",IF(Gestión!E140=D!$K$40,"Estruct",IF(Gestión!E140=D!$K$48,"Artic",IF(Gestión!E140=D!$K$55,"Fortale1",IF(Gestión!E140=D!$K$60,"Biling",IF(Gestión!E140=D!$K$64,"Forma1",IF(Gestión!E140=D!$K$66,"Gest",IF(Gestión!E140=D!$K$68,"Redefini",IF(Gestión!E140=D!$K$69,"Fortale2",IF(Gestión!E140=D!$K$72,"Edu",IF(Gestión!E140=D!$K$79,"Implement",IF(Gestión!E140=D!$K$81,"Potencia",IF(Gestión!E140=D!$K$86,"Fortale3",IF(Gestión!E140=D!$K$89,"Vincu1",IF(Gestión!E140=D!$K$91,"Incur",IF(Gestión!E140=D!$K$93,"Proyec",IF(Gestión!E140=D!$K$94,"Estrateg",IF(Gestión!E140=D!$K$95,"Desa",IF(Gestión!E140=D!$K$103,"Seguim",IF(Gestión!E140=D!$K$104,"Acces",IF(Gestión!E140=D!$K$113,"Program1",IF(Gestión!E140=D!$K$115,"En",IF(Gestión!E140=D!$K$118,"Geren",IF(Gestión!E140=D!$K$128,"Proyec1",IF(Gestión!E140=D!$K$131,"Proyec2",IF(Gestión!E140=D!$K$135,"Forma2",IF(Gestión!E140=D!$K$137,"Talent",IF(Gestión!E140=D!$K$151,"Conso1",IF(Gestión!E140=D!$K$152,"Conso2",IF(Gestión!E140=D!$K$159,"Serv",IF(Gestión!E140=D!$K$164,"Rete",IF(Gestión!E140=D!$K$171,"Fortale4",IF(Gestión!E140=D!$K$172,"Fortale5",IF(Gestión!E140=D!$K$174,"Defini",IF(Gestión!E140=D!$K$175,"Coord",IF(Gestión!E140=D!$K$178,"Redef",IF(Gestión!E140=D!$K$181,"Compro",IF(Gestión!E140=D!$K$182,"Desa1",IF(Gestión!E140=D!$K$183,"Fortale6",IF(Gestión!E140=D!$K$187,"Esta",IF(Gestión!E140=D!$K$190,"Facil",IF(Gestión!E140=D!$K$193,"Soporte",IF(Gestión!E140=D!$K$198,"Implement1",IF(Gestión!E140=D!$K$201,"La",IF(Gestión!E140=D!$K$203,"Fortale7",IF(Gestión!E140=D!$K$206,"Remo",IF(Gestión!E140=D!$K$210,"Fortale8",IF(Gestión!E140=D!$K$214,"Mejoram",IF(Gestión!E140=D!$K$215,"Fortale9",IF(Gestión!E140=D!$K$217,"Fortale10",""))))))))))))))))))))))))))))))))))))))))))))))))))))))))))</f>
        <v>Vincu</v>
      </c>
    </row>
    <row r="132" spans="11:20" x14ac:dyDescent="0.25">
      <c r="M132" t="s">
        <v>289</v>
      </c>
      <c r="N132" t="str">
        <f>IF(Gestión!F141=D!$L$2,"Forta",IF(Gestión!F141=$L$4,"Inclu",IF(Gestión!F141=$L$5,"Cult",IF(Gestión!F141=$L$7,"Actua",IF(Gestión!F141=$L$11,"Cuali",IF(Gestión!F141=$L$15,"Forta1",IF(Gestión!F141=$L$18,"Actua1",IF(Gestión!F141=$L$20,"Forta2",IF(Gestión!F141=$L$24,"Plan",IF(Gestión!F141=$L$28,"Confor",IF(Gestión!F141=$L$31,"Crea",IF(Gestión!F141=$L$33,"Incor",IF(Gestión!F141=$L$35,"Incre",IF(Gestión!F141=$L$36,"Prog",IF(Gestión!F141=$L$37,"Forta3",IF(Gestión!F141=$L$38,"Redi",IF(Gestión!F141=$L$40,"Confor1",IF(Gestión!F141=$L$44,"Apoyo",IF(Gestión!F141=$L$46,"Crea1",IF(Gestión!F141=$L$48,"Forta4",IF(Gestión!F141=$L$50,"Actua2",IF(Gestión!F141=$L$51,"Invest",IF(Gestión!F141=$L$52,"Conserv",IF(Gestión!F141=$L$55,"Incre1",IF(Gestión!F141=$L$60,"Actua3",IF(Gestión!F141=$L$64,"Actua4",IF(Gestión!F141=$L$66,"Asist",IF(Gestión!F141=$L$68,"Invest2",IF(Gestión!F141=$L$69,"Pract",IF(Gestión!F141=$L$72,"Forta5",IF(Gestión!F141=$L$79,"Opera",IF(Gestión!F141=$L$80,"Opera2",IF(Gestión!F141=$L$81,"Impul",IF(Gestión!F141=$L$86,"Estudio",IF(Gestión!F141=$L$89,"Invest3",IF(Gestión!F141=$L$90,"Diseño",IF(Gestión!F141=$L$91,"Invest4",IF(Gestión!F141=$L$93,"Vincula",IF(Gestión!F141=$L$94,"Crea2",IF(Gestión!F141=$L$95,"Diseño1",IF(Gestión!F141=$L$96,"Opera3",IF(Gestión!F141=$L$100,"Promo",IF(Gestión!F141=$L$101,"Estudio1",IF(Gestión!F141=$L$103,"Desarrolla",IF(Gestión!F141=$L$104,"Propen",IF(Gestión!F141=$L$108,"Aument",IF(Gestión!F141=$L$112,"Aument2",IF(Gestión!F141=$L$113,"Incre2",IF(Gestión!F141=$L$115,"Diver",IF(Gestión!F141=$L$118,"Estable",IF(Gestión!F141=$L$128,"Realiza",IF(Gestión!F141=$L$131,"Realiza1",IF(Gestión!F141=$L$135,"Diseño2",IF(Gestión!F141=$L$137,"Estudio2",IF(Gestión!F141=$L$138,"Invest5",IF(Gestión!F141=$L$141,"Actua5",IF(Gestión!F141=$L$144,"Estable1",IF(Gestión!F141=$L$151,"Defin","N/A"))))))))))))))))))))))))))))))))))))))))))))))))))))))))))</f>
        <v>Forta2</v>
      </c>
      <c r="O132" t="str">
        <f>IF(N132="N/A",IF(Gestión!F141=$L$152,"Estable2",IF(Gestión!F141=$L$159,"Diseño3",IF(Gestión!F141=$L$161,"Diseño4",IF(Gestión!F141=$L$164,"Forta6",IF(Gestión!F141=$L$168,"Prog1",IF(Gestión!F141=$L$171,"Robus",IF(Gestión!F141=$L$172,"Diseño5",IF(Gestión!F141=$L$173,"Diseño6",IF(Gestión!F141=$L$174,"Estruc",IF(Gestión!F141=$L$175,"Diseño7",IF(Gestión!F141=$L$178,"Diseño8",IF(Gestión!F141=$L$179,"Diseño9",IF(Gestión!F141=$L$180,"Diseño10",IF(Gestión!F141=$L$181,"Diseño11",IF(Gestión!F141=$L$182,"Diseño12",IF(Gestión!F141=$L$183,"Capacit",IF(Gestión!F141=$L$186,"Redi1",IF(Gestión!F141=$L$187,"Defin1",IF(Gestión!F141=$L$190,"Cumplir",IF(Gestión!F141=$L$193,"Sistem",IF(Gestión!F141=$L$195,"Montaje",IF(Gestión!F141=$L$198,"Implementa",IF(Gestión!F141=$L$201,"Sistem1",IF(Gestión!F141=$L$203,"Asegura",IF(Gestión!F141=$L$204,"Estable3",IF(Gestión!F141=$L$206,"Constru",IF(Gestión!F141=$L$210,"Defin2",IF(Gestión!F141=$L$212,"Cult1",IF(Gestión!F141=$L$214,"Diseño13",IF(Gestión!F141=$L$215,"Defin3",IF(Gestión!F141=$L$217,"Segui",""))))))))))))))))))))))))))))))),N132)</f>
        <v>Forta2</v>
      </c>
      <c r="P132" t="str">
        <f>IF(Gestión!D141=$Q$2,"Acre",IF(Gestión!D141=$Q$3,"Valor",IF(Gestión!D141=$Q$4,"Calidad",IF(Gestión!D141=$Q$5,"NAI",IF(Gestión!D141=$Q$6,"NAP",IF(Gestión!D141=$Q$7,"NAE",IF(Gestión!D141=$Q$8,"Articulación",IF(Gestión!D141=$Q$9,"Extensión",IF(Gestión!D141=$Q$10,"Regionalización",IF(Gestión!D141=$Q$11,"Interna",IF(Gestión!D141=$Q$12,"Seguimiento",IF(Gestión!D141=$Q$13,"NAA",IF(Gestión!D141=$Q$14,"Gerencia",IF(Gestión!D141=$Q$15,"TH",IF(Gestión!D141=$Q$16,"Finan",IF(Gestión!D141=$Q$17,"Bienestar",IF(Gestión!D141=$Q$18,"Comuni",IF(Gestión!D141=$Q$19,"Sistema",IF(Gestión!D141=$Q$20,"GestionD",IF(Gestión!D141=$Q$21,"Mejoramiento",IF(Gestión!D141=$Q$22,"Modelo",IF(Gestión!D141=$Q$23,"Control",""))))))))))))))))))))))</f>
        <v>NAI</v>
      </c>
      <c r="T132" t="str">
        <f>IF(Gestión!E141=D!$K$2,"Acredi",IF(Gestión!E141=D!$K$7,"Increm",IF(Gestión!E141=D!$K$11,"Forma",IF(Gestión!E141=D!$K$15,"Vincu",IF(Gestión!E141=D!$K$31,"Estructuraci",IF(Gestión!E141=D!$K$33,"Tecnica",IF(Gestión!E141=D!$K$35,"Conso",IF(Gestión!E141=D!$K$37,"Fortale",IF(Gestión!E141=D!$K$38,"Program",IF(Gestión!E141=D!$K$40,"Estruct",IF(Gestión!E141=D!$K$48,"Artic",IF(Gestión!E141=D!$K$55,"Fortale1",IF(Gestión!E141=D!$K$60,"Biling",IF(Gestión!E141=D!$K$64,"Forma1",IF(Gestión!E141=D!$K$66,"Gest",IF(Gestión!E141=D!$K$68,"Redefini",IF(Gestión!E141=D!$K$69,"Fortale2",IF(Gestión!E141=D!$K$72,"Edu",IF(Gestión!E141=D!$K$79,"Implement",IF(Gestión!E141=D!$K$81,"Potencia",IF(Gestión!E141=D!$K$86,"Fortale3",IF(Gestión!E141=D!$K$89,"Vincu1",IF(Gestión!E141=D!$K$91,"Incur",IF(Gestión!E141=D!$K$93,"Proyec",IF(Gestión!E141=D!$K$94,"Estrateg",IF(Gestión!E141=D!$K$95,"Desa",IF(Gestión!E141=D!$K$103,"Seguim",IF(Gestión!E141=D!$K$104,"Acces",IF(Gestión!E141=D!$K$113,"Program1",IF(Gestión!E141=D!$K$115,"En",IF(Gestión!E141=D!$K$118,"Geren",IF(Gestión!E141=D!$K$128,"Proyec1",IF(Gestión!E141=D!$K$131,"Proyec2",IF(Gestión!E141=D!$K$135,"Forma2",IF(Gestión!E141=D!$K$137,"Talent",IF(Gestión!E141=D!$K$151,"Conso1",IF(Gestión!E141=D!$K$152,"Conso2",IF(Gestión!E141=D!$K$159,"Serv",IF(Gestión!E141=D!$K$164,"Rete",IF(Gestión!E141=D!$K$171,"Fortale4",IF(Gestión!E141=D!$K$172,"Fortale5",IF(Gestión!E141=D!$K$174,"Defini",IF(Gestión!E141=D!$K$175,"Coord",IF(Gestión!E141=D!$K$178,"Redef",IF(Gestión!E141=D!$K$181,"Compro",IF(Gestión!E141=D!$K$182,"Desa1",IF(Gestión!E141=D!$K$183,"Fortale6",IF(Gestión!E141=D!$K$187,"Esta",IF(Gestión!E141=D!$K$190,"Facil",IF(Gestión!E141=D!$K$193,"Soporte",IF(Gestión!E141=D!$K$198,"Implement1",IF(Gestión!E141=D!$K$201,"La",IF(Gestión!E141=D!$K$203,"Fortale7",IF(Gestión!E141=D!$K$206,"Remo",IF(Gestión!E141=D!$K$210,"Fortale8",IF(Gestión!E141=D!$K$214,"Mejoram",IF(Gestión!E141=D!$K$215,"Fortale9",IF(Gestión!E141=D!$K$217,"Fortale10",""))))))))))))))))))))))))))))))))))))))))))))))))))))))))))</f>
        <v>Vincu</v>
      </c>
    </row>
    <row r="133" spans="11:20" x14ac:dyDescent="0.25">
      <c r="M133" t="s">
        <v>290</v>
      </c>
      <c r="N133" t="str">
        <f>IF(Gestión!F142=D!$L$2,"Forta",IF(Gestión!F142=$L$4,"Inclu",IF(Gestión!F142=$L$5,"Cult",IF(Gestión!F142=$L$7,"Actua",IF(Gestión!F142=$L$11,"Cuali",IF(Gestión!F142=$L$15,"Forta1",IF(Gestión!F142=$L$18,"Actua1",IF(Gestión!F142=$L$20,"Forta2",IF(Gestión!F142=$L$24,"Plan",IF(Gestión!F142=$L$28,"Confor",IF(Gestión!F142=$L$31,"Crea",IF(Gestión!F142=$L$33,"Incor",IF(Gestión!F142=$L$35,"Incre",IF(Gestión!F142=$L$36,"Prog",IF(Gestión!F142=$L$37,"Forta3",IF(Gestión!F142=$L$38,"Redi",IF(Gestión!F142=$L$40,"Confor1",IF(Gestión!F142=$L$44,"Apoyo",IF(Gestión!F142=$L$46,"Crea1",IF(Gestión!F142=$L$48,"Forta4",IF(Gestión!F142=$L$50,"Actua2",IF(Gestión!F142=$L$51,"Invest",IF(Gestión!F142=$L$52,"Conserv",IF(Gestión!F142=$L$55,"Incre1",IF(Gestión!F142=$L$60,"Actua3",IF(Gestión!F142=$L$64,"Actua4",IF(Gestión!F142=$L$66,"Asist",IF(Gestión!F142=$L$68,"Invest2",IF(Gestión!F142=$L$69,"Pract",IF(Gestión!F142=$L$72,"Forta5",IF(Gestión!F142=$L$79,"Opera",IF(Gestión!F142=$L$80,"Opera2",IF(Gestión!F142=$L$81,"Impul",IF(Gestión!F142=$L$86,"Estudio",IF(Gestión!F142=$L$89,"Invest3",IF(Gestión!F142=$L$90,"Diseño",IF(Gestión!F142=$L$91,"Invest4",IF(Gestión!F142=$L$93,"Vincula",IF(Gestión!F142=$L$94,"Crea2",IF(Gestión!F142=$L$95,"Diseño1",IF(Gestión!F142=$L$96,"Opera3",IF(Gestión!F142=$L$100,"Promo",IF(Gestión!F142=$L$101,"Estudio1",IF(Gestión!F142=$L$103,"Desarrolla",IF(Gestión!F142=$L$104,"Propen",IF(Gestión!F142=$L$108,"Aument",IF(Gestión!F142=$L$112,"Aument2",IF(Gestión!F142=$L$113,"Incre2",IF(Gestión!F142=$L$115,"Diver",IF(Gestión!F142=$L$118,"Estable",IF(Gestión!F142=$L$128,"Realiza",IF(Gestión!F142=$L$131,"Realiza1",IF(Gestión!F142=$L$135,"Diseño2",IF(Gestión!F142=$L$137,"Estudio2",IF(Gestión!F142=$L$138,"Invest5",IF(Gestión!F142=$L$141,"Actua5",IF(Gestión!F142=$L$144,"Estable1",IF(Gestión!F142=$L$151,"Defin","N/A"))))))))))))))))))))))))))))))))))))))))))))))))))))))))))</f>
        <v>Forta2</v>
      </c>
      <c r="O133" t="str">
        <f>IF(N133="N/A",IF(Gestión!F142=$L$152,"Estable2",IF(Gestión!F142=$L$159,"Diseño3",IF(Gestión!F142=$L$161,"Diseño4",IF(Gestión!F142=$L$164,"Forta6",IF(Gestión!F142=$L$168,"Prog1",IF(Gestión!F142=$L$171,"Robus",IF(Gestión!F142=$L$172,"Diseño5",IF(Gestión!F142=$L$173,"Diseño6",IF(Gestión!F142=$L$174,"Estruc",IF(Gestión!F142=$L$175,"Diseño7",IF(Gestión!F142=$L$178,"Diseño8",IF(Gestión!F142=$L$179,"Diseño9",IF(Gestión!F142=$L$180,"Diseño10",IF(Gestión!F142=$L$181,"Diseño11",IF(Gestión!F142=$L$182,"Diseño12",IF(Gestión!F142=$L$183,"Capacit",IF(Gestión!F142=$L$186,"Redi1",IF(Gestión!F142=$L$187,"Defin1",IF(Gestión!F142=$L$190,"Cumplir",IF(Gestión!F142=$L$193,"Sistem",IF(Gestión!F142=$L$195,"Montaje",IF(Gestión!F142=$L$198,"Implementa",IF(Gestión!F142=$L$201,"Sistem1",IF(Gestión!F142=$L$203,"Asegura",IF(Gestión!F142=$L$204,"Estable3",IF(Gestión!F142=$L$206,"Constru",IF(Gestión!F142=$L$210,"Defin2",IF(Gestión!F142=$L$212,"Cult1",IF(Gestión!F142=$L$214,"Diseño13",IF(Gestión!F142=$L$215,"Defin3",IF(Gestión!F142=$L$217,"Segui",""))))))))))))))))))))))))))))))),N133)</f>
        <v>Forta2</v>
      </c>
      <c r="P133" t="str">
        <f>IF(Gestión!D142=$Q$2,"Acre",IF(Gestión!D142=$Q$3,"Valor",IF(Gestión!D142=$Q$4,"Calidad",IF(Gestión!D142=$Q$5,"NAI",IF(Gestión!D142=$Q$6,"NAP",IF(Gestión!D142=$Q$7,"NAE",IF(Gestión!D142=$Q$8,"Articulación",IF(Gestión!D142=$Q$9,"Extensión",IF(Gestión!D142=$Q$10,"Regionalización",IF(Gestión!D142=$Q$11,"Interna",IF(Gestión!D142=$Q$12,"Seguimiento",IF(Gestión!D142=$Q$13,"NAA",IF(Gestión!D142=$Q$14,"Gerencia",IF(Gestión!D142=$Q$15,"TH",IF(Gestión!D142=$Q$16,"Finan",IF(Gestión!D142=$Q$17,"Bienestar",IF(Gestión!D142=$Q$18,"Comuni",IF(Gestión!D142=$Q$19,"Sistema",IF(Gestión!D142=$Q$20,"GestionD",IF(Gestión!D142=$Q$21,"Mejoramiento",IF(Gestión!D142=$Q$22,"Modelo",IF(Gestión!D142=$Q$23,"Control",""))))))))))))))))))))))</f>
        <v>NAI</v>
      </c>
      <c r="T133" t="str">
        <f>IF(Gestión!E142=D!$K$2,"Acredi",IF(Gestión!E142=D!$K$7,"Increm",IF(Gestión!E142=D!$K$11,"Forma",IF(Gestión!E142=D!$K$15,"Vincu",IF(Gestión!E142=D!$K$31,"Estructuraci",IF(Gestión!E142=D!$K$33,"Tecnica",IF(Gestión!E142=D!$K$35,"Conso",IF(Gestión!E142=D!$K$37,"Fortale",IF(Gestión!E142=D!$K$38,"Program",IF(Gestión!E142=D!$K$40,"Estruct",IF(Gestión!E142=D!$K$48,"Artic",IF(Gestión!E142=D!$K$55,"Fortale1",IF(Gestión!E142=D!$K$60,"Biling",IF(Gestión!E142=D!$K$64,"Forma1",IF(Gestión!E142=D!$K$66,"Gest",IF(Gestión!E142=D!$K$68,"Redefini",IF(Gestión!E142=D!$K$69,"Fortale2",IF(Gestión!E142=D!$K$72,"Edu",IF(Gestión!E142=D!$K$79,"Implement",IF(Gestión!E142=D!$K$81,"Potencia",IF(Gestión!E142=D!$K$86,"Fortale3",IF(Gestión!E142=D!$K$89,"Vincu1",IF(Gestión!E142=D!$K$91,"Incur",IF(Gestión!E142=D!$K$93,"Proyec",IF(Gestión!E142=D!$K$94,"Estrateg",IF(Gestión!E142=D!$K$95,"Desa",IF(Gestión!E142=D!$K$103,"Seguim",IF(Gestión!E142=D!$K$104,"Acces",IF(Gestión!E142=D!$K$113,"Program1",IF(Gestión!E142=D!$K$115,"En",IF(Gestión!E142=D!$K$118,"Geren",IF(Gestión!E142=D!$K$128,"Proyec1",IF(Gestión!E142=D!$K$131,"Proyec2",IF(Gestión!E142=D!$K$135,"Forma2",IF(Gestión!E142=D!$K$137,"Talent",IF(Gestión!E142=D!$K$151,"Conso1",IF(Gestión!E142=D!$K$152,"Conso2",IF(Gestión!E142=D!$K$159,"Serv",IF(Gestión!E142=D!$K$164,"Rete",IF(Gestión!E142=D!$K$171,"Fortale4",IF(Gestión!E142=D!$K$172,"Fortale5",IF(Gestión!E142=D!$K$174,"Defini",IF(Gestión!E142=D!$K$175,"Coord",IF(Gestión!E142=D!$K$178,"Redef",IF(Gestión!E142=D!$K$181,"Compro",IF(Gestión!E142=D!$K$182,"Desa1",IF(Gestión!E142=D!$K$183,"Fortale6",IF(Gestión!E142=D!$K$187,"Esta",IF(Gestión!E142=D!$K$190,"Facil",IF(Gestión!E142=D!$K$193,"Soporte",IF(Gestión!E142=D!$K$198,"Implement1",IF(Gestión!E142=D!$K$201,"La",IF(Gestión!E142=D!$K$203,"Fortale7",IF(Gestión!E142=D!$K$206,"Remo",IF(Gestión!E142=D!$K$210,"Fortale8",IF(Gestión!E142=D!$K$214,"Mejoram",IF(Gestión!E142=D!$K$215,"Fortale9",IF(Gestión!E142=D!$K$217,"Fortale10",""))))))))))))))))))))))))))))))))))))))))))))))))))))))))))</f>
        <v>Vincu</v>
      </c>
    </row>
    <row r="134" spans="11:20" x14ac:dyDescent="0.25">
      <c r="M134" t="s">
        <v>291</v>
      </c>
      <c r="N134" t="str">
        <f>IF(Gestión!F143=D!$L$2,"Forta",IF(Gestión!F143=$L$4,"Inclu",IF(Gestión!F143=$L$5,"Cult",IF(Gestión!F143=$L$7,"Actua",IF(Gestión!F143=$L$11,"Cuali",IF(Gestión!F143=$L$15,"Forta1",IF(Gestión!F143=$L$18,"Actua1",IF(Gestión!F143=$L$20,"Forta2",IF(Gestión!F143=$L$24,"Plan",IF(Gestión!F143=$L$28,"Confor",IF(Gestión!F143=$L$31,"Crea",IF(Gestión!F143=$L$33,"Incor",IF(Gestión!F143=$L$35,"Incre",IF(Gestión!F143=$L$36,"Prog",IF(Gestión!F143=$L$37,"Forta3",IF(Gestión!F143=$L$38,"Redi",IF(Gestión!F143=$L$40,"Confor1",IF(Gestión!F143=$L$44,"Apoyo",IF(Gestión!F143=$L$46,"Crea1",IF(Gestión!F143=$L$48,"Forta4",IF(Gestión!F143=$L$50,"Actua2",IF(Gestión!F143=$L$51,"Invest",IF(Gestión!F143=$L$52,"Conserv",IF(Gestión!F143=$L$55,"Incre1",IF(Gestión!F143=$L$60,"Actua3",IF(Gestión!F143=$L$64,"Actua4",IF(Gestión!F143=$L$66,"Asist",IF(Gestión!F143=$L$68,"Invest2",IF(Gestión!F143=$L$69,"Pract",IF(Gestión!F143=$L$72,"Forta5",IF(Gestión!F143=$L$79,"Opera",IF(Gestión!F143=$L$80,"Opera2",IF(Gestión!F143=$L$81,"Impul",IF(Gestión!F143=$L$86,"Estudio",IF(Gestión!F143=$L$89,"Invest3",IF(Gestión!F143=$L$90,"Diseño",IF(Gestión!F143=$L$91,"Invest4",IF(Gestión!F143=$L$93,"Vincula",IF(Gestión!F143=$L$94,"Crea2",IF(Gestión!F143=$L$95,"Diseño1",IF(Gestión!F143=$L$96,"Opera3",IF(Gestión!F143=$L$100,"Promo",IF(Gestión!F143=$L$101,"Estudio1",IF(Gestión!F143=$L$103,"Desarrolla",IF(Gestión!F143=$L$104,"Propen",IF(Gestión!F143=$L$108,"Aument",IF(Gestión!F143=$L$112,"Aument2",IF(Gestión!F143=$L$113,"Incre2",IF(Gestión!F143=$L$115,"Diver",IF(Gestión!F143=$L$118,"Estable",IF(Gestión!F143=$L$128,"Realiza",IF(Gestión!F143=$L$131,"Realiza1",IF(Gestión!F143=$L$135,"Diseño2",IF(Gestión!F143=$L$137,"Estudio2",IF(Gestión!F143=$L$138,"Invest5",IF(Gestión!F143=$L$141,"Actua5",IF(Gestión!F143=$L$144,"Estable1",IF(Gestión!F143=$L$151,"Defin","N/A"))))))))))))))))))))))))))))))))))))))))))))))))))))))))))</f>
        <v>Plan</v>
      </c>
      <c r="O134" t="str">
        <f>IF(N134="N/A",IF(Gestión!F143=$L$152,"Estable2",IF(Gestión!F143=$L$159,"Diseño3",IF(Gestión!F143=$L$161,"Diseño4",IF(Gestión!F143=$L$164,"Forta6",IF(Gestión!F143=$L$168,"Prog1",IF(Gestión!F143=$L$171,"Robus",IF(Gestión!F143=$L$172,"Diseño5",IF(Gestión!F143=$L$173,"Diseño6",IF(Gestión!F143=$L$174,"Estruc",IF(Gestión!F143=$L$175,"Diseño7",IF(Gestión!F143=$L$178,"Diseño8",IF(Gestión!F143=$L$179,"Diseño9",IF(Gestión!F143=$L$180,"Diseño10",IF(Gestión!F143=$L$181,"Diseño11",IF(Gestión!F143=$L$182,"Diseño12",IF(Gestión!F143=$L$183,"Capacit",IF(Gestión!F143=$L$186,"Redi1",IF(Gestión!F143=$L$187,"Defin1",IF(Gestión!F143=$L$190,"Cumplir",IF(Gestión!F143=$L$193,"Sistem",IF(Gestión!F143=$L$195,"Montaje",IF(Gestión!F143=$L$198,"Implementa",IF(Gestión!F143=$L$201,"Sistem1",IF(Gestión!F143=$L$203,"Asegura",IF(Gestión!F143=$L$204,"Estable3",IF(Gestión!F143=$L$206,"Constru",IF(Gestión!F143=$L$210,"Defin2",IF(Gestión!F143=$L$212,"Cult1",IF(Gestión!F143=$L$214,"Diseño13",IF(Gestión!F143=$L$215,"Defin3",IF(Gestión!F143=$L$217,"Segui",""))))))))))))))))))))))))))))))),N134)</f>
        <v>Plan</v>
      </c>
      <c r="P134" t="str">
        <f>IF(Gestión!D143=$Q$2,"Acre",IF(Gestión!D143=$Q$3,"Valor",IF(Gestión!D143=$Q$4,"Calidad",IF(Gestión!D143=$Q$5,"NAI",IF(Gestión!D143=$Q$6,"NAP",IF(Gestión!D143=$Q$7,"NAE",IF(Gestión!D143=$Q$8,"Articulación",IF(Gestión!D143=$Q$9,"Extensión",IF(Gestión!D143=$Q$10,"Regionalización",IF(Gestión!D143=$Q$11,"Interna",IF(Gestión!D143=$Q$12,"Seguimiento",IF(Gestión!D143=$Q$13,"NAA",IF(Gestión!D143=$Q$14,"Gerencia",IF(Gestión!D143=$Q$15,"TH",IF(Gestión!D143=$Q$16,"Finan",IF(Gestión!D143=$Q$17,"Bienestar",IF(Gestión!D143=$Q$18,"Comuni",IF(Gestión!D143=$Q$19,"Sistema",IF(Gestión!D143=$Q$20,"GestionD",IF(Gestión!D143=$Q$21,"Mejoramiento",IF(Gestión!D143=$Q$22,"Modelo",IF(Gestión!D143=$Q$23,"Control",""))))))))))))))))))))))</f>
        <v>NAI</v>
      </c>
      <c r="T134" t="str">
        <f>IF(Gestión!E143=D!$K$2,"Acredi",IF(Gestión!E143=D!$K$7,"Increm",IF(Gestión!E143=D!$K$11,"Forma",IF(Gestión!E143=D!$K$15,"Vincu",IF(Gestión!E143=D!$K$31,"Estructuraci",IF(Gestión!E143=D!$K$33,"Tecnica",IF(Gestión!E143=D!$K$35,"Conso",IF(Gestión!E143=D!$K$37,"Fortale",IF(Gestión!E143=D!$K$38,"Program",IF(Gestión!E143=D!$K$40,"Estruct",IF(Gestión!E143=D!$K$48,"Artic",IF(Gestión!E143=D!$K$55,"Fortale1",IF(Gestión!E143=D!$K$60,"Biling",IF(Gestión!E143=D!$K$64,"Forma1",IF(Gestión!E143=D!$K$66,"Gest",IF(Gestión!E143=D!$K$68,"Redefini",IF(Gestión!E143=D!$K$69,"Fortale2",IF(Gestión!E143=D!$K$72,"Edu",IF(Gestión!E143=D!$K$79,"Implement",IF(Gestión!E143=D!$K$81,"Potencia",IF(Gestión!E143=D!$K$86,"Fortale3",IF(Gestión!E143=D!$K$89,"Vincu1",IF(Gestión!E143=D!$K$91,"Incur",IF(Gestión!E143=D!$K$93,"Proyec",IF(Gestión!E143=D!$K$94,"Estrateg",IF(Gestión!E143=D!$K$95,"Desa",IF(Gestión!E143=D!$K$103,"Seguim",IF(Gestión!E143=D!$K$104,"Acces",IF(Gestión!E143=D!$K$113,"Program1",IF(Gestión!E143=D!$K$115,"En",IF(Gestión!E143=D!$K$118,"Geren",IF(Gestión!E143=D!$K$128,"Proyec1",IF(Gestión!E143=D!$K$131,"Proyec2",IF(Gestión!E143=D!$K$135,"Forma2",IF(Gestión!E143=D!$K$137,"Talent",IF(Gestión!E143=D!$K$151,"Conso1",IF(Gestión!E143=D!$K$152,"Conso2",IF(Gestión!E143=D!$K$159,"Serv",IF(Gestión!E143=D!$K$164,"Rete",IF(Gestión!E143=D!$K$171,"Fortale4",IF(Gestión!E143=D!$K$172,"Fortale5",IF(Gestión!E143=D!$K$174,"Defini",IF(Gestión!E143=D!$K$175,"Coord",IF(Gestión!E143=D!$K$178,"Redef",IF(Gestión!E143=D!$K$181,"Compro",IF(Gestión!E143=D!$K$182,"Desa1",IF(Gestión!E143=D!$K$183,"Fortale6",IF(Gestión!E143=D!$K$187,"Esta",IF(Gestión!E143=D!$K$190,"Facil",IF(Gestión!E143=D!$K$193,"Soporte",IF(Gestión!E143=D!$K$198,"Implement1",IF(Gestión!E143=D!$K$201,"La",IF(Gestión!E143=D!$K$203,"Fortale7",IF(Gestión!E143=D!$K$206,"Remo",IF(Gestión!E143=D!$K$210,"Fortale8",IF(Gestión!E143=D!$K$214,"Mejoram",IF(Gestión!E143=D!$K$215,"Fortale9",IF(Gestión!E143=D!$K$217,"Fortale10",""))))))))))))))))))))))))))))))))))))))))))))))))))))))))))</f>
        <v>Vincu</v>
      </c>
    </row>
    <row r="135" spans="11:20" x14ac:dyDescent="0.25">
      <c r="K135" s="25" t="s">
        <v>292</v>
      </c>
      <c r="L135" t="s">
        <v>293</v>
      </c>
      <c r="M135" t="s">
        <v>294</v>
      </c>
      <c r="N135" t="str">
        <f>IF(Gestión!F144=D!$L$2,"Forta",IF(Gestión!F144=$L$4,"Inclu",IF(Gestión!F144=$L$5,"Cult",IF(Gestión!F144=$L$7,"Actua",IF(Gestión!F144=$L$11,"Cuali",IF(Gestión!F144=$L$15,"Forta1",IF(Gestión!F144=$L$18,"Actua1",IF(Gestión!F144=$L$20,"Forta2",IF(Gestión!F144=$L$24,"Plan",IF(Gestión!F144=$L$28,"Confor",IF(Gestión!F144=$L$31,"Crea",IF(Gestión!F144=$L$33,"Incor",IF(Gestión!F144=$L$35,"Incre",IF(Gestión!F144=$L$36,"Prog",IF(Gestión!F144=$L$37,"Forta3",IF(Gestión!F144=$L$38,"Redi",IF(Gestión!F144=$L$40,"Confor1",IF(Gestión!F144=$L$44,"Apoyo",IF(Gestión!F144=$L$46,"Crea1",IF(Gestión!F144=$L$48,"Forta4",IF(Gestión!F144=$L$50,"Actua2",IF(Gestión!F144=$L$51,"Invest",IF(Gestión!F144=$L$52,"Conserv",IF(Gestión!F144=$L$55,"Incre1",IF(Gestión!F144=$L$60,"Actua3",IF(Gestión!F144=$L$64,"Actua4",IF(Gestión!F144=$L$66,"Asist",IF(Gestión!F144=$L$68,"Invest2",IF(Gestión!F144=$L$69,"Pract",IF(Gestión!F144=$L$72,"Forta5",IF(Gestión!F144=$L$79,"Opera",IF(Gestión!F144=$L$80,"Opera2",IF(Gestión!F144=$L$81,"Impul",IF(Gestión!F144=$L$86,"Estudio",IF(Gestión!F144=$L$89,"Invest3",IF(Gestión!F144=$L$90,"Diseño",IF(Gestión!F144=$L$91,"Invest4",IF(Gestión!F144=$L$93,"Vincula",IF(Gestión!F144=$L$94,"Crea2",IF(Gestión!F144=$L$95,"Diseño1",IF(Gestión!F144=$L$96,"Opera3",IF(Gestión!F144=$L$100,"Promo",IF(Gestión!F144=$L$101,"Estudio1",IF(Gestión!F144=$L$103,"Desarrolla",IF(Gestión!F144=$L$104,"Propen",IF(Gestión!F144=$L$108,"Aument",IF(Gestión!F144=$L$112,"Aument2",IF(Gestión!F144=$L$113,"Incre2",IF(Gestión!F144=$L$115,"Diver",IF(Gestión!F144=$L$118,"Estable",IF(Gestión!F144=$L$128,"Realiza",IF(Gestión!F144=$L$131,"Realiza1",IF(Gestión!F144=$L$135,"Diseño2",IF(Gestión!F144=$L$137,"Estudio2",IF(Gestión!F144=$L$138,"Invest5",IF(Gestión!F144=$L$141,"Actua5",IF(Gestión!F144=$L$144,"Estable1",IF(Gestión!F144=$L$151,"Defin","N/A"))))))))))))))))))))))))))))))))))))))))))))))))))))))))))</f>
        <v>Plan</v>
      </c>
      <c r="O135" t="str">
        <f>IF(N135="N/A",IF(Gestión!F144=$L$152,"Estable2",IF(Gestión!F144=$L$159,"Diseño3",IF(Gestión!F144=$L$161,"Diseño4",IF(Gestión!F144=$L$164,"Forta6",IF(Gestión!F144=$L$168,"Prog1",IF(Gestión!F144=$L$171,"Robus",IF(Gestión!F144=$L$172,"Diseño5",IF(Gestión!F144=$L$173,"Diseño6",IF(Gestión!F144=$L$174,"Estruc",IF(Gestión!F144=$L$175,"Diseño7",IF(Gestión!F144=$L$178,"Diseño8",IF(Gestión!F144=$L$179,"Diseño9",IF(Gestión!F144=$L$180,"Diseño10",IF(Gestión!F144=$L$181,"Diseño11",IF(Gestión!F144=$L$182,"Diseño12",IF(Gestión!F144=$L$183,"Capacit",IF(Gestión!F144=$L$186,"Redi1",IF(Gestión!F144=$L$187,"Defin1",IF(Gestión!F144=$L$190,"Cumplir",IF(Gestión!F144=$L$193,"Sistem",IF(Gestión!F144=$L$195,"Montaje",IF(Gestión!F144=$L$198,"Implementa",IF(Gestión!F144=$L$201,"Sistem1",IF(Gestión!F144=$L$203,"Asegura",IF(Gestión!F144=$L$204,"Estable3",IF(Gestión!F144=$L$206,"Constru",IF(Gestión!F144=$L$210,"Defin2",IF(Gestión!F144=$L$212,"Cult1",IF(Gestión!F144=$L$214,"Diseño13",IF(Gestión!F144=$L$215,"Defin3",IF(Gestión!F144=$L$217,"Segui",""))))))))))))))))))))))))))))))),N135)</f>
        <v>Plan</v>
      </c>
      <c r="P135" t="str">
        <f>IF(Gestión!D144=$Q$2,"Acre",IF(Gestión!D144=$Q$3,"Valor",IF(Gestión!D144=$Q$4,"Calidad",IF(Gestión!D144=$Q$5,"NAI",IF(Gestión!D144=$Q$6,"NAP",IF(Gestión!D144=$Q$7,"NAE",IF(Gestión!D144=$Q$8,"Articulación",IF(Gestión!D144=$Q$9,"Extensión",IF(Gestión!D144=$Q$10,"Regionalización",IF(Gestión!D144=$Q$11,"Interna",IF(Gestión!D144=$Q$12,"Seguimiento",IF(Gestión!D144=$Q$13,"NAA",IF(Gestión!D144=$Q$14,"Gerencia",IF(Gestión!D144=$Q$15,"TH",IF(Gestión!D144=$Q$16,"Finan",IF(Gestión!D144=$Q$17,"Bienestar",IF(Gestión!D144=$Q$18,"Comuni",IF(Gestión!D144=$Q$19,"Sistema",IF(Gestión!D144=$Q$20,"GestionD",IF(Gestión!D144=$Q$21,"Mejoramiento",IF(Gestión!D144=$Q$22,"Modelo",IF(Gestión!D144=$Q$23,"Control",""))))))))))))))))))))))</f>
        <v>NAI</v>
      </c>
      <c r="T135" t="str">
        <f>IF(Gestión!E144=D!$K$2,"Acredi",IF(Gestión!E144=D!$K$7,"Increm",IF(Gestión!E144=D!$K$11,"Forma",IF(Gestión!E144=D!$K$15,"Vincu",IF(Gestión!E144=D!$K$31,"Estructuraci",IF(Gestión!E144=D!$K$33,"Tecnica",IF(Gestión!E144=D!$K$35,"Conso",IF(Gestión!E144=D!$K$37,"Fortale",IF(Gestión!E144=D!$K$38,"Program",IF(Gestión!E144=D!$K$40,"Estruct",IF(Gestión!E144=D!$K$48,"Artic",IF(Gestión!E144=D!$K$55,"Fortale1",IF(Gestión!E144=D!$K$60,"Biling",IF(Gestión!E144=D!$K$64,"Forma1",IF(Gestión!E144=D!$K$66,"Gest",IF(Gestión!E144=D!$K$68,"Redefini",IF(Gestión!E144=D!$K$69,"Fortale2",IF(Gestión!E144=D!$K$72,"Edu",IF(Gestión!E144=D!$K$79,"Implement",IF(Gestión!E144=D!$K$81,"Potencia",IF(Gestión!E144=D!$K$86,"Fortale3",IF(Gestión!E144=D!$K$89,"Vincu1",IF(Gestión!E144=D!$K$91,"Incur",IF(Gestión!E144=D!$K$93,"Proyec",IF(Gestión!E144=D!$K$94,"Estrateg",IF(Gestión!E144=D!$K$95,"Desa",IF(Gestión!E144=D!$K$103,"Seguim",IF(Gestión!E144=D!$K$104,"Acces",IF(Gestión!E144=D!$K$113,"Program1",IF(Gestión!E144=D!$K$115,"En",IF(Gestión!E144=D!$K$118,"Geren",IF(Gestión!E144=D!$K$128,"Proyec1",IF(Gestión!E144=D!$K$131,"Proyec2",IF(Gestión!E144=D!$K$135,"Forma2",IF(Gestión!E144=D!$K$137,"Talent",IF(Gestión!E144=D!$K$151,"Conso1",IF(Gestión!E144=D!$K$152,"Conso2",IF(Gestión!E144=D!$K$159,"Serv",IF(Gestión!E144=D!$K$164,"Rete",IF(Gestión!E144=D!$K$171,"Fortale4",IF(Gestión!E144=D!$K$172,"Fortale5",IF(Gestión!E144=D!$K$174,"Defini",IF(Gestión!E144=D!$K$175,"Coord",IF(Gestión!E144=D!$K$178,"Redef",IF(Gestión!E144=D!$K$181,"Compro",IF(Gestión!E144=D!$K$182,"Desa1",IF(Gestión!E144=D!$K$183,"Fortale6",IF(Gestión!E144=D!$K$187,"Esta",IF(Gestión!E144=D!$K$190,"Facil",IF(Gestión!E144=D!$K$193,"Soporte",IF(Gestión!E144=D!$K$198,"Implement1",IF(Gestión!E144=D!$K$201,"La",IF(Gestión!E144=D!$K$203,"Fortale7",IF(Gestión!E144=D!$K$206,"Remo",IF(Gestión!E144=D!$K$210,"Fortale8",IF(Gestión!E144=D!$K$214,"Mejoram",IF(Gestión!E144=D!$K$215,"Fortale9",IF(Gestión!E144=D!$K$217,"Fortale10",""))))))))))))))))))))))))))))))))))))))))))))))))))))))))))</f>
        <v>Vincu</v>
      </c>
    </row>
    <row r="136" spans="11:20" x14ac:dyDescent="0.25">
      <c r="M136" t="s">
        <v>295</v>
      </c>
      <c r="N136" t="str">
        <f>IF(Gestión!F145=D!$L$2,"Forta",IF(Gestión!F145=$L$4,"Inclu",IF(Gestión!F145=$L$5,"Cult",IF(Gestión!F145=$L$7,"Actua",IF(Gestión!F145=$L$11,"Cuali",IF(Gestión!F145=$L$15,"Forta1",IF(Gestión!F145=$L$18,"Actua1",IF(Gestión!F145=$L$20,"Forta2",IF(Gestión!F145=$L$24,"Plan",IF(Gestión!F145=$L$28,"Confor",IF(Gestión!F145=$L$31,"Crea",IF(Gestión!F145=$L$33,"Incor",IF(Gestión!F145=$L$35,"Incre",IF(Gestión!F145=$L$36,"Prog",IF(Gestión!F145=$L$37,"Forta3",IF(Gestión!F145=$L$38,"Redi",IF(Gestión!F145=$L$40,"Confor1",IF(Gestión!F145=$L$44,"Apoyo",IF(Gestión!F145=$L$46,"Crea1",IF(Gestión!F145=$L$48,"Forta4",IF(Gestión!F145=$L$50,"Actua2",IF(Gestión!F145=$L$51,"Invest",IF(Gestión!F145=$L$52,"Conserv",IF(Gestión!F145=$L$55,"Incre1",IF(Gestión!F145=$L$60,"Actua3",IF(Gestión!F145=$L$64,"Actua4",IF(Gestión!F145=$L$66,"Asist",IF(Gestión!F145=$L$68,"Invest2",IF(Gestión!F145=$L$69,"Pract",IF(Gestión!F145=$L$72,"Forta5",IF(Gestión!F145=$L$79,"Opera",IF(Gestión!F145=$L$80,"Opera2",IF(Gestión!F145=$L$81,"Impul",IF(Gestión!F145=$L$86,"Estudio",IF(Gestión!F145=$L$89,"Invest3",IF(Gestión!F145=$L$90,"Diseño",IF(Gestión!F145=$L$91,"Invest4",IF(Gestión!F145=$L$93,"Vincula",IF(Gestión!F145=$L$94,"Crea2",IF(Gestión!F145=$L$95,"Diseño1",IF(Gestión!F145=$L$96,"Opera3",IF(Gestión!F145=$L$100,"Promo",IF(Gestión!F145=$L$101,"Estudio1",IF(Gestión!F145=$L$103,"Desarrolla",IF(Gestión!F145=$L$104,"Propen",IF(Gestión!F145=$L$108,"Aument",IF(Gestión!F145=$L$112,"Aument2",IF(Gestión!F145=$L$113,"Incre2",IF(Gestión!F145=$L$115,"Diver",IF(Gestión!F145=$L$118,"Estable",IF(Gestión!F145=$L$128,"Realiza",IF(Gestión!F145=$L$131,"Realiza1",IF(Gestión!F145=$L$135,"Diseño2",IF(Gestión!F145=$L$137,"Estudio2",IF(Gestión!F145=$L$138,"Invest5",IF(Gestión!F145=$L$141,"Actua5",IF(Gestión!F145=$L$144,"Estable1",IF(Gestión!F145=$L$151,"Defin","N/A"))))))))))))))))))))))))))))))))))))))))))))))))))))))))))</f>
        <v>Plan</v>
      </c>
      <c r="O136" t="str">
        <f>IF(N136="N/A",IF(Gestión!F145=$L$152,"Estable2",IF(Gestión!F145=$L$159,"Diseño3",IF(Gestión!F145=$L$161,"Diseño4",IF(Gestión!F145=$L$164,"Forta6",IF(Gestión!F145=$L$168,"Prog1",IF(Gestión!F145=$L$171,"Robus",IF(Gestión!F145=$L$172,"Diseño5",IF(Gestión!F145=$L$173,"Diseño6",IF(Gestión!F145=$L$174,"Estruc",IF(Gestión!F145=$L$175,"Diseño7",IF(Gestión!F145=$L$178,"Diseño8",IF(Gestión!F145=$L$179,"Diseño9",IF(Gestión!F145=$L$180,"Diseño10",IF(Gestión!F145=$L$181,"Diseño11",IF(Gestión!F145=$L$182,"Diseño12",IF(Gestión!F145=$L$183,"Capacit",IF(Gestión!F145=$L$186,"Redi1",IF(Gestión!F145=$L$187,"Defin1",IF(Gestión!F145=$L$190,"Cumplir",IF(Gestión!F145=$L$193,"Sistem",IF(Gestión!F145=$L$195,"Montaje",IF(Gestión!F145=$L$198,"Implementa",IF(Gestión!F145=$L$201,"Sistem1",IF(Gestión!F145=$L$203,"Asegura",IF(Gestión!F145=$L$204,"Estable3",IF(Gestión!F145=$L$206,"Constru",IF(Gestión!F145=$L$210,"Defin2",IF(Gestión!F145=$L$212,"Cult1",IF(Gestión!F145=$L$214,"Diseño13",IF(Gestión!F145=$L$215,"Defin3",IF(Gestión!F145=$L$217,"Segui",""))))))))))))))))))))))))))))))),N136)</f>
        <v>Plan</v>
      </c>
      <c r="P136" t="str">
        <f>IF(Gestión!D145=$Q$2,"Acre",IF(Gestión!D145=$Q$3,"Valor",IF(Gestión!D145=$Q$4,"Calidad",IF(Gestión!D145=$Q$5,"NAI",IF(Gestión!D145=$Q$6,"NAP",IF(Gestión!D145=$Q$7,"NAE",IF(Gestión!D145=$Q$8,"Articulación",IF(Gestión!D145=$Q$9,"Extensión",IF(Gestión!D145=$Q$10,"Regionalización",IF(Gestión!D145=$Q$11,"Interna",IF(Gestión!D145=$Q$12,"Seguimiento",IF(Gestión!D145=$Q$13,"NAA",IF(Gestión!D145=$Q$14,"Gerencia",IF(Gestión!D145=$Q$15,"TH",IF(Gestión!D145=$Q$16,"Finan",IF(Gestión!D145=$Q$17,"Bienestar",IF(Gestión!D145=$Q$18,"Comuni",IF(Gestión!D145=$Q$19,"Sistema",IF(Gestión!D145=$Q$20,"GestionD",IF(Gestión!D145=$Q$21,"Mejoramiento",IF(Gestión!D145=$Q$22,"Modelo",IF(Gestión!D145=$Q$23,"Control",""))))))))))))))))))))))</f>
        <v>NAI</v>
      </c>
      <c r="T136" t="str">
        <f>IF(Gestión!E145=D!$K$2,"Acredi",IF(Gestión!E145=D!$K$7,"Increm",IF(Gestión!E145=D!$K$11,"Forma",IF(Gestión!E145=D!$K$15,"Vincu",IF(Gestión!E145=D!$K$31,"Estructuraci",IF(Gestión!E145=D!$K$33,"Tecnica",IF(Gestión!E145=D!$K$35,"Conso",IF(Gestión!E145=D!$K$37,"Fortale",IF(Gestión!E145=D!$K$38,"Program",IF(Gestión!E145=D!$K$40,"Estruct",IF(Gestión!E145=D!$K$48,"Artic",IF(Gestión!E145=D!$K$55,"Fortale1",IF(Gestión!E145=D!$K$60,"Biling",IF(Gestión!E145=D!$K$64,"Forma1",IF(Gestión!E145=D!$K$66,"Gest",IF(Gestión!E145=D!$K$68,"Redefini",IF(Gestión!E145=D!$K$69,"Fortale2",IF(Gestión!E145=D!$K$72,"Edu",IF(Gestión!E145=D!$K$79,"Implement",IF(Gestión!E145=D!$K$81,"Potencia",IF(Gestión!E145=D!$K$86,"Fortale3",IF(Gestión!E145=D!$K$89,"Vincu1",IF(Gestión!E145=D!$K$91,"Incur",IF(Gestión!E145=D!$K$93,"Proyec",IF(Gestión!E145=D!$K$94,"Estrateg",IF(Gestión!E145=D!$K$95,"Desa",IF(Gestión!E145=D!$K$103,"Seguim",IF(Gestión!E145=D!$K$104,"Acces",IF(Gestión!E145=D!$K$113,"Program1",IF(Gestión!E145=D!$K$115,"En",IF(Gestión!E145=D!$K$118,"Geren",IF(Gestión!E145=D!$K$128,"Proyec1",IF(Gestión!E145=D!$K$131,"Proyec2",IF(Gestión!E145=D!$K$135,"Forma2",IF(Gestión!E145=D!$K$137,"Talent",IF(Gestión!E145=D!$K$151,"Conso1",IF(Gestión!E145=D!$K$152,"Conso2",IF(Gestión!E145=D!$K$159,"Serv",IF(Gestión!E145=D!$K$164,"Rete",IF(Gestión!E145=D!$K$171,"Fortale4",IF(Gestión!E145=D!$K$172,"Fortale5",IF(Gestión!E145=D!$K$174,"Defini",IF(Gestión!E145=D!$K$175,"Coord",IF(Gestión!E145=D!$K$178,"Redef",IF(Gestión!E145=D!$K$181,"Compro",IF(Gestión!E145=D!$K$182,"Desa1",IF(Gestión!E145=D!$K$183,"Fortale6",IF(Gestión!E145=D!$K$187,"Esta",IF(Gestión!E145=D!$K$190,"Facil",IF(Gestión!E145=D!$K$193,"Soporte",IF(Gestión!E145=D!$K$198,"Implement1",IF(Gestión!E145=D!$K$201,"La",IF(Gestión!E145=D!$K$203,"Fortale7",IF(Gestión!E145=D!$K$206,"Remo",IF(Gestión!E145=D!$K$210,"Fortale8",IF(Gestión!E145=D!$K$214,"Mejoram",IF(Gestión!E145=D!$K$215,"Fortale9",IF(Gestión!E145=D!$K$217,"Fortale10",""))))))))))))))))))))))))))))))))))))))))))))))))))))))))))</f>
        <v>Vincu</v>
      </c>
    </row>
    <row r="137" spans="11:20" x14ac:dyDescent="0.25">
      <c r="K137" s="25" t="s">
        <v>446</v>
      </c>
      <c r="L137" t="s">
        <v>296</v>
      </c>
      <c r="M137" t="s">
        <v>297</v>
      </c>
      <c r="N137" t="str">
        <f>IF(Gestión!F146=D!$L$2,"Forta",IF(Gestión!F146=$L$4,"Inclu",IF(Gestión!F146=$L$5,"Cult",IF(Gestión!F146=$L$7,"Actua",IF(Gestión!F146=$L$11,"Cuali",IF(Gestión!F146=$L$15,"Forta1",IF(Gestión!F146=$L$18,"Actua1",IF(Gestión!F146=$L$20,"Forta2",IF(Gestión!F146=$L$24,"Plan",IF(Gestión!F146=$L$28,"Confor",IF(Gestión!F146=$L$31,"Crea",IF(Gestión!F146=$L$33,"Incor",IF(Gestión!F146=$L$35,"Incre",IF(Gestión!F146=$L$36,"Prog",IF(Gestión!F146=$L$37,"Forta3",IF(Gestión!F146=$L$38,"Redi",IF(Gestión!F146=$L$40,"Confor1",IF(Gestión!F146=$L$44,"Apoyo",IF(Gestión!F146=$L$46,"Crea1",IF(Gestión!F146=$L$48,"Forta4",IF(Gestión!F146=$L$50,"Actua2",IF(Gestión!F146=$L$51,"Invest",IF(Gestión!F146=$L$52,"Conserv",IF(Gestión!F146=$L$55,"Incre1",IF(Gestión!F146=$L$60,"Actua3",IF(Gestión!F146=$L$64,"Actua4",IF(Gestión!F146=$L$66,"Asist",IF(Gestión!F146=$L$68,"Invest2",IF(Gestión!F146=$L$69,"Pract",IF(Gestión!F146=$L$72,"Forta5",IF(Gestión!F146=$L$79,"Opera",IF(Gestión!F146=$L$80,"Opera2",IF(Gestión!F146=$L$81,"Impul",IF(Gestión!F146=$L$86,"Estudio",IF(Gestión!F146=$L$89,"Invest3",IF(Gestión!F146=$L$90,"Diseño",IF(Gestión!F146=$L$91,"Invest4",IF(Gestión!F146=$L$93,"Vincula",IF(Gestión!F146=$L$94,"Crea2",IF(Gestión!F146=$L$95,"Diseño1",IF(Gestión!F146=$L$96,"Opera3",IF(Gestión!F146=$L$100,"Promo",IF(Gestión!F146=$L$101,"Estudio1",IF(Gestión!F146=$L$103,"Desarrolla",IF(Gestión!F146=$L$104,"Propen",IF(Gestión!F146=$L$108,"Aument",IF(Gestión!F146=$L$112,"Aument2",IF(Gestión!F146=$L$113,"Incre2",IF(Gestión!F146=$L$115,"Diver",IF(Gestión!F146=$L$118,"Estable",IF(Gestión!F146=$L$128,"Realiza",IF(Gestión!F146=$L$131,"Realiza1",IF(Gestión!F146=$L$135,"Diseño2",IF(Gestión!F146=$L$137,"Estudio2",IF(Gestión!F146=$L$138,"Invest5",IF(Gestión!F146=$L$141,"Actua5",IF(Gestión!F146=$L$144,"Estable1",IF(Gestión!F146=$L$151,"Defin","N/A"))))))))))))))))))))))))))))))))))))))))))))))))))))))))))</f>
        <v>Plan</v>
      </c>
      <c r="O137" t="str">
        <f>IF(N137="N/A",IF(Gestión!F146=$L$152,"Estable2",IF(Gestión!F146=$L$159,"Diseño3",IF(Gestión!F146=$L$161,"Diseño4",IF(Gestión!F146=$L$164,"Forta6",IF(Gestión!F146=$L$168,"Prog1",IF(Gestión!F146=$L$171,"Robus",IF(Gestión!F146=$L$172,"Diseño5",IF(Gestión!F146=$L$173,"Diseño6",IF(Gestión!F146=$L$174,"Estruc",IF(Gestión!F146=$L$175,"Diseño7",IF(Gestión!F146=$L$178,"Diseño8",IF(Gestión!F146=$L$179,"Diseño9",IF(Gestión!F146=$L$180,"Diseño10",IF(Gestión!F146=$L$181,"Diseño11",IF(Gestión!F146=$L$182,"Diseño12",IF(Gestión!F146=$L$183,"Capacit",IF(Gestión!F146=$L$186,"Redi1",IF(Gestión!F146=$L$187,"Defin1",IF(Gestión!F146=$L$190,"Cumplir",IF(Gestión!F146=$L$193,"Sistem",IF(Gestión!F146=$L$195,"Montaje",IF(Gestión!F146=$L$198,"Implementa",IF(Gestión!F146=$L$201,"Sistem1",IF(Gestión!F146=$L$203,"Asegura",IF(Gestión!F146=$L$204,"Estable3",IF(Gestión!F146=$L$206,"Constru",IF(Gestión!F146=$L$210,"Defin2",IF(Gestión!F146=$L$212,"Cult1",IF(Gestión!F146=$L$214,"Diseño13",IF(Gestión!F146=$L$215,"Defin3",IF(Gestión!F146=$L$217,"Segui",""))))))))))))))))))))))))))))))),N137)</f>
        <v>Plan</v>
      </c>
      <c r="P137" t="str">
        <f>IF(Gestión!D146=$Q$2,"Acre",IF(Gestión!D146=$Q$3,"Valor",IF(Gestión!D146=$Q$4,"Calidad",IF(Gestión!D146=$Q$5,"NAI",IF(Gestión!D146=$Q$6,"NAP",IF(Gestión!D146=$Q$7,"NAE",IF(Gestión!D146=$Q$8,"Articulación",IF(Gestión!D146=$Q$9,"Extensión",IF(Gestión!D146=$Q$10,"Regionalización",IF(Gestión!D146=$Q$11,"Interna",IF(Gestión!D146=$Q$12,"Seguimiento",IF(Gestión!D146=$Q$13,"NAA",IF(Gestión!D146=$Q$14,"Gerencia",IF(Gestión!D146=$Q$15,"TH",IF(Gestión!D146=$Q$16,"Finan",IF(Gestión!D146=$Q$17,"Bienestar",IF(Gestión!D146=$Q$18,"Comuni",IF(Gestión!D146=$Q$19,"Sistema",IF(Gestión!D146=$Q$20,"GestionD",IF(Gestión!D146=$Q$21,"Mejoramiento",IF(Gestión!D146=$Q$22,"Modelo",IF(Gestión!D146=$Q$23,"Control",""))))))))))))))))))))))</f>
        <v>NAI</v>
      </c>
      <c r="T137" t="str">
        <f>IF(Gestión!E146=D!$K$2,"Acredi",IF(Gestión!E146=D!$K$7,"Increm",IF(Gestión!E146=D!$K$11,"Forma",IF(Gestión!E146=D!$K$15,"Vincu",IF(Gestión!E146=D!$K$31,"Estructuraci",IF(Gestión!E146=D!$K$33,"Tecnica",IF(Gestión!E146=D!$K$35,"Conso",IF(Gestión!E146=D!$K$37,"Fortale",IF(Gestión!E146=D!$K$38,"Program",IF(Gestión!E146=D!$K$40,"Estruct",IF(Gestión!E146=D!$K$48,"Artic",IF(Gestión!E146=D!$K$55,"Fortale1",IF(Gestión!E146=D!$K$60,"Biling",IF(Gestión!E146=D!$K$64,"Forma1",IF(Gestión!E146=D!$K$66,"Gest",IF(Gestión!E146=D!$K$68,"Redefini",IF(Gestión!E146=D!$K$69,"Fortale2",IF(Gestión!E146=D!$K$72,"Edu",IF(Gestión!E146=D!$K$79,"Implement",IF(Gestión!E146=D!$K$81,"Potencia",IF(Gestión!E146=D!$K$86,"Fortale3",IF(Gestión!E146=D!$K$89,"Vincu1",IF(Gestión!E146=D!$K$91,"Incur",IF(Gestión!E146=D!$K$93,"Proyec",IF(Gestión!E146=D!$K$94,"Estrateg",IF(Gestión!E146=D!$K$95,"Desa",IF(Gestión!E146=D!$K$103,"Seguim",IF(Gestión!E146=D!$K$104,"Acces",IF(Gestión!E146=D!$K$113,"Program1",IF(Gestión!E146=D!$K$115,"En",IF(Gestión!E146=D!$K$118,"Geren",IF(Gestión!E146=D!$K$128,"Proyec1",IF(Gestión!E146=D!$K$131,"Proyec2",IF(Gestión!E146=D!$K$135,"Forma2",IF(Gestión!E146=D!$K$137,"Talent",IF(Gestión!E146=D!$K$151,"Conso1",IF(Gestión!E146=D!$K$152,"Conso2",IF(Gestión!E146=D!$K$159,"Serv",IF(Gestión!E146=D!$K$164,"Rete",IF(Gestión!E146=D!$K$171,"Fortale4",IF(Gestión!E146=D!$K$172,"Fortale5",IF(Gestión!E146=D!$K$174,"Defini",IF(Gestión!E146=D!$K$175,"Coord",IF(Gestión!E146=D!$K$178,"Redef",IF(Gestión!E146=D!$K$181,"Compro",IF(Gestión!E146=D!$K$182,"Desa1",IF(Gestión!E146=D!$K$183,"Fortale6",IF(Gestión!E146=D!$K$187,"Esta",IF(Gestión!E146=D!$K$190,"Facil",IF(Gestión!E146=D!$K$193,"Soporte",IF(Gestión!E146=D!$K$198,"Implement1",IF(Gestión!E146=D!$K$201,"La",IF(Gestión!E146=D!$K$203,"Fortale7",IF(Gestión!E146=D!$K$206,"Remo",IF(Gestión!E146=D!$K$210,"Fortale8",IF(Gestión!E146=D!$K$214,"Mejoram",IF(Gestión!E146=D!$K$215,"Fortale9",IF(Gestión!E146=D!$K$217,"Fortale10",""))))))))))))))))))))))))))))))))))))))))))))))))))))))))))</f>
        <v>Vincu</v>
      </c>
    </row>
    <row r="138" spans="11:20" x14ac:dyDescent="0.25">
      <c r="L138" t="s">
        <v>298</v>
      </c>
      <c r="M138" t="s">
        <v>299</v>
      </c>
      <c r="N138" t="str">
        <f>IF(Gestión!F147=D!$L$2,"Forta",IF(Gestión!F147=$L$4,"Inclu",IF(Gestión!F147=$L$5,"Cult",IF(Gestión!F147=$L$7,"Actua",IF(Gestión!F147=$L$11,"Cuali",IF(Gestión!F147=$L$15,"Forta1",IF(Gestión!F147=$L$18,"Actua1",IF(Gestión!F147=$L$20,"Forta2",IF(Gestión!F147=$L$24,"Plan",IF(Gestión!F147=$L$28,"Confor",IF(Gestión!F147=$L$31,"Crea",IF(Gestión!F147=$L$33,"Incor",IF(Gestión!F147=$L$35,"Incre",IF(Gestión!F147=$L$36,"Prog",IF(Gestión!F147=$L$37,"Forta3",IF(Gestión!F147=$L$38,"Redi",IF(Gestión!F147=$L$40,"Confor1",IF(Gestión!F147=$L$44,"Apoyo",IF(Gestión!F147=$L$46,"Crea1",IF(Gestión!F147=$L$48,"Forta4",IF(Gestión!F147=$L$50,"Actua2",IF(Gestión!F147=$L$51,"Invest",IF(Gestión!F147=$L$52,"Conserv",IF(Gestión!F147=$L$55,"Incre1",IF(Gestión!F147=$L$60,"Actua3",IF(Gestión!F147=$L$64,"Actua4",IF(Gestión!F147=$L$66,"Asist",IF(Gestión!F147=$L$68,"Invest2",IF(Gestión!F147=$L$69,"Pract",IF(Gestión!F147=$L$72,"Forta5",IF(Gestión!F147=$L$79,"Opera",IF(Gestión!F147=$L$80,"Opera2",IF(Gestión!F147=$L$81,"Impul",IF(Gestión!F147=$L$86,"Estudio",IF(Gestión!F147=$L$89,"Invest3",IF(Gestión!F147=$L$90,"Diseño",IF(Gestión!F147=$L$91,"Invest4",IF(Gestión!F147=$L$93,"Vincula",IF(Gestión!F147=$L$94,"Crea2",IF(Gestión!F147=$L$95,"Diseño1",IF(Gestión!F147=$L$96,"Opera3",IF(Gestión!F147=$L$100,"Promo",IF(Gestión!F147=$L$101,"Estudio1",IF(Gestión!F147=$L$103,"Desarrolla",IF(Gestión!F147=$L$104,"Propen",IF(Gestión!F147=$L$108,"Aument",IF(Gestión!F147=$L$112,"Aument2",IF(Gestión!F147=$L$113,"Incre2",IF(Gestión!F147=$L$115,"Diver",IF(Gestión!F147=$L$118,"Estable",IF(Gestión!F147=$L$128,"Realiza",IF(Gestión!F147=$L$131,"Realiza1",IF(Gestión!F147=$L$135,"Diseño2",IF(Gestión!F147=$L$137,"Estudio2",IF(Gestión!F147=$L$138,"Invest5",IF(Gestión!F147=$L$141,"Actua5",IF(Gestión!F147=$L$144,"Estable1",IF(Gestión!F147=$L$151,"Defin","N/A"))))))))))))))))))))))))))))))))))))))))))))))))))))))))))</f>
        <v>Confor</v>
      </c>
      <c r="O138" t="str">
        <f>IF(N138="N/A",IF(Gestión!F147=$L$152,"Estable2",IF(Gestión!F147=$L$159,"Diseño3",IF(Gestión!F147=$L$161,"Diseño4",IF(Gestión!F147=$L$164,"Forta6",IF(Gestión!F147=$L$168,"Prog1",IF(Gestión!F147=$L$171,"Robus",IF(Gestión!F147=$L$172,"Diseño5",IF(Gestión!F147=$L$173,"Diseño6",IF(Gestión!F147=$L$174,"Estruc",IF(Gestión!F147=$L$175,"Diseño7",IF(Gestión!F147=$L$178,"Diseño8",IF(Gestión!F147=$L$179,"Diseño9",IF(Gestión!F147=$L$180,"Diseño10",IF(Gestión!F147=$L$181,"Diseño11",IF(Gestión!F147=$L$182,"Diseño12",IF(Gestión!F147=$L$183,"Capacit",IF(Gestión!F147=$L$186,"Redi1",IF(Gestión!F147=$L$187,"Defin1",IF(Gestión!F147=$L$190,"Cumplir",IF(Gestión!F147=$L$193,"Sistem",IF(Gestión!F147=$L$195,"Montaje",IF(Gestión!F147=$L$198,"Implementa",IF(Gestión!F147=$L$201,"Sistem1",IF(Gestión!F147=$L$203,"Asegura",IF(Gestión!F147=$L$204,"Estable3",IF(Gestión!F147=$L$206,"Constru",IF(Gestión!F147=$L$210,"Defin2",IF(Gestión!F147=$L$212,"Cult1",IF(Gestión!F147=$L$214,"Diseño13",IF(Gestión!F147=$L$215,"Defin3",IF(Gestión!F147=$L$217,"Segui",""))))))))))))))))))))))))))))))),N138)</f>
        <v>Confor</v>
      </c>
      <c r="P138" t="str">
        <f>IF(Gestión!D147=$Q$2,"Acre",IF(Gestión!D147=$Q$3,"Valor",IF(Gestión!D147=$Q$4,"Calidad",IF(Gestión!D147=$Q$5,"NAI",IF(Gestión!D147=$Q$6,"NAP",IF(Gestión!D147=$Q$7,"NAE",IF(Gestión!D147=$Q$8,"Articulación",IF(Gestión!D147=$Q$9,"Extensión",IF(Gestión!D147=$Q$10,"Regionalización",IF(Gestión!D147=$Q$11,"Interna",IF(Gestión!D147=$Q$12,"Seguimiento",IF(Gestión!D147=$Q$13,"NAA",IF(Gestión!D147=$Q$14,"Gerencia",IF(Gestión!D147=$Q$15,"TH",IF(Gestión!D147=$Q$16,"Finan",IF(Gestión!D147=$Q$17,"Bienestar",IF(Gestión!D147=$Q$18,"Comuni",IF(Gestión!D147=$Q$19,"Sistema",IF(Gestión!D147=$Q$20,"GestionD",IF(Gestión!D147=$Q$21,"Mejoramiento",IF(Gestión!D147=$Q$22,"Modelo",IF(Gestión!D147=$Q$23,"Control",""))))))))))))))))))))))</f>
        <v>NAI</v>
      </c>
      <c r="T138" t="str">
        <f>IF(Gestión!E147=D!$K$2,"Acredi",IF(Gestión!E147=D!$K$7,"Increm",IF(Gestión!E147=D!$K$11,"Forma",IF(Gestión!E147=D!$K$15,"Vincu",IF(Gestión!E147=D!$K$31,"Estructuraci",IF(Gestión!E147=D!$K$33,"Tecnica",IF(Gestión!E147=D!$K$35,"Conso",IF(Gestión!E147=D!$K$37,"Fortale",IF(Gestión!E147=D!$K$38,"Program",IF(Gestión!E147=D!$K$40,"Estruct",IF(Gestión!E147=D!$K$48,"Artic",IF(Gestión!E147=D!$K$55,"Fortale1",IF(Gestión!E147=D!$K$60,"Biling",IF(Gestión!E147=D!$K$64,"Forma1",IF(Gestión!E147=D!$K$66,"Gest",IF(Gestión!E147=D!$K$68,"Redefini",IF(Gestión!E147=D!$K$69,"Fortale2",IF(Gestión!E147=D!$K$72,"Edu",IF(Gestión!E147=D!$K$79,"Implement",IF(Gestión!E147=D!$K$81,"Potencia",IF(Gestión!E147=D!$K$86,"Fortale3",IF(Gestión!E147=D!$K$89,"Vincu1",IF(Gestión!E147=D!$K$91,"Incur",IF(Gestión!E147=D!$K$93,"Proyec",IF(Gestión!E147=D!$K$94,"Estrateg",IF(Gestión!E147=D!$K$95,"Desa",IF(Gestión!E147=D!$K$103,"Seguim",IF(Gestión!E147=D!$K$104,"Acces",IF(Gestión!E147=D!$K$113,"Program1",IF(Gestión!E147=D!$K$115,"En",IF(Gestión!E147=D!$K$118,"Geren",IF(Gestión!E147=D!$K$128,"Proyec1",IF(Gestión!E147=D!$K$131,"Proyec2",IF(Gestión!E147=D!$K$135,"Forma2",IF(Gestión!E147=D!$K$137,"Talent",IF(Gestión!E147=D!$K$151,"Conso1",IF(Gestión!E147=D!$K$152,"Conso2",IF(Gestión!E147=D!$K$159,"Serv",IF(Gestión!E147=D!$K$164,"Rete",IF(Gestión!E147=D!$K$171,"Fortale4",IF(Gestión!E147=D!$K$172,"Fortale5",IF(Gestión!E147=D!$K$174,"Defini",IF(Gestión!E147=D!$K$175,"Coord",IF(Gestión!E147=D!$K$178,"Redef",IF(Gestión!E147=D!$K$181,"Compro",IF(Gestión!E147=D!$K$182,"Desa1",IF(Gestión!E147=D!$K$183,"Fortale6",IF(Gestión!E147=D!$K$187,"Esta",IF(Gestión!E147=D!$K$190,"Facil",IF(Gestión!E147=D!$K$193,"Soporte",IF(Gestión!E147=D!$K$198,"Implement1",IF(Gestión!E147=D!$K$201,"La",IF(Gestión!E147=D!$K$203,"Fortale7",IF(Gestión!E147=D!$K$206,"Remo",IF(Gestión!E147=D!$K$210,"Fortale8",IF(Gestión!E147=D!$K$214,"Mejoram",IF(Gestión!E147=D!$K$215,"Fortale9",IF(Gestión!E147=D!$K$217,"Fortale10",""))))))))))))))))))))))))))))))))))))))))))))))))))))))))))</f>
        <v>Vincu</v>
      </c>
    </row>
    <row r="139" spans="11:20" x14ac:dyDescent="0.25">
      <c r="M139" t="s">
        <v>300</v>
      </c>
      <c r="N139" t="str">
        <f>IF(Gestión!F148=D!$L$2,"Forta",IF(Gestión!F148=$L$4,"Inclu",IF(Gestión!F148=$L$5,"Cult",IF(Gestión!F148=$L$7,"Actua",IF(Gestión!F148=$L$11,"Cuali",IF(Gestión!F148=$L$15,"Forta1",IF(Gestión!F148=$L$18,"Actua1",IF(Gestión!F148=$L$20,"Forta2",IF(Gestión!F148=$L$24,"Plan",IF(Gestión!F148=$L$28,"Confor",IF(Gestión!F148=$L$31,"Crea",IF(Gestión!F148=$L$33,"Incor",IF(Gestión!F148=$L$35,"Incre",IF(Gestión!F148=$L$36,"Prog",IF(Gestión!F148=$L$37,"Forta3",IF(Gestión!F148=$L$38,"Redi",IF(Gestión!F148=$L$40,"Confor1",IF(Gestión!F148=$L$44,"Apoyo",IF(Gestión!F148=$L$46,"Crea1",IF(Gestión!F148=$L$48,"Forta4",IF(Gestión!F148=$L$50,"Actua2",IF(Gestión!F148=$L$51,"Invest",IF(Gestión!F148=$L$52,"Conserv",IF(Gestión!F148=$L$55,"Incre1",IF(Gestión!F148=$L$60,"Actua3",IF(Gestión!F148=$L$64,"Actua4",IF(Gestión!F148=$L$66,"Asist",IF(Gestión!F148=$L$68,"Invest2",IF(Gestión!F148=$L$69,"Pract",IF(Gestión!F148=$L$72,"Forta5",IF(Gestión!F148=$L$79,"Opera",IF(Gestión!F148=$L$80,"Opera2",IF(Gestión!F148=$L$81,"Impul",IF(Gestión!F148=$L$86,"Estudio",IF(Gestión!F148=$L$89,"Invest3",IF(Gestión!F148=$L$90,"Diseño",IF(Gestión!F148=$L$91,"Invest4",IF(Gestión!F148=$L$93,"Vincula",IF(Gestión!F148=$L$94,"Crea2",IF(Gestión!F148=$L$95,"Diseño1",IF(Gestión!F148=$L$96,"Opera3",IF(Gestión!F148=$L$100,"Promo",IF(Gestión!F148=$L$101,"Estudio1",IF(Gestión!F148=$L$103,"Desarrolla",IF(Gestión!F148=$L$104,"Propen",IF(Gestión!F148=$L$108,"Aument",IF(Gestión!F148=$L$112,"Aument2",IF(Gestión!F148=$L$113,"Incre2",IF(Gestión!F148=$L$115,"Diver",IF(Gestión!F148=$L$118,"Estable",IF(Gestión!F148=$L$128,"Realiza",IF(Gestión!F148=$L$131,"Realiza1",IF(Gestión!F148=$L$135,"Diseño2",IF(Gestión!F148=$L$137,"Estudio2",IF(Gestión!F148=$L$138,"Invest5",IF(Gestión!F148=$L$141,"Actua5",IF(Gestión!F148=$L$144,"Estable1",IF(Gestión!F148=$L$151,"Defin","N/A"))))))))))))))))))))))))))))))))))))))))))))))))))))))))))</f>
        <v>Redi</v>
      </c>
      <c r="O139" t="str">
        <f>IF(N139="N/A",IF(Gestión!F148=$L$152,"Estable2",IF(Gestión!F148=$L$159,"Diseño3",IF(Gestión!F148=$L$161,"Diseño4",IF(Gestión!F148=$L$164,"Forta6",IF(Gestión!F148=$L$168,"Prog1",IF(Gestión!F148=$L$171,"Robus",IF(Gestión!F148=$L$172,"Diseño5",IF(Gestión!F148=$L$173,"Diseño6",IF(Gestión!F148=$L$174,"Estruc",IF(Gestión!F148=$L$175,"Diseño7",IF(Gestión!F148=$L$178,"Diseño8",IF(Gestión!F148=$L$179,"Diseño9",IF(Gestión!F148=$L$180,"Diseño10",IF(Gestión!F148=$L$181,"Diseño11",IF(Gestión!F148=$L$182,"Diseño12",IF(Gestión!F148=$L$183,"Capacit",IF(Gestión!F148=$L$186,"Redi1",IF(Gestión!F148=$L$187,"Defin1",IF(Gestión!F148=$L$190,"Cumplir",IF(Gestión!F148=$L$193,"Sistem",IF(Gestión!F148=$L$195,"Montaje",IF(Gestión!F148=$L$198,"Implementa",IF(Gestión!F148=$L$201,"Sistem1",IF(Gestión!F148=$L$203,"Asegura",IF(Gestión!F148=$L$204,"Estable3",IF(Gestión!F148=$L$206,"Constru",IF(Gestión!F148=$L$210,"Defin2",IF(Gestión!F148=$L$212,"Cult1",IF(Gestión!F148=$L$214,"Diseño13",IF(Gestión!F148=$L$215,"Defin3",IF(Gestión!F148=$L$217,"Segui",""))))))))))))))))))))))))))))))),N139)</f>
        <v>Redi</v>
      </c>
      <c r="P139" t="str">
        <f>IF(Gestión!D148=$Q$2,"Acre",IF(Gestión!D148=$Q$3,"Valor",IF(Gestión!D148=$Q$4,"Calidad",IF(Gestión!D148=$Q$5,"NAI",IF(Gestión!D148=$Q$6,"NAP",IF(Gestión!D148=$Q$7,"NAE",IF(Gestión!D148=$Q$8,"Articulación",IF(Gestión!D148=$Q$9,"Extensión",IF(Gestión!D148=$Q$10,"Regionalización",IF(Gestión!D148=$Q$11,"Interna",IF(Gestión!D148=$Q$12,"Seguimiento",IF(Gestión!D148=$Q$13,"NAA",IF(Gestión!D148=$Q$14,"Gerencia",IF(Gestión!D148=$Q$15,"TH",IF(Gestión!D148=$Q$16,"Finan",IF(Gestión!D148=$Q$17,"Bienestar",IF(Gestión!D148=$Q$18,"Comuni",IF(Gestión!D148=$Q$19,"Sistema",IF(Gestión!D148=$Q$20,"GestionD",IF(Gestión!D148=$Q$21,"Mejoramiento",IF(Gestión!D148=$Q$22,"Modelo",IF(Gestión!D148=$Q$23,"Control",""))))))))))))))))))))))</f>
        <v>NAP</v>
      </c>
      <c r="T139" t="str">
        <f>IF(Gestión!E148=D!$K$2,"Acredi",IF(Gestión!E148=D!$K$7,"Increm",IF(Gestión!E148=D!$K$11,"Forma",IF(Gestión!E148=D!$K$15,"Vincu",IF(Gestión!E148=D!$K$31,"Estructuraci",IF(Gestión!E148=D!$K$33,"Tecnica",IF(Gestión!E148=D!$K$35,"Conso",IF(Gestión!E148=D!$K$37,"Fortale",IF(Gestión!E148=D!$K$38,"Program",IF(Gestión!E148=D!$K$40,"Estruct",IF(Gestión!E148=D!$K$48,"Artic",IF(Gestión!E148=D!$K$55,"Fortale1",IF(Gestión!E148=D!$K$60,"Biling",IF(Gestión!E148=D!$K$64,"Forma1",IF(Gestión!E148=D!$K$66,"Gest",IF(Gestión!E148=D!$K$68,"Redefini",IF(Gestión!E148=D!$K$69,"Fortale2",IF(Gestión!E148=D!$K$72,"Edu",IF(Gestión!E148=D!$K$79,"Implement",IF(Gestión!E148=D!$K$81,"Potencia",IF(Gestión!E148=D!$K$86,"Fortale3",IF(Gestión!E148=D!$K$89,"Vincu1",IF(Gestión!E148=D!$K$91,"Incur",IF(Gestión!E148=D!$K$93,"Proyec",IF(Gestión!E148=D!$K$94,"Estrateg",IF(Gestión!E148=D!$K$95,"Desa",IF(Gestión!E148=D!$K$103,"Seguim",IF(Gestión!E148=D!$K$104,"Acces",IF(Gestión!E148=D!$K$113,"Program1",IF(Gestión!E148=D!$K$115,"En",IF(Gestión!E148=D!$K$118,"Geren",IF(Gestión!E148=D!$K$128,"Proyec1",IF(Gestión!E148=D!$K$131,"Proyec2",IF(Gestión!E148=D!$K$135,"Forma2",IF(Gestión!E148=D!$K$137,"Talent",IF(Gestión!E148=D!$K$151,"Conso1",IF(Gestión!E148=D!$K$152,"Conso2",IF(Gestión!E148=D!$K$159,"Serv",IF(Gestión!E148=D!$K$164,"Rete",IF(Gestión!E148=D!$K$171,"Fortale4",IF(Gestión!E148=D!$K$172,"Fortale5",IF(Gestión!E148=D!$K$174,"Defini",IF(Gestión!E148=D!$K$175,"Coord",IF(Gestión!E148=D!$K$178,"Redef",IF(Gestión!E148=D!$K$181,"Compro",IF(Gestión!E148=D!$K$182,"Desa1",IF(Gestión!E148=D!$K$183,"Fortale6",IF(Gestión!E148=D!$K$187,"Esta",IF(Gestión!E148=D!$K$190,"Facil",IF(Gestión!E148=D!$K$193,"Soporte",IF(Gestión!E148=D!$K$198,"Implement1",IF(Gestión!E148=D!$K$201,"La",IF(Gestión!E148=D!$K$203,"Fortale7",IF(Gestión!E148=D!$K$206,"Remo",IF(Gestión!E148=D!$K$210,"Fortale8",IF(Gestión!E148=D!$K$214,"Mejoram",IF(Gestión!E148=D!$K$215,"Fortale9",IF(Gestión!E148=D!$K$217,"Fortale10",""))))))))))))))))))))))))))))))))))))))))))))))))))))))))))</f>
        <v>Program</v>
      </c>
    </row>
    <row r="140" spans="11:20" x14ac:dyDescent="0.25">
      <c r="M140" t="s">
        <v>301</v>
      </c>
      <c r="N140" t="str">
        <f>IF(Gestión!F149=D!$L$2,"Forta",IF(Gestión!F149=$L$4,"Inclu",IF(Gestión!F149=$L$5,"Cult",IF(Gestión!F149=$L$7,"Actua",IF(Gestión!F149=$L$11,"Cuali",IF(Gestión!F149=$L$15,"Forta1",IF(Gestión!F149=$L$18,"Actua1",IF(Gestión!F149=$L$20,"Forta2",IF(Gestión!F149=$L$24,"Plan",IF(Gestión!F149=$L$28,"Confor",IF(Gestión!F149=$L$31,"Crea",IF(Gestión!F149=$L$33,"Incor",IF(Gestión!F149=$L$35,"Incre",IF(Gestión!F149=$L$36,"Prog",IF(Gestión!F149=$L$37,"Forta3",IF(Gestión!F149=$L$38,"Redi",IF(Gestión!F149=$L$40,"Confor1",IF(Gestión!F149=$L$44,"Apoyo",IF(Gestión!F149=$L$46,"Crea1",IF(Gestión!F149=$L$48,"Forta4",IF(Gestión!F149=$L$50,"Actua2",IF(Gestión!F149=$L$51,"Invest",IF(Gestión!F149=$L$52,"Conserv",IF(Gestión!F149=$L$55,"Incre1",IF(Gestión!F149=$L$60,"Actua3",IF(Gestión!F149=$L$64,"Actua4",IF(Gestión!F149=$L$66,"Asist",IF(Gestión!F149=$L$68,"Invest2",IF(Gestión!F149=$L$69,"Pract",IF(Gestión!F149=$L$72,"Forta5",IF(Gestión!F149=$L$79,"Opera",IF(Gestión!F149=$L$80,"Opera2",IF(Gestión!F149=$L$81,"Impul",IF(Gestión!F149=$L$86,"Estudio",IF(Gestión!F149=$L$89,"Invest3",IF(Gestión!F149=$L$90,"Diseño",IF(Gestión!F149=$L$91,"Invest4",IF(Gestión!F149=$L$93,"Vincula",IF(Gestión!F149=$L$94,"Crea2",IF(Gestión!F149=$L$95,"Diseño1",IF(Gestión!F149=$L$96,"Opera3",IF(Gestión!F149=$L$100,"Promo",IF(Gestión!F149=$L$101,"Estudio1",IF(Gestión!F149=$L$103,"Desarrolla",IF(Gestión!F149=$L$104,"Propen",IF(Gestión!F149=$L$108,"Aument",IF(Gestión!F149=$L$112,"Aument2",IF(Gestión!F149=$L$113,"Incre2",IF(Gestión!F149=$L$115,"Diver",IF(Gestión!F149=$L$118,"Estable",IF(Gestión!F149=$L$128,"Realiza",IF(Gestión!F149=$L$131,"Realiza1",IF(Gestión!F149=$L$135,"Diseño2",IF(Gestión!F149=$L$137,"Estudio2",IF(Gestión!F149=$L$138,"Invest5",IF(Gestión!F149=$L$141,"Actua5",IF(Gestión!F149=$L$144,"Estable1",IF(Gestión!F149=$L$151,"Defin","N/A"))))))))))))))))))))))))))))))))))))))))))))))))))))))))))</f>
        <v>Confor</v>
      </c>
      <c r="O140" t="str">
        <f>IF(N140="N/A",IF(Gestión!F149=$L$152,"Estable2",IF(Gestión!F149=$L$159,"Diseño3",IF(Gestión!F149=$L$161,"Diseño4",IF(Gestión!F149=$L$164,"Forta6",IF(Gestión!F149=$L$168,"Prog1",IF(Gestión!F149=$L$171,"Robus",IF(Gestión!F149=$L$172,"Diseño5",IF(Gestión!F149=$L$173,"Diseño6",IF(Gestión!F149=$L$174,"Estruc",IF(Gestión!F149=$L$175,"Diseño7",IF(Gestión!F149=$L$178,"Diseño8",IF(Gestión!F149=$L$179,"Diseño9",IF(Gestión!F149=$L$180,"Diseño10",IF(Gestión!F149=$L$181,"Diseño11",IF(Gestión!F149=$L$182,"Diseño12",IF(Gestión!F149=$L$183,"Capacit",IF(Gestión!F149=$L$186,"Redi1",IF(Gestión!F149=$L$187,"Defin1",IF(Gestión!F149=$L$190,"Cumplir",IF(Gestión!F149=$L$193,"Sistem",IF(Gestión!F149=$L$195,"Montaje",IF(Gestión!F149=$L$198,"Implementa",IF(Gestión!F149=$L$201,"Sistem1",IF(Gestión!F149=$L$203,"Asegura",IF(Gestión!F149=$L$204,"Estable3",IF(Gestión!F149=$L$206,"Constru",IF(Gestión!F149=$L$210,"Defin2",IF(Gestión!F149=$L$212,"Cult1",IF(Gestión!F149=$L$214,"Diseño13",IF(Gestión!F149=$L$215,"Defin3",IF(Gestión!F149=$L$217,"Segui",""))))))))))))))))))))))))))))))),N140)</f>
        <v>Confor</v>
      </c>
      <c r="P140" t="str">
        <f>IF(Gestión!D149=$Q$2,"Acre",IF(Gestión!D149=$Q$3,"Valor",IF(Gestión!D149=$Q$4,"Calidad",IF(Gestión!D149=$Q$5,"NAI",IF(Gestión!D149=$Q$6,"NAP",IF(Gestión!D149=$Q$7,"NAE",IF(Gestión!D149=$Q$8,"Articulación",IF(Gestión!D149=$Q$9,"Extensión",IF(Gestión!D149=$Q$10,"Regionalización",IF(Gestión!D149=$Q$11,"Interna",IF(Gestión!D149=$Q$12,"Seguimiento",IF(Gestión!D149=$Q$13,"NAA",IF(Gestión!D149=$Q$14,"Gerencia",IF(Gestión!D149=$Q$15,"TH",IF(Gestión!D149=$Q$16,"Finan",IF(Gestión!D149=$Q$17,"Bienestar",IF(Gestión!D149=$Q$18,"Comuni",IF(Gestión!D149=$Q$19,"Sistema",IF(Gestión!D149=$Q$20,"GestionD",IF(Gestión!D149=$Q$21,"Mejoramiento",IF(Gestión!D149=$Q$22,"Modelo",IF(Gestión!D149=$Q$23,"Control",""))))))))))))))))))))))</f>
        <v>NAI</v>
      </c>
      <c r="T140" t="str">
        <f>IF(Gestión!E149=D!$K$2,"Acredi",IF(Gestión!E149=D!$K$7,"Increm",IF(Gestión!E149=D!$K$11,"Forma",IF(Gestión!E149=D!$K$15,"Vincu",IF(Gestión!E149=D!$K$31,"Estructuraci",IF(Gestión!E149=D!$K$33,"Tecnica",IF(Gestión!E149=D!$K$35,"Conso",IF(Gestión!E149=D!$K$37,"Fortale",IF(Gestión!E149=D!$K$38,"Program",IF(Gestión!E149=D!$K$40,"Estruct",IF(Gestión!E149=D!$K$48,"Artic",IF(Gestión!E149=D!$K$55,"Fortale1",IF(Gestión!E149=D!$K$60,"Biling",IF(Gestión!E149=D!$K$64,"Forma1",IF(Gestión!E149=D!$K$66,"Gest",IF(Gestión!E149=D!$K$68,"Redefini",IF(Gestión!E149=D!$K$69,"Fortale2",IF(Gestión!E149=D!$K$72,"Edu",IF(Gestión!E149=D!$K$79,"Implement",IF(Gestión!E149=D!$K$81,"Potencia",IF(Gestión!E149=D!$K$86,"Fortale3",IF(Gestión!E149=D!$K$89,"Vincu1",IF(Gestión!E149=D!$K$91,"Incur",IF(Gestión!E149=D!$K$93,"Proyec",IF(Gestión!E149=D!$K$94,"Estrateg",IF(Gestión!E149=D!$K$95,"Desa",IF(Gestión!E149=D!$K$103,"Seguim",IF(Gestión!E149=D!$K$104,"Acces",IF(Gestión!E149=D!$K$113,"Program1",IF(Gestión!E149=D!$K$115,"En",IF(Gestión!E149=D!$K$118,"Geren",IF(Gestión!E149=D!$K$128,"Proyec1",IF(Gestión!E149=D!$K$131,"Proyec2",IF(Gestión!E149=D!$K$135,"Forma2",IF(Gestión!E149=D!$K$137,"Talent",IF(Gestión!E149=D!$K$151,"Conso1",IF(Gestión!E149=D!$K$152,"Conso2",IF(Gestión!E149=D!$K$159,"Serv",IF(Gestión!E149=D!$K$164,"Rete",IF(Gestión!E149=D!$K$171,"Fortale4",IF(Gestión!E149=D!$K$172,"Fortale5",IF(Gestión!E149=D!$K$174,"Defini",IF(Gestión!E149=D!$K$175,"Coord",IF(Gestión!E149=D!$K$178,"Redef",IF(Gestión!E149=D!$K$181,"Compro",IF(Gestión!E149=D!$K$182,"Desa1",IF(Gestión!E149=D!$K$183,"Fortale6",IF(Gestión!E149=D!$K$187,"Esta",IF(Gestión!E149=D!$K$190,"Facil",IF(Gestión!E149=D!$K$193,"Soporte",IF(Gestión!E149=D!$K$198,"Implement1",IF(Gestión!E149=D!$K$201,"La",IF(Gestión!E149=D!$K$203,"Fortale7",IF(Gestión!E149=D!$K$206,"Remo",IF(Gestión!E149=D!$K$210,"Fortale8",IF(Gestión!E149=D!$K$214,"Mejoram",IF(Gestión!E149=D!$K$215,"Fortale9",IF(Gestión!E149=D!$K$217,"Fortale10",""))))))))))))))))))))))))))))))))))))))))))))))))))))))))))</f>
        <v>Vincu</v>
      </c>
    </row>
    <row r="141" spans="11:20" x14ac:dyDescent="0.25">
      <c r="L141" t="s">
        <v>302</v>
      </c>
      <c r="M141" t="s">
        <v>303</v>
      </c>
      <c r="N141" t="str">
        <f>IF(Gestión!F150=D!$L$2,"Forta",IF(Gestión!F150=$L$4,"Inclu",IF(Gestión!F150=$L$5,"Cult",IF(Gestión!F150=$L$7,"Actua",IF(Gestión!F150=$L$11,"Cuali",IF(Gestión!F150=$L$15,"Forta1",IF(Gestión!F150=$L$18,"Actua1",IF(Gestión!F150=$L$20,"Forta2",IF(Gestión!F150=$L$24,"Plan",IF(Gestión!F150=$L$28,"Confor",IF(Gestión!F150=$L$31,"Crea",IF(Gestión!F150=$L$33,"Incor",IF(Gestión!F150=$L$35,"Incre",IF(Gestión!F150=$L$36,"Prog",IF(Gestión!F150=$L$37,"Forta3",IF(Gestión!F150=$L$38,"Redi",IF(Gestión!F150=$L$40,"Confor1",IF(Gestión!F150=$L$44,"Apoyo",IF(Gestión!F150=$L$46,"Crea1",IF(Gestión!F150=$L$48,"Forta4",IF(Gestión!F150=$L$50,"Actua2",IF(Gestión!F150=$L$51,"Invest",IF(Gestión!F150=$L$52,"Conserv",IF(Gestión!F150=$L$55,"Incre1",IF(Gestión!F150=$L$60,"Actua3",IF(Gestión!F150=$L$64,"Actua4",IF(Gestión!F150=$L$66,"Asist",IF(Gestión!F150=$L$68,"Invest2",IF(Gestión!F150=$L$69,"Pract",IF(Gestión!F150=$L$72,"Forta5",IF(Gestión!F150=$L$79,"Opera",IF(Gestión!F150=$L$80,"Opera2",IF(Gestión!F150=$L$81,"Impul",IF(Gestión!F150=$L$86,"Estudio",IF(Gestión!F150=$L$89,"Invest3",IF(Gestión!F150=$L$90,"Diseño",IF(Gestión!F150=$L$91,"Invest4",IF(Gestión!F150=$L$93,"Vincula",IF(Gestión!F150=$L$94,"Crea2",IF(Gestión!F150=$L$95,"Diseño1",IF(Gestión!F150=$L$96,"Opera3",IF(Gestión!F150=$L$100,"Promo",IF(Gestión!F150=$L$101,"Estudio1",IF(Gestión!F150=$L$103,"Desarrolla",IF(Gestión!F150=$L$104,"Propen",IF(Gestión!F150=$L$108,"Aument",IF(Gestión!F150=$L$112,"Aument2",IF(Gestión!F150=$L$113,"Incre2",IF(Gestión!F150=$L$115,"Diver",IF(Gestión!F150=$L$118,"Estable",IF(Gestión!F150=$L$128,"Realiza",IF(Gestión!F150=$L$131,"Realiza1",IF(Gestión!F150=$L$135,"Diseño2",IF(Gestión!F150=$L$137,"Estudio2",IF(Gestión!F150=$L$138,"Invest5",IF(Gestión!F150=$L$141,"Actua5",IF(Gestión!F150=$L$144,"Estable1",IF(Gestión!F150=$L$151,"Defin","N/A"))))))))))))))))))))))))))))))))))))))))))))))))))))))))))</f>
        <v>Confor</v>
      </c>
      <c r="O141" t="str">
        <f>IF(N141="N/A",IF(Gestión!F150=$L$152,"Estable2",IF(Gestión!F150=$L$159,"Diseño3",IF(Gestión!F150=$L$161,"Diseño4",IF(Gestión!F150=$L$164,"Forta6",IF(Gestión!F150=$L$168,"Prog1",IF(Gestión!F150=$L$171,"Robus",IF(Gestión!F150=$L$172,"Diseño5",IF(Gestión!F150=$L$173,"Diseño6",IF(Gestión!F150=$L$174,"Estruc",IF(Gestión!F150=$L$175,"Diseño7",IF(Gestión!F150=$L$178,"Diseño8",IF(Gestión!F150=$L$179,"Diseño9",IF(Gestión!F150=$L$180,"Diseño10",IF(Gestión!F150=$L$181,"Diseño11",IF(Gestión!F150=$L$182,"Diseño12",IF(Gestión!F150=$L$183,"Capacit",IF(Gestión!F150=$L$186,"Redi1",IF(Gestión!F150=$L$187,"Defin1",IF(Gestión!F150=$L$190,"Cumplir",IF(Gestión!F150=$L$193,"Sistem",IF(Gestión!F150=$L$195,"Montaje",IF(Gestión!F150=$L$198,"Implementa",IF(Gestión!F150=$L$201,"Sistem1",IF(Gestión!F150=$L$203,"Asegura",IF(Gestión!F150=$L$204,"Estable3",IF(Gestión!F150=$L$206,"Constru",IF(Gestión!F150=$L$210,"Defin2",IF(Gestión!F150=$L$212,"Cult1",IF(Gestión!F150=$L$214,"Diseño13",IF(Gestión!F150=$L$215,"Defin3",IF(Gestión!F150=$L$217,"Segui",""))))))))))))))))))))))))))))))),N141)</f>
        <v>Confor</v>
      </c>
      <c r="P141" t="str">
        <f>IF(Gestión!D150=$Q$2,"Acre",IF(Gestión!D150=$Q$3,"Valor",IF(Gestión!D150=$Q$4,"Calidad",IF(Gestión!D150=$Q$5,"NAI",IF(Gestión!D150=$Q$6,"NAP",IF(Gestión!D150=$Q$7,"NAE",IF(Gestión!D150=$Q$8,"Articulación",IF(Gestión!D150=$Q$9,"Extensión",IF(Gestión!D150=$Q$10,"Regionalización",IF(Gestión!D150=$Q$11,"Interna",IF(Gestión!D150=$Q$12,"Seguimiento",IF(Gestión!D150=$Q$13,"NAA",IF(Gestión!D150=$Q$14,"Gerencia",IF(Gestión!D150=$Q$15,"TH",IF(Gestión!D150=$Q$16,"Finan",IF(Gestión!D150=$Q$17,"Bienestar",IF(Gestión!D150=$Q$18,"Comuni",IF(Gestión!D150=$Q$19,"Sistema",IF(Gestión!D150=$Q$20,"GestionD",IF(Gestión!D150=$Q$21,"Mejoramiento",IF(Gestión!D150=$Q$22,"Modelo",IF(Gestión!D150=$Q$23,"Control",""))))))))))))))))))))))</f>
        <v>NAI</v>
      </c>
      <c r="T141" t="str">
        <f>IF(Gestión!E150=D!$K$2,"Acredi",IF(Gestión!E150=D!$K$7,"Increm",IF(Gestión!E150=D!$K$11,"Forma",IF(Gestión!E150=D!$K$15,"Vincu",IF(Gestión!E150=D!$K$31,"Estructuraci",IF(Gestión!E150=D!$K$33,"Tecnica",IF(Gestión!E150=D!$K$35,"Conso",IF(Gestión!E150=D!$K$37,"Fortale",IF(Gestión!E150=D!$K$38,"Program",IF(Gestión!E150=D!$K$40,"Estruct",IF(Gestión!E150=D!$K$48,"Artic",IF(Gestión!E150=D!$K$55,"Fortale1",IF(Gestión!E150=D!$K$60,"Biling",IF(Gestión!E150=D!$K$64,"Forma1",IF(Gestión!E150=D!$K$66,"Gest",IF(Gestión!E150=D!$K$68,"Redefini",IF(Gestión!E150=D!$K$69,"Fortale2",IF(Gestión!E150=D!$K$72,"Edu",IF(Gestión!E150=D!$K$79,"Implement",IF(Gestión!E150=D!$K$81,"Potencia",IF(Gestión!E150=D!$K$86,"Fortale3",IF(Gestión!E150=D!$K$89,"Vincu1",IF(Gestión!E150=D!$K$91,"Incur",IF(Gestión!E150=D!$K$93,"Proyec",IF(Gestión!E150=D!$K$94,"Estrateg",IF(Gestión!E150=D!$K$95,"Desa",IF(Gestión!E150=D!$K$103,"Seguim",IF(Gestión!E150=D!$K$104,"Acces",IF(Gestión!E150=D!$K$113,"Program1",IF(Gestión!E150=D!$K$115,"En",IF(Gestión!E150=D!$K$118,"Geren",IF(Gestión!E150=D!$K$128,"Proyec1",IF(Gestión!E150=D!$K$131,"Proyec2",IF(Gestión!E150=D!$K$135,"Forma2",IF(Gestión!E150=D!$K$137,"Talent",IF(Gestión!E150=D!$K$151,"Conso1",IF(Gestión!E150=D!$K$152,"Conso2",IF(Gestión!E150=D!$K$159,"Serv",IF(Gestión!E150=D!$K$164,"Rete",IF(Gestión!E150=D!$K$171,"Fortale4",IF(Gestión!E150=D!$K$172,"Fortale5",IF(Gestión!E150=D!$K$174,"Defini",IF(Gestión!E150=D!$K$175,"Coord",IF(Gestión!E150=D!$K$178,"Redef",IF(Gestión!E150=D!$K$181,"Compro",IF(Gestión!E150=D!$K$182,"Desa1",IF(Gestión!E150=D!$K$183,"Fortale6",IF(Gestión!E150=D!$K$187,"Esta",IF(Gestión!E150=D!$K$190,"Facil",IF(Gestión!E150=D!$K$193,"Soporte",IF(Gestión!E150=D!$K$198,"Implement1",IF(Gestión!E150=D!$K$201,"La",IF(Gestión!E150=D!$K$203,"Fortale7",IF(Gestión!E150=D!$K$206,"Remo",IF(Gestión!E150=D!$K$210,"Fortale8",IF(Gestión!E150=D!$K$214,"Mejoram",IF(Gestión!E150=D!$K$215,"Fortale9",IF(Gestión!E150=D!$K$217,"Fortale10",""))))))))))))))))))))))))))))))))))))))))))))))))))))))))))</f>
        <v>Vincu</v>
      </c>
    </row>
    <row r="142" spans="11:20" x14ac:dyDescent="0.25">
      <c r="M142" t="s">
        <v>304</v>
      </c>
      <c r="N142" t="str">
        <f>IF(Gestión!F151=D!$L$2,"Forta",IF(Gestión!F151=$L$4,"Inclu",IF(Gestión!F151=$L$5,"Cult",IF(Gestión!F151=$L$7,"Actua",IF(Gestión!F151=$L$11,"Cuali",IF(Gestión!F151=$L$15,"Forta1",IF(Gestión!F151=$L$18,"Actua1",IF(Gestión!F151=$L$20,"Forta2",IF(Gestión!F151=$L$24,"Plan",IF(Gestión!F151=$L$28,"Confor",IF(Gestión!F151=$L$31,"Crea",IF(Gestión!F151=$L$33,"Incor",IF(Gestión!F151=$L$35,"Incre",IF(Gestión!F151=$L$36,"Prog",IF(Gestión!F151=$L$37,"Forta3",IF(Gestión!F151=$L$38,"Redi",IF(Gestión!F151=$L$40,"Confor1",IF(Gestión!F151=$L$44,"Apoyo",IF(Gestión!F151=$L$46,"Crea1",IF(Gestión!F151=$L$48,"Forta4",IF(Gestión!F151=$L$50,"Actua2",IF(Gestión!F151=$L$51,"Invest",IF(Gestión!F151=$L$52,"Conserv",IF(Gestión!F151=$L$55,"Incre1",IF(Gestión!F151=$L$60,"Actua3",IF(Gestión!F151=$L$64,"Actua4",IF(Gestión!F151=$L$66,"Asist",IF(Gestión!F151=$L$68,"Invest2",IF(Gestión!F151=$L$69,"Pract",IF(Gestión!F151=$L$72,"Forta5",IF(Gestión!F151=$L$79,"Opera",IF(Gestión!F151=$L$80,"Opera2",IF(Gestión!F151=$L$81,"Impul",IF(Gestión!F151=$L$86,"Estudio",IF(Gestión!F151=$L$89,"Invest3",IF(Gestión!F151=$L$90,"Diseño",IF(Gestión!F151=$L$91,"Invest4",IF(Gestión!F151=$L$93,"Vincula",IF(Gestión!F151=$L$94,"Crea2",IF(Gestión!F151=$L$95,"Diseño1",IF(Gestión!F151=$L$96,"Opera3",IF(Gestión!F151=$L$100,"Promo",IF(Gestión!F151=$L$101,"Estudio1",IF(Gestión!F151=$L$103,"Desarrolla",IF(Gestión!F151=$L$104,"Propen",IF(Gestión!F151=$L$108,"Aument",IF(Gestión!F151=$L$112,"Aument2",IF(Gestión!F151=$L$113,"Incre2",IF(Gestión!F151=$L$115,"Diver",IF(Gestión!F151=$L$118,"Estable",IF(Gestión!F151=$L$128,"Realiza",IF(Gestión!F151=$L$131,"Realiza1",IF(Gestión!F151=$L$135,"Diseño2",IF(Gestión!F151=$L$137,"Estudio2",IF(Gestión!F151=$L$138,"Invest5",IF(Gestión!F151=$L$141,"Actua5",IF(Gestión!F151=$L$144,"Estable1",IF(Gestión!F151=$L$151,"Defin","N/A"))))))))))))))))))))))))))))))))))))))))))))))))))))))))))</f>
        <v>Crea</v>
      </c>
      <c r="O142" t="str">
        <f>IF(N142="N/A",IF(Gestión!F151=$L$152,"Estable2",IF(Gestión!F151=$L$159,"Diseño3",IF(Gestión!F151=$L$161,"Diseño4",IF(Gestión!F151=$L$164,"Forta6",IF(Gestión!F151=$L$168,"Prog1",IF(Gestión!F151=$L$171,"Robus",IF(Gestión!F151=$L$172,"Diseño5",IF(Gestión!F151=$L$173,"Diseño6",IF(Gestión!F151=$L$174,"Estruc",IF(Gestión!F151=$L$175,"Diseño7",IF(Gestión!F151=$L$178,"Diseño8",IF(Gestión!F151=$L$179,"Diseño9",IF(Gestión!F151=$L$180,"Diseño10",IF(Gestión!F151=$L$181,"Diseño11",IF(Gestión!F151=$L$182,"Diseño12",IF(Gestión!F151=$L$183,"Capacit",IF(Gestión!F151=$L$186,"Redi1",IF(Gestión!F151=$L$187,"Defin1",IF(Gestión!F151=$L$190,"Cumplir",IF(Gestión!F151=$L$193,"Sistem",IF(Gestión!F151=$L$195,"Montaje",IF(Gestión!F151=$L$198,"Implementa",IF(Gestión!F151=$L$201,"Sistem1",IF(Gestión!F151=$L$203,"Asegura",IF(Gestión!F151=$L$204,"Estable3",IF(Gestión!F151=$L$206,"Constru",IF(Gestión!F151=$L$210,"Defin2",IF(Gestión!F151=$L$212,"Cult1",IF(Gestión!F151=$L$214,"Diseño13",IF(Gestión!F151=$L$215,"Defin3",IF(Gestión!F151=$L$217,"Segui",""))))))))))))))))))))))))))))))),N142)</f>
        <v>Crea</v>
      </c>
      <c r="P142" t="str">
        <f>IF(Gestión!D151=$Q$2,"Acre",IF(Gestión!D151=$Q$3,"Valor",IF(Gestión!D151=$Q$4,"Calidad",IF(Gestión!D151=$Q$5,"NAI",IF(Gestión!D151=$Q$6,"NAP",IF(Gestión!D151=$Q$7,"NAE",IF(Gestión!D151=$Q$8,"Articulación",IF(Gestión!D151=$Q$9,"Extensión",IF(Gestión!D151=$Q$10,"Regionalización",IF(Gestión!D151=$Q$11,"Interna",IF(Gestión!D151=$Q$12,"Seguimiento",IF(Gestión!D151=$Q$13,"NAA",IF(Gestión!D151=$Q$14,"Gerencia",IF(Gestión!D151=$Q$15,"TH",IF(Gestión!D151=$Q$16,"Finan",IF(Gestión!D151=$Q$17,"Bienestar",IF(Gestión!D151=$Q$18,"Comuni",IF(Gestión!D151=$Q$19,"Sistema",IF(Gestión!D151=$Q$20,"GestionD",IF(Gestión!D151=$Q$21,"Mejoramiento",IF(Gestión!D151=$Q$22,"Modelo",IF(Gestión!D151=$Q$23,"Control",""))))))))))))))))))))))</f>
        <v>NAI</v>
      </c>
      <c r="T142" t="str">
        <f>IF(Gestión!E151=D!$K$2,"Acredi",IF(Gestión!E151=D!$K$7,"Increm",IF(Gestión!E151=D!$K$11,"Forma",IF(Gestión!E151=D!$K$15,"Vincu",IF(Gestión!E151=D!$K$31,"Estructuraci",IF(Gestión!E151=D!$K$33,"Tecnica",IF(Gestión!E151=D!$K$35,"Conso",IF(Gestión!E151=D!$K$37,"Fortale",IF(Gestión!E151=D!$K$38,"Program",IF(Gestión!E151=D!$K$40,"Estruct",IF(Gestión!E151=D!$K$48,"Artic",IF(Gestión!E151=D!$K$55,"Fortale1",IF(Gestión!E151=D!$K$60,"Biling",IF(Gestión!E151=D!$K$64,"Forma1",IF(Gestión!E151=D!$K$66,"Gest",IF(Gestión!E151=D!$K$68,"Redefini",IF(Gestión!E151=D!$K$69,"Fortale2",IF(Gestión!E151=D!$K$72,"Edu",IF(Gestión!E151=D!$K$79,"Implement",IF(Gestión!E151=D!$K$81,"Potencia",IF(Gestión!E151=D!$K$86,"Fortale3",IF(Gestión!E151=D!$K$89,"Vincu1",IF(Gestión!E151=D!$K$91,"Incur",IF(Gestión!E151=D!$K$93,"Proyec",IF(Gestión!E151=D!$K$94,"Estrateg",IF(Gestión!E151=D!$K$95,"Desa",IF(Gestión!E151=D!$K$103,"Seguim",IF(Gestión!E151=D!$K$104,"Acces",IF(Gestión!E151=D!$K$113,"Program1",IF(Gestión!E151=D!$K$115,"En",IF(Gestión!E151=D!$K$118,"Geren",IF(Gestión!E151=D!$K$128,"Proyec1",IF(Gestión!E151=D!$K$131,"Proyec2",IF(Gestión!E151=D!$K$135,"Forma2",IF(Gestión!E151=D!$K$137,"Talent",IF(Gestión!E151=D!$K$151,"Conso1",IF(Gestión!E151=D!$K$152,"Conso2",IF(Gestión!E151=D!$K$159,"Serv",IF(Gestión!E151=D!$K$164,"Rete",IF(Gestión!E151=D!$K$171,"Fortale4",IF(Gestión!E151=D!$K$172,"Fortale5",IF(Gestión!E151=D!$K$174,"Defini",IF(Gestión!E151=D!$K$175,"Coord",IF(Gestión!E151=D!$K$178,"Redef",IF(Gestión!E151=D!$K$181,"Compro",IF(Gestión!E151=D!$K$182,"Desa1",IF(Gestión!E151=D!$K$183,"Fortale6",IF(Gestión!E151=D!$K$187,"Esta",IF(Gestión!E151=D!$K$190,"Facil",IF(Gestión!E151=D!$K$193,"Soporte",IF(Gestión!E151=D!$K$198,"Implement1",IF(Gestión!E151=D!$K$201,"La",IF(Gestión!E151=D!$K$203,"Fortale7",IF(Gestión!E151=D!$K$206,"Remo",IF(Gestión!E151=D!$K$210,"Fortale8",IF(Gestión!E151=D!$K$214,"Mejoram",IF(Gestión!E151=D!$K$215,"Fortale9",IF(Gestión!E151=D!$K$217,"Fortale10",""))))))))))))))))))))))))))))))))))))))))))))))))))))))))))</f>
        <v>Estructuraci</v>
      </c>
    </row>
    <row r="143" spans="11:20" x14ac:dyDescent="0.25">
      <c r="M143" t="s">
        <v>305</v>
      </c>
      <c r="N143" t="str">
        <f>IF(Gestión!F152=D!$L$2,"Forta",IF(Gestión!F152=$L$4,"Inclu",IF(Gestión!F152=$L$5,"Cult",IF(Gestión!F152=$L$7,"Actua",IF(Gestión!F152=$L$11,"Cuali",IF(Gestión!F152=$L$15,"Forta1",IF(Gestión!F152=$L$18,"Actua1",IF(Gestión!F152=$L$20,"Forta2",IF(Gestión!F152=$L$24,"Plan",IF(Gestión!F152=$L$28,"Confor",IF(Gestión!F152=$L$31,"Crea",IF(Gestión!F152=$L$33,"Incor",IF(Gestión!F152=$L$35,"Incre",IF(Gestión!F152=$L$36,"Prog",IF(Gestión!F152=$L$37,"Forta3",IF(Gestión!F152=$L$38,"Redi",IF(Gestión!F152=$L$40,"Confor1",IF(Gestión!F152=$L$44,"Apoyo",IF(Gestión!F152=$L$46,"Crea1",IF(Gestión!F152=$L$48,"Forta4",IF(Gestión!F152=$L$50,"Actua2",IF(Gestión!F152=$L$51,"Invest",IF(Gestión!F152=$L$52,"Conserv",IF(Gestión!F152=$L$55,"Incre1",IF(Gestión!F152=$L$60,"Actua3",IF(Gestión!F152=$L$64,"Actua4",IF(Gestión!F152=$L$66,"Asist",IF(Gestión!F152=$L$68,"Invest2",IF(Gestión!F152=$L$69,"Pract",IF(Gestión!F152=$L$72,"Forta5",IF(Gestión!F152=$L$79,"Opera",IF(Gestión!F152=$L$80,"Opera2",IF(Gestión!F152=$L$81,"Impul",IF(Gestión!F152=$L$86,"Estudio",IF(Gestión!F152=$L$89,"Invest3",IF(Gestión!F152=$L$90,"Diseño",IF(Gestión!F152=$L$91,"Invest4",IF(Gestión!F152=$L$93,"Vincula",IF(Gestión!F152=$L$94,"Crea2",IF(Gestión!F152=$L$95,"Diseño1",IF(Gestión!F152=$L$96,"Opera3",IF(Gestión!F152=$L$100,"Promo",IF(Gestión!F152=$L$101,"Estudio1",IF(Gestión!F152=$L$103,"Desarrolla",IF(Gestión!F152=$L$104,"Propen",IF(Gestión!F152=$L$108,"Aument",IF(Gestión!F152=$L$112,"Aument2",IF(Gestión!F152=$L$113,"Incre2",IF(Gestión!F152=$L$115,"Diver",IF(Gestión!F152=$L$118,"Estable",IF(Gestión!F152=$L$128,"Realiza",IF(Gestión!F152=$L$131,"Realiza1",IF(Gestión!F152=$L$135,"Diseño2",IF(Gestión!F152=$L$137,"Estudio2",IF(Gestión!F152=$L$138,"Invest5",IF(Gestión!F152=$L$141,"Actua5",IF(Gestión!F152=$L$144,"Estable1",IF(Gestión!F152=$L$151,"Defin","N/A"))))))))))))))))))))))))))))))))))))))))))))))))))))))))))</f>
        <v>Crea</v>
      </c>
      <c r="O143" t="str">
        <f>IF(N143="N/A",IF(Gestión!F152=$L$152,"Estable2",IF(Gestión!F152=$L$159,"Diseño3",IF(Gestión!F152=$L$161,"Diseño4",IF(Gestión!F152=$L$164,"Forta6",IF(Gestión!F152=$L$168,"Prog1",IF(Gestión!F152=$L$171,"Robus",IF(Gestión!F152=$L$172,"Diseño5",IF(Gestión!F152=$L$173,"Diseño6",IF(Gestión!F152=$L$174,"Estruc",IF(Gestión!F152=$L$175,"Diseño7",IF(Gestión!F152=$L$178,"Diseño8",IF(Gestión!F152=$L$179,"Diseño9",IF(Gestión!F152=$L$180,"Diseño10",IF(Gestión!F152=$L$181,"Diseño11",IF(Gestión!F152=$L$182,"Diseño12",IF(Gestión!F152=$L$183,"Capacit",IF(Gestión!F152=$L$186,"Redi1",IF(Gestión!F152=$L$187,"Defin1",IF(Gestión!F152=$L$190,"Cumplir",IF(Gestión!F152=$L$193,"Sistem",IF(Gestión!F152=$L$195,"Montaje",IF(Gestión!F152=$L$198,"Implementa",IF(Gestión!F152=$L$201,"Sistem1",IF(Gestión!F152=$L$203,"Asegura",IF(Gestión!F152=$L$204,"Estable3",IF(Gestión!F152=$L$206,"Constru",IF(Gestión!F152=$L$210,"Defin2",IF(Gestión!F152=$L$212,"Cult1",IF(Gestión!F152=$L$214,"Diseño13",IF(Gestión!F152=$L$215,"Defin3",IF(Gestión!F152=$L$217,"Segui",""))))))))))))))))))))))))))))))),N143)</f>
        <v>Crea</v>
      </c>
      <c r="P143" t="str">
        <f>IF(Gestión!D152=$Q$2,"Acre",IF(Gestión!D152=$Q$3,"Valor",IF(Gestión!D152=$Q$4,"Calidad",IF(Gestión!D152=$Q$5,"NAI",IF(Gestión!D152=$Q$6,"NAP",IF(Gestión!D152=$Q$7,"NAE",IF(Gestión!D152=$Q$8,"Articulación",IF(Gestión!D152=$Q$9,"Extensión",IF(Gestión!D152=$Q$10,"Regionalización",IF(Gestión!D152=$Q$11,"Interna",IF(Gestión!D152=$Q$12,"Seguimiento",IF(Gestión!D152=$Q$13,"NAA",IF(Gestión!D152=$Q$14,"Gerencia",IF(Gestión!D152=$Q$15,"TH",IF(Gestión!D152=$Q$16,"Finan",IF(Gestión!D152=$Q$17,"Bienestar",IF(Gestión!D152=$Q$18,"Comuni",IF(Gestión!D152=$Q$19,"Sistema",IF(Gestión!D152=$Q$20,"GestionD",IF(Gestión!D152=$Q$21,"Mejoramiento",IF(Gestión!D152=$Q$22,"Modelo",IF(Gestión!D152=$Q$23,"Control",""))))))))))))))))))))))</f>
        <v>NAI</v>
      </c>
      <c r="T143" t="str">
        <f>IF(Gestión!E152=D!$K$2,"Acredi",IF(Gestión!E152=D!$K$7,"Increm",IF(Gestión!E152=D!$K$11,"Forma",IF(Gestión!E152=D!$K$15,"Vincu",IF(Gestión!E152=D!$K$31,"Estructuraci",IF(Gestión!E152=D!$K$33,"Tecnica",IF(Gestión!E152=D!$K$35,"Conso",IF(Gestión!E152=D!$K$37,"Fortale",IF(Gestión!E152=D!$K$38,"Program",IF(Gestión!E152=D!$K$40,"Estruct",IF(Gestión!E152=D!$K$48,"Artic",IF(Gestión!E152=D!$K$55,"Fortale1",IF(Gestión!E152=D!$K$60,"Biling",IF(Gestión!E152=D!$K$64,"Forma1",IF(Gestión!E152=D!$K$66,"Gest",IF(Gestión!E152=D!$K$68,"Redefini",IF(Gestión!E152=D!$K$69,"Fortale2",IF(Gestión!E152=D!$K$72,"Edu",IF(Gestión!E152=D!$K$79,"Implement",IF(Gestión!E152=D!$K$81,"Potencia",IF(Gestión!E152=D!$K$86,"Fortale3",IF(Gestión!E152=D!$K$89,"Vincu1",IF(Gestión!E152=D!$K$91,"Incur",IF(Gestión!E152=D!$K$93,"Proyec",IF(Gestión!E152=D!$K$94,"Estrateg",IF(Gestión!E152=D!$K$95,"Desa",IF(Gestión!E152=D!$K$103,"Seguim",IF(Gestión!E152=D!$K$104,"Acces",IF(Gestión!E152=D!$K$113,"Program1",IF(Gestión!E152=D!$K$115,"En",IF(Gestión!E152=D!$K$118,"Geren",IF(Gestión!E152=D!$K$128,"Proyec1",IF(Gestión!E152=D!$K$131,"Proyec2",IF(Gestión!E152=D!$K$135,"Forma2",IF(Gestión!E152=D!$K$137,"Talent",IF(Gestión!E152=D!$K$151,"Conso1",IF(Gestión!E152=D!$K$152,"Conso2",IF(Gestión!E152=D!$K$159,"Serv",IF(Gestión!E152=D!$K$164,"Rete",IF(Gestión!E152=D!$K$171,"Fortale4",IF(Gestión!E152=D!$K$172,"Fortale5",IF(Gestión!E152=D!$K$174,"Defini",IF(Gestión!E152=D!$K$175,"Coord",IF(Gestión!E152=D!$K$178,"Redef",IF(Gestión!E152=D!$K$181,"Compro",IF(Gestión!E152=D!$K$182,"Desa1",IF(Gestión!E152=D!$K$183,"Fortale6",IF(Gestión!E152=D!$K$187,"Esta",IF(Gestión!E152=D!$K$190,"Facil",IF(Gestión!E152=D!$K$193,"Soporte",IF(Gestión!E152=D!$K$198,"Implement1",IF(Gestión!E152=D!$K$201,"La",IF(Gestión!E152=D!$K$203,"Fortale7",IF(Gestión!E152=D!$K$206,"Remo",IF(Gestión!E152=D!$K$210,"Fortale8",IF(Gestión!E152=D!$K$214,"Mejoram",IF(Gestión!E152=D!$K$215,"Fortale9",IF(Gestión!E152=D!$K$217,"Fortale10",""))))))))))))))))))))))))))))))))))))))))))))))))))))))))))</f>
        <v>Estructuraci</v>
      </c>
    </row>
    <row r="144" spans="11:20" x14ac:dyDescent="0.25">
      <c r="L144" t="s">
        <v>306</v>
      </c>
      <c r="M144" t="s">
        <v>307</v>
      </c>
      <c r="N144" t="str">
        <f>IF(Gestión!F153=D!$L$2,"Forta",IF(Gestión!F153=$L$4,"Inclu",IF(Gestión!F153=$L$5,"Cult",IF(Gestión!F153=$L$7,"Actua",IF(Gestión!F153=$L$11,"Cuali",IF(Gestión!F153=$L$15,"Forta1",IF(Gestión!F153=$L$18,"Actua1",IF(Gestión!F153=$L$20,"Forta2",IF(Gestión!F153=$L$24,"Plan",IF(Gestión!F153=$L$28,"Confor",IF(Gestión!F153=$L$31,"Crea",IF(Gestión!F153=$L$33,"Incor",IF(Gestión!F153=$L$35,"Incre",IF(Gestión!F153=$L$36,"Prog",IF(Gestión!F153=$L$37,"Forta3",IF(Gestión!F153=$L$38,"Redi",IF(Gestión!F153=$L$40,"Confor1",IF(Gestión!F153=$L$44,"Apoyo",IF(Gestión!F153=$L$46,"Crea1",IF(Gestión!F153=$L$48,"Forta4",IF(Gestión!F153=$L$50,"Actua2",IF(Gestión!F153=$L$51,"Invest",IF(Gestión!F153=$L$52,"Conserv",IF(Gestión!F153=$L$55,"Incre1",IF(Gestión!F153=$L$60,"Actua3",IF(Gestión!F153=$L$64,"Actua4",IF(Gestión!F153=$L$66,"Asist",IF(Gestión!F153=$L$68,"Invest2",IF(Gestión!F153=$L$69,"Pract",IF(Gestión!F153=$L$72,"Forta5",IF(Gestión!F153=$L$79,"Opera",IF(Gestión!F153=$L$80,"Opera2",IF(Gestión!F153=$L$81,"Impul",IF(Gestión!F153=$L$86,"Estudio",IF(Gestión!F153=$L$89,"Invest3",IF(Gestión!F153=$L$90,"Diseño",IF(Gestión!F153=$L$91,"Invest4",IF(Gestión!F153=$L$93,"Vincula",IF(Gestión!F153=$L$94,"Crea2",IF(Gestión!F153=$L$95,"Diseño1",IF(Gestión!F153=$L$96,"Opera3",IF(Gestión!F153=$L$100,"Promo",IF(Gestión!F153=$L$101,"Estudio1",IF(Gestión!F153=$L$103,"Desarrolla",IF(Gestión!F153=$L$104,"Propen",IF(Gestión!F153=$L$108,"Aument",IF(Gestión!F153=$L$112,"Aument2",IF(Gestión!F153=$L$113,"Incre2",IF(Gestión!F153=$L$115,"Diver",IF(Gestión!F153=$L$118,"Estable",IF(Gestión!F153=$L$128,"Realiza",IF(Gestión!F153=$L$131,"Realiza1",IF(Gestión!F153=$L$135,"Diseño2",IF(Gestión!F153=$L$137,"Estudio2",IF(Gestión!F153=$L$138,"Invest5",IF(Gestión!F153=$L$141,"Actua5",IF(Gestión!F153=$L$144,"Estable1",IF(Gestión!F153=$L$151,"Defin","N/A"))))))))))))))))))))))))))))))))))))))))))))))))))))))))))</f>
        <v>Incre1</v>
      </c>
      <c r="O144" t="str">
        <f>IF(N144="N/A",IF(Gestión!F153=$L$152,"Estable2",IF(Gestión!F153=$L$159,"Diseño3",IF(Gestión!F153=$L$161,"Diseño4",IF(Gestión!F153=$L$164,"Forta6",IF(Gestión!F153=$L$168,"Prog1",IF(Gestión!F153=$L$171,"Robus",IF(Gestión!F153=$L$172,"Diseño5",IF(Gestión!F153=$L$173,"Diseño6",IF(Gestión!F153=$L$174,"Estruc",IF(Gestión!F153=$L$175,"Diseño7",IF(Gestión!F153=$L$178,"Diseño8",IF(Gestión!F153=$L$179,"Diseño9",IF(Gestión!F153=$L$180,"Diseño10",IF(Gestión!F153=$L$181,"Diseño11",IF(Gestión!F153=$L$182,"Diseño12",IF(Gestión!F153=$L$183,"Capacit",IF(Gestión!F153=$L$186,"Redi1",IF(Gestión!F153=$L$187,"Defin1",IF(Gestión!F153=$L$190,"Cumplir",IF(Gestión!F153=$L$193,"Sistem",IF(Gestión!F153=$L$195,"Montaje",IF(Gestión!F153=$L$198,"Implementa",IF(Gestión!F153=$L$201,"Sistem1",IF(Gestión!F153=$L$203,"Asegura",IF(Gestión!F153=$L$204,"Estable3",IF(Gestión!F153=$L$206,"Constru",IF(Gestión!F153=$L$210,"Defin2",IF(Gestión!F153=$L$212,"Cult1",IF(Gestión!F153=$L$214,"Diseño13",IF(Gestión!F153=$L$215,"Defin3",IF(Gestión!F153=$L$217,"Segui",""))))))))))))))))))))))))))))))),N144)</f>
        <v>Incre1</v>
      </c>
      <c r="P144" t="str">
        <f>IF(Gestión!D153=$Q$2,"Acre",IF(Gestión!D153=$Q$3,"Valor",IF(Gestión!D153=$Q$4,"Calidad",IF(Gestión!D153=$Q$5,"NAI",IF(Gestión!D153=$Q$6,"NAP",IF(Gestión!D153=$Q$7,"NAE",IF(Gestión!D153=$Q$8,"Articulación",IF(Gestión!D153=$Q$9,"Extensión",IF(Gestión!D153=$Q$10,"Regionalización",IF(Gestión!D153=$Q$11,"Interna",IF(Gestión!D153=$Q$12,"Seguimiento",IF(Gestión!D153=$Q$13,"NAA",IF(Gestión!D153=$Q$14,"Gerencia",IF(Gestión!D153=$Q$15,"TH",IF(Gestión!D153=$Q$16,"Finan",IF(Gestión!D153=$Q$17,"Bienestar",IF(Gestión!D153=$Q$18,"Comuni",IF(Gestión!D153=$Q$19,"Sistema",IF(Gestión!D153=$Q$20,"GestionD",IF(Gestión!D153=$Q$21,"Mejoramiento",IF(Gestión!D153=$Q$22,"Modelo",IF(Gestión!D153=$Q$23,"Control",""))))))))))))))))))))))</f>
        <v>Extensión</v>
      </c>
      <c r="T144" t="str">
        <f>IF(Gestión!E153=D!$K$2,"Acredi",IF(Gestión!E153=D!$K$7,"Increm",IF(Gestión!E153=D!$K$11,"Forma",IF(Gestión!E153=D!$K$15,"Vincu",IF(Gestión!E153=D!$K$31,"Estructuraci",IF(Gestión!E153=D!$K$33,"Tecnica",IF(Gestión!E153=D!$K$35,"Conso",IF(Gestión!E153=D!$K$37,"Fortale",IF(Gestión!E153=D!$K$38,"Program",IF(Gestión!E153=D!$K$40,"Estruct",IF(Gestión!E153=D!$K$48,"Artic",IF(Gestión!E153=D!$K$55,"Fortale1",IF(Gestión!E153=D!$K$60,"Biling",IF(Gestión!E153=D!$K$64,"Forma1",IF(Gestión!E153=D!$K$66,"Gest",IF(Gestión!E153=D!$K$68,"Redefini",IF(Gestión!E153=D!$K$69,"Fortale2",IF(Gestión!E153=D!$K$72,"Edu",IF(Gestión!E153=D!$K$79,"Implement",IF(Gestión!E153=D!$K$81,"Potencia",IF(Gestión!E153=D!$K$86,"Fortale3",IF(Gestión!E153=D!$K$89,"Vincu1",IF(Gestión!E153=D!$K$91,"Incur",IF(Gestión!E153=D!$K$93,"Proyec",IF(Gestión!E153=D!$K$94,"Estrateg",IF(Gestión!E153=D!$K$95,"Desa",IF(Gestión!E153=D!$K$103,"Seguim",IF(Gestión!E153=D!$K$104,"Acces",IF(Gestión!E153=D!$K$113,"Program1",IF(Gestión!E153=D!$K$115,"En",IF(Gestión!E153=D!$K$118,"Geren",IF(Gestión!E153=D!$K$128,"Proyec1",IF(Gestión!E153=D!$K$131,"Proyec2",IF(Gestión!E153=D!$K$135,"Forma2",IF(Gestión!E153=D!$K$137,"Talent",IF(Gestión!E153=D!$K$151,"Conso1",IF(Gestión!E153=D!$K$152,"Conso2",IF(Gestión!E153=D!$K$159,"Serv",IF(Gestión!E153=D!$K$164,"Rete",IF(Gestión!E153=D!$K$171,"Fortale4",IF(Gestión!E153=D!$K$172,"Fortale5",IF(Gestión!E153=D!$K$174,"Defini",IF(Gestión!E153=D!$K$175,"Coord",IF(Gestión!E153=D!$K$178,"Redef",IF(Gestión!E153=D!$K$181,"Compro",IF(Gestión!E153=D!$K$182,"Desa1",IF(Gestión!E153=D!$K$183,"Fortale6",IF(Gestión!E153=D!$K$187,"Esta",IF(Gestión!E153=D!$K$190,"Facil",IF(Gestión!E153=D!$K$193,"Soporte",IF(Gestión!E153=D!$K$198,"Implement1",IF(Gestión!E153=D!$K$201,"La",IF(Gestión!E153=D!$K$203,"Fortale7",IF(Gestión!E153=D!$K$206,"Remo",IF(Gestión!E153=D!$K$210,"Fortale8",IF(Gestión!E153=D!$K$214,"Mejoram",IF(Gestión!E153=D!$K$215,"Fortale9",IF(Gestión!E153=D!$K$217,"Fortale10",""))))))))))))))))))))))))))))))))))))))))))))))))))))))))))</f>
        <v>Fortale1</v>
      </c>
    </row>
    <row r="145" spans="10:20" x14ac:dyDescent="0.25">
      <c r="M145" t="s">
        <v>308</v>
      </c>
      <c r="N145" t="str">
        <f>IF(Gestión!F154=D!$L$2,"Forta",IF(Gestión!F154=$L$4,"Inclu",IF(Gestión!F154=$L$5,"Cult",IF(Gestión!F154=$L$7,"Actua",IF(Gestión!F154=$L$11,"Cuali",IF(Gestión!F154=$L$15,"Forta1",IF(Gestión!F154=$L$18,"Actua1",IF(Gestión!F154=$L$20,"Forta2",IF(Gestión!F154=$L$24,"Plan",IF(Gestión!F154=$L$28,"Confor",IF(Gestión!F154=$L$31,"Crea",IF(Gestión!F154=$L$33,"Incor",IF(Gestión!F154=$L$35,"Incre",IF(Gestión!F154=$L$36,"Prog",IF(Gestión!F154=$L$37,"Forta3",IF(Gestión!F154=$L$38,"Redi",IF(Gestión!F154=$L$40,"Confor1",IF(Gestión!F154=$L$44,"Apoyo",IF(Gestión!F154=$L$46,"Crea1",IF(Gestión!F154=$L$48,"Forta4",IF(Gestión!F154=$L$50,"Actua2",IF(Gestión!F154=$L$51,"Invest",IF(Gestión!F154=$L$52,"Conserv",IF(Gestión!F154=$L$55,"Incre1",IF(Gestión!F154=$L$60,"Actua3",IF(Gestión!F154=$L$64,"Actua4",IF(Gestión!F154=$L$66,"Asist",IF(Gestión!F154=$L$68,"Invest2",IF(Gestión!F154=$L$69,"Pract",IF(Gestión!F154=$L$72,"Forta5",IF(Gestión!F154=$L$79,"Opera",IF(Gestión!F154=$L$80,"Opera2",IF(Gestión!F154=$L$81,"Impul",IF(Gestión!F154=$L$86,"Estudio",IF(Gestión!F154=$L$89,"Invest3",IF(Gestión!F154=$L$90,"Diseño",IF(Gestión!F154=$L$91,"Invest4",IF(Gestión!F154=$L$93,"Vincula",IF(Gestión!F154=$L$94,"Crea2",IF(Gestión!F154=$L$95,"Diseño1",IF(Gestión!F154=$L$96,"Opera3",IF(Gestión!F154=$L$100,"Promo",IF(Gestión!F154=$L$101,"Estudio1",IF(Gestión!F154=$L$103,"Desarrolla",IF(Gestión!F154=$L$104,"Propen",IF(Gestión!F154=$L$108,"Aument",IF(Gestión!F154=$L$112,"Aument2",IF(Gestión!F154=$L$113,"Incre2",IF(Gestión!F154=$L$115,"Diver",IF(Gestión!F154=$L$118,"Estable",IF(Gestión!F154=$L$128,"Realiza",IF(Gestión!F154=$L$131,"Realiza1",IF(Gestión!F154=$L$135,"Diseño2",IF(Gestión!F154=$L$137,"Estudio2",IF(Gestión!F154=$L$138,"Invest5",IF(Gestión!F154=$L$141,"Actua5",IF(Gestión!F154=$L$144,"Estable1",IF(Gestión!F154=$L$151,"Defin","N/A"))))))))))))))))))))))))))))))))))))))))))))))))))))))))))</f>
        <v>Incre1</v>
      </c>
      <c r="O145" t="str">
        <f>IF(N145="N/A",IF(Gestión!F154=$L$152,"Estable2",IF(Gestión!F154=$L$159,"Diseño3",IF(Gestión!F154=$L$161,"Diseño4",IF(Gestión!F154=$L$164,"Forta6",IF(Gestión!F154=$L$168,"Prog1",IF(Gestión!F154=$L$171,"Robus",IF(Gestión!F154=$L$172,"Diseño5",IF(Gestión!F154=$L$173,"Diseño6",IF(Gestión!F154=$L$174,"Estruc",IF(Gestión!F154=$L$175,"Diseño7",IF(Gestión!F154=$L$178,"Diseño8",IF(Gestión!F154=$L$179,"Diseño9",IF(Gestión!F154=$L$180,"Diseño10",IF(Gestión!F154=$L$181,"Diseño11",IF(Gestión!F154=$L$182,"Diseño12",IF(Gestión!F154=$L$183,"Capacit",IF(Gestión!F154=$L$186,"Redi1",IF(Gestión!F154=$L$187,"Defin1",IF(Gestión!F154=$L$190,"Cumplir",IF(Gestión!F154=$L$193,"Sistem",IF(Gestión!F154=$L$195,"Montaje",IF(Gestión!F154=$L$198,"Implementa",IF(Gestión!F154=$L$201,"Sistem1",IF(Gestión!F154=$L$203,"Asegura",IF(Gestión!F154=$L$204,"Estable3",IF(Gestión!F154=$L$206,"Constru",IF(Gestión!F154=$L$210,"Defin2",IF(Gestión!F154=$L$212,"Cult1",IF(Gestión!F154=$L$214,"Diseño13",IF(Gestión!F154=$L$215,"Defin3",IF(Gestión!F154=$L$217,"Segui",""))))))))))))))))))))))))))))))),N145)</f>
        <v>Incre1</v>
      </c>
      <c r="P145" t="str">
        <f>IF(Gestión!D154=$Q$2,"Acre",IF(Gestión!D154=$Q$3,"Valor",IF(Gestión!D154=$Q$4,"Calidad",IF(Gestión!D154=$Q$5,"NAI",IF(Gestión!D154=$Q$6,"NAP",IF(Gestión!D154=$Q$7,"NAE",IF(Gestión!D154=$Q$8,"Articulación",IF(Gestión!D154=$Q$9,"Extensión",IF(Gestión!D154=$Q$10,"Regionalización",IF(Gestión!D154=$Q$11,"Interna",IF(Gestión!D154=$Q$12,"Seguimiento",IF(Gestión!D154=$Q$13,"NAA",IF(Gestión!D154=$Q$14,"Gerencia",IF(Gestión!D154=$Q$15,"TH",IF(Gestión!D154=$Q$16,"Finan",IF(Gestión!D154=$Q$17,"Bienestar",IF(Gestión!D154=$Q$18,"Comuni",IF(Gestión!D154=$Q$19,"Sistema",IF(Gestión!D154=$Q$20,"GestionD",IF(Gestión!D154=$Q$21,"Mejoramiento",IF(Gestión!D154=$Q$22,"Modelo",IF(Gestión!D154=$Q$23,"Control",""))))))))))))))))))))))</f>
        <v>Extensión</v>
      </c>
      <c r="T145" t="str">
        <f>IF(Gestión!E154=D!$K$2,"Acredi",IF(Gestión!E154=D!$K$7,"Increm",IF(Gestión!E154=D!$K$11,"Forma",IF(Gestión!E154=D!$K$15,"Vincu",IF(Gestión!E154=D!$K$31,"Estructuraci",IF(Gestión!E154=D!$K$33,"Tecnica",IF(Gestión!E154=D!$K$35,"Conso",IF(Gestión!E154=D!$K$37,"Fortale",IF(Gestión!E154=D!$K$38,"Program",IF(Gestión!E154=D!$K$40,"Estruct",IF(Gestión!E154=D!$K$48,"Artic",IF(Gestión!E154=D!$K$55,"Fortale1",IF(Gestión!E154=D!$K$60,"Biling",IF(Gestión!E154=D!$K$64,"Forma1",IF(Gestión!E154=D!$K$66,"Gest",IF(Gestión!E154=D!$K$68,"Redefini",IF(Gestión!E154=D!$K$69,"Fortale2",IF(Gestión!E154=D!$K$72,"Edu",IF(Gestión!E154=D!$K$79,"Implement",IF(Gestión!E154=D!$K$81,"Potencia",IF(Gestión!E154=D!$K$86,"Fortale3",IF(Gestión!E154=D!$K$89,"Vincu1",IF(Gestión!E154=D!$K$91,"Incur",IF(Gestión!E154=D!$K$93,"Proyec",IF(Gestión!E154=D!$K$94,"Estrateg",IF(Gestión!E154=D!$K$95,"Desa",IF(Gestión!E154=D!$K$103,"Seguim",IF(Gestión!E154=D!$K$104,"Acces",IF(Gestión!E154=D!$K$113,"Program1",IF(Gestión!E154=D!$K$115,"En",IF(Gestión!E154=D!$K$118,"Geren",IF(Gestión!E154=D!$K$128,"Proyec1",IF(Gestión!E154=D!$K$131,"Proyec2",IF(Gestión!E154=D!$K$135,"Forma2",IF(Gestión!E154=D!$K$137,"Talent",IF(Gestión!E154=D!$K$151,"Conso1",IF(Gestión!E154=D!$K$152,"Conso2",IF(Gestión!E154=D!$K$159,"Serv",IF(Gestión!E154=D!$K$164,"Rete",IF(Gestión!E154=D!$K$171,"Fortale4",IF(Gestión!E154=D!$K$172,"Fortale5",IF(Gestión!E154=D!$K$174,"Defini",IF(Gestión!E154=D!$K$175,"Coord",IF(Gestión!E154=D!$K$178,"Redef",IF(Gestión!E154=D!$K$181,"Compro",IF(Gestión!E154=D!$K$182,"Desa1",IF(Gestión!E154=D!$K$183,"Fortale6",IF(Gestión!E154=D!$K$187,"Esta",IF(Gestión!E154=D!$K$190,"Facil",IF(Gestión!E154=D!$K$193,"Soporte",IF(Gestión!E154=D!$K$198,"Implement1",IF(Gestión!E154=D!$K$201,"La",IF(Gestión!E154=D!$K$203,"Fortale7",IF(Gestión!E154=D!$K$206,"Remo",IF(Gestión!E154=D!$K$210,"Fortale8",IF(Gestión!E154=D!$K$214,"Mejoram",IF(Gestión!E154=D!$K$215,"Fortale9",IF(Gestión!E154=D!$K$217,"Fortale10",""))))))))))))))))))))))))))))))))))))))))))))))))))))))))))</f>
        <v>Fortale1</v>
      </c>
    </row>
    <row r="146" spans="10:20" x14ac:dyDescent="0.25">
      <c r="M146" t="s">
        <v>309</v>
      </c>
      <c r="N146" t="str">
        <f>IF(Gestión!F155=D!$L$2,"Forta",IF(Gestión!F155=$L$4,"Inclu",IF(Gestión!F155=$L$5,"Cult",IF(Gestión!F155=$L$7,"Actua",IF(Gestión!F155=$L$11,"Cuali",IF(Gestión!F155=$L$15,"Forta1",IF(Gestión!F155=$L$18,"Actua1",IF(Gestión!F155=$L$20,"Forta2",IF(Gestión!F155=$L$24,"Plan",IF(Gestión!F155=$L$28,"Confor",IF(Gestión!F155=$L$31,"Crea",IF(Gestión!F155=$L$33,"Incor",IF(Gestión!F155=$L$35,"Incre",IF(Gestión!F155=$L$36,"Prog",IF(Gestión!F155=$L$37,"Forta3",IF(Gestión!F155=$L$38,"Redi",IF(Gestión!F155=$L$40,"Confor1",IF(Gestión!F155=$L$44,"Apoyo",IF(Gestión!F155=$L$46,"Crea1",IF(Gestión!F155=$L$48,"Forta4",IF(Gestión!F155=$L$50,"Actua2",IF(Gestión!F155=$L$51,"Invest",IF(Gestión!F155=$L$52,"Conserv",IF(Gestión!F155=$L$55,"Incre1",IF(Gestión!F155=$L$60,"Actua3",IF(Gestión!F155=$L$64,"Actua4",IF(Gestión!F155=$L$66,"Asist",IF(Gestión!F155=$L$68,"Invest2",IF(Gestión!F155=$L$69,"Pract",IF(Gestión!F155=$L$72,"Forta5",IF(Gestión!F155=$L$79,"Opera",IF(Gestión!F155=$L$80,"Opera2",IF(Gestión!F155=$L$81,"Impul",IF(Gestión!F155=$L$86,"Estudio",IF(Gestión!F155=$L$89,"Invest3",IF(Gestión!F155=$L$90,"Diseño",IF(Gestión!F155=$L$91,"Invest4",IF(Gestión!F155=$L$93,"Vincula",IF(Gestión!F155=$L$94,"Crea2",IF(Gestión!F155=$L$95,"Diseño1",IF(Gestión!F155=$L$96,"Opera3",IF(Gestión!F155=$L$100,"Promo",IF(Gestión!F155=$L$101,"Estudio1",IF(Gestión!F155=$L$103,"Desarrolla",IF(Gestión!F155=$L$104,"Propen",IF(Gestión!F155=$L$108,"Aument",IF(Gestión!F155=$L$112,"Aument2",IF(Gestión!F155=$L$113,"Incre2",IF(Gestión!F155=$L$115,"Diver",IF(Gestión!F155=$L$118,"Estable",IF(Gestión!F155=$L$128,"Realiza",IF(Gestión!F155=$L$131,"Realiza1",IF(Gestión!F155=$L$135,"Diseño2",IF(Gestión!F155=$L$137,"Estudio2",IF(Gestión!F155=$L$138,"Invest5",IF(Gestión!F155=$L$141,"Actua5",IF(Gestión!F155=$L$144,"Estable1",IF(Gestión!F155=$L$151,"Defin","N/A"))))))))))))))))))))))))))))))))))))))))))))))))))))))))))</f>
        <v>N/A</v>
      </c>
      <c r="O146" t="str">
        <f>IF(N146="N/A",IF(Gestión!F155=$L$152,"Estable2",IF(Gestión!F155=$L$159,"Diseño3",IF(Gestión!F155=$L$161,"Diseño4",IF(Gestión!F155=$L$164,"Forta6",IF(Gestión!F155=$L$168,"Prog1",IF(Gestión!F155=$L$171,"Robus",IF(Gestión!F155=$L$172,"Diseño5",IF(Gestión!F155=$L$173,"Diseño6",IF(Gestión!F155=$L$174,"Estruc",IF(Gestión!F155=$L$175,"Diseño7",IF(Gestión!F155=$L$178,"Diseño8",IF(Gestión!F155=$L$179,"Diseño9",IF(Gestión!F155=$L$180,"Diseño10",IF(Gestión!F155=$L$181,"Diseño11",IF(Gestión!F155=$L$182,"Diseño12",IF(Gestión!F155=$L$183,"Capacit",IF(Gestión!F155=$L$186,"Redi1",IF(Gestión!F155=$L$187,"Defin1",IF(Gestión!F155=$L$190,"Cumplir",IF(Gestión!F155=$L$193,"Sistem",IF(Gestión!F155=$L$195,"Montaje",IF(Gestión!F155=$L$198,"Implementa",IF(Gestión!F155=$L$201,"Sistem1",IF(Gestión!F155=$L$203,"Asegura",IF(Gestión!F155=$L$204,"Estable3",IF(Gestión!F155=$L$206,"Constru",IF(Gestión!F155=$L$210,"Defin2",IF(Gestión!F155=$L$212,"Cult1",IF(Gestión!F155=$L$214,"Diseño13",IF(Gestión!F155=$L$215,"Defin3",IF(Gestión!F155=$L$217,"Segui",""))))))))))))))))))))))))))))))),N146)</f>
        <v>Defin2</v>
      </c>
      <c r="P146" t="str">
        <f>IF(Gestión!D155=$Q$2,"Acre",IF(Gestión!D155=$Q$3,"Valor",IF(Gestión!D155=$Q$4,"Calidad",IF(Gestión!D155=$Q$5,"NAI",IF(Gestión!D155=$Q$6,"NAP",IF(Gestión!D155=$Q$7,"NAE",IF(Gestión!D155=$Q$8,"Articulación",IF(Gestión!D155=$Q$9,"Extensión",IF(Gestión!D155=$Q$10,"Regionalización",IF(Gestión!D155=$Q$11,"Interna",IF(Gestión!D155=$Q$12,"Seguimiento",IF(Gestión!D155=$Q$13,"NAA",IF(Gestión!D155=$Q$14,"Gerencia",IF(Gestión!D155=$Q$15,"TH",IF(Gestión!D155=$Q$16,"Finan",IF(Gestión!D155=$Q$17,"Bienestar",IF(Gestión!D155=$Q$18,"Comuni",IF(Gestión!D155=$Q$19,"Sistema",IF(Gestión!D155=$Q$20,"GestionD",IF(Gestión!D155=$Q$21,"Mejoramiento",IF(Gestión!D155=$Q$22,"Modelo",IF(Gestión!D155=$Q$23,"Control",""))))))))))))))))))))))</f>
        <v>Modelo</v>
      </c>
      <c r="T146" t="str">
        <f>IF(Gestión!E155=D!$K$2,"Acredi",IF(Gestión!E155=D!$K$7,"Increm",IF(Gestión!E155=D!$K$11,"Forma",IF(Gestión!E155=D!$K$15,"Vincu",IF(Gestión!E155=D!$K$31,"Estructuraci",IF(Gestión!E155=D!$K$33,"Tecnica",IF(Gestión!E155=D!$K$35,"Conso",IF(Gestión!E155=D!$K$37,"Fortale",IF(Gestión!E155=D!$K$38,"Program",IF(Gestión!E155=D!$K$40,"Estruct",IF(Gestión!E155=D!$K$48,"Artic",IF(Gestión!E155=D!$K$55,"Fortale1",IF(Gestión!E155=D!$K$60,"Biling",IF(Gestión!E155=D!$K$64,"Forma1",IF(Gestión!E155=D!$K$66,"Gest",IF(Gestión!E155=D!$K$68,"Redefini",IF(Gestión!E155=D!$K$69,"Fortale2",IF(Gestión!E155=D!$K$72,"Edu",IF(Gestión!E155=D!$K$79,"Implement",IF(Gestión!E155=D!$K$81,"Potencia",IF(Gestión!E155=D!$K$86,"Fortale3",IF(Gestión!E155=D!$K$89,"Vincu1",IF(Gestión!E155=D!$K$91,"Incur",IF(Gestión!E155=D!$K$93,"Proyec",IF(Gestión!E155=D!$K$94,"Estrateg",IF(Gestión!E155=D!$K$95,"Desa",IF(Gestión!E155=D!$K$103,"Seguim",IF(Gestión!E155=D!$K$104,"Acces",IF(Gestión!E155=D!$K$113,"Program1",IF(Gestión!E155=D!$K$115,"En",IF(Gestión!E155=D!$K$118,"Geren",IF(Gestión!E155=D!$K$128,"Proyec1",IF(Gestión!E155=D!$K$131,"Proyec2",IF(Gestión!E155=D!$K$135,"Forma2",IF(Gestión!E155=D!$K$137,"Talent",IF(Gestión!E155=D!$K$151,"Conso1",IF(Gestión!E155=D!$K$152,"Conso2",IF(Gestión!E155=D!$K$159,"Serv",IF(Gestión!E155=D!$K$164,"Rete",IF(Gestión!E155=D!$K$171,"Fortale4",IF(Gestión!E155=D!$K$172,"Fortale5",IF(Gestión!E155=D!$K$174,"Defini",IF(Gestión!E155=D!$K$175,"Coord",IF(Gestión!E155=D!$K$178,"Redef",IF(Gestión!E155=D!$K$181,"Compro",IF(Gestión!E155=D!$K$182,"Desa1",IF(Gestión!E155=D!$K$183,"Fortale6",IF(Gestión!E155=D!$K$187,"Esta",IF(Gestión!E155=D!$K$190,"Facil",IF(Gestión!E155=D!$K$193,"Soporte",IF(Gestión!E155=D!$K$198,"Implement1",IF(Gestión!E155=D!$K$201,"La",IF(Gestión!E155=D!$K$203,"Fortale7",IF(Gestión!E155=D!$K$206,"Remo",IF(Gestión!E155=D!$K$210,"Fortale8",IF(Gestión!E155=D!$K$214,"Mejoram",IF(Gestión!E155=D!$K$215,"Fortale9",IF(Gestión!E155=D!$K$217,"Fortale10",""))))))))))))))))))))))))))))))))))))))))))))))))))))))))))</f>
        <v>Fortale8</v>
      </c>
    </row>
    <row r="147" spans="10:20" x14ac:dyDescent="0.25">
      <c r="M147" t="s">
        <v>310</v>
      </c>
      <c r="N147" t="str">
        <f>IF(Gestión!F156=D!$L$2,"Forta",IF(Gestión!F156=$L$4,"Inclu",IF(Gestión!F156=$L$5,"Cult",IF(Gestión!F156=$L$7,"Actua",IF(Gestión!F156=$L$11,"Cuali",IF(Gestión!F156=$L$15,"Forta1",IF(Gestión!F156=$L$18,"Actua1",IF(Gestión!F156=$L$20,"Forta2",IF(Gestión!F156=$L$24,"Plan",IF(Gestión!F156=$L$28,"Confor",IF(Gestión!F156=$L$31,"Crea",IF(Gestión!F156=$L$33,"Incor",IF(Gestión!F156=$L$35,"Incre",IF(Gestión!F156=$L$36,"Prog",IF(Gestión!F156=$L$37,"Forta3",IF(Gestión!F156=$L$38,"Redi",IF(Gestión!F156=$L$40,"Confor1",IF(Gestión!F156=$L$44,"Apoyo",IF(Gestión!F156=$L$46,"Crea1",IF(Gestión!F156=$L$48,"Forta4",IF(Gestión!F156=$L$50,"Actua2",IF(Gestión!F156=$L$51,"Invest",IF(Gestión!F156=$L$52,"Conserv",IF(Gestión!F156=$L$55,"Incre1",IF(Gestión!F156=$L$60,"Actua3",IF(Gestión!F156=$L$64,"Actua4",IF(Gestión!F156=$L$66,"Asist",IF(Gestión!F156=$L$68,"Invest2",IF(Gestión!F156=$L$69,"Pract",IF(Gestión!F156=$L$72,"Forta5",IF(Gestión!F156=$L$79,"Opera",IF(Gestión!F156=$L$80,"Opera2",IF(Gestión!F156=$L$81,"Impul",IF(Gestión!F156=$L$86,"Estudio",IF(Gestión!F156=$L$89,"Invest3",IF(Gestión!F156=$L$90,"Diseño",IF(Gestión!F156=$L$91,"Invest4",IF(Gestión!F156=$L$93,"Vincula",IF(Gestión!F156=$L$94,"Crea2",IF(Gestión!F156=$L$95,"Diseño1",IF(Gestión!F156=$L$96,"Opera3",IF(Gestión!F156=$L$100,"Promo",IF(Gestión!F156=$L$101,"Estudio1",IF(Gestión!F156=$L$103,"Desarrolla",IF(Gestión!F156=$L$104,"Propen",IF(Gestión!F156=$L$108,"Aument",IF(Gestión!F156=$L$112,"Aument2",IF(Gestión!F156=$L$113,"Incre2",IF(Gestión!F156=$L$115,"Diver",IF(Gestión!F156=$L$118,"Estable",IF(Gestión!F156=$L$128,"Realiza",IF(Gestión!F156=$L$131,"Realiza1",IF(Gestión!F156=$L$135,"Diseño2",IF(Gestión!F156=$L$137,"Estudio2",IF(Gestión!F156=$L$138,"Invest5",IF(Gestión!F156=$L$141,"Actua5",IF(Gestión!F156=$L$144,"Estable1",IF(Gestión!F156=$L$151,"Defin","N/A"))))))))))))))))))))))))))))))))))))))))))))))))))))))))))</f>
        <v>Actua</v>
      </c>
      <c r="O147" t="str">
        <f>IF(N147="N/A",IF(Gestión!F156=$L$152,"Estable2",IF(Gestión!F156=$L$159,"Diseño3",IF(Gestión!F156=$L$161,"Diseño4",IF(Gestión!F156=$L$164,"Forta6",IF(Gestión!F156=$L$168,"Prog1",IF(Gestión!F156=$L$171,"Robus",IF(Gestión!F156=$L$172,"Diseño5",IF(Gestión!F156=$L$173,"Diseño6",IF(Gestión!F156=$L$174,"Estruc",IF(Gestión!F156=$L$175,"Diseño7",IF(Gestión!F156=$L$178,"Diseño8",IF(Gestión!F156=$L$179,"Diseño9",IF(Gestión!F156=$L$180,"Diseño10",IF(Gestión!F156=$L$181,"Diseño11",IF(Gestión!F156=$L$182,"Diseño12",IF(Gestión!F156=$L$183,"Capacit",IF(Gestión!F156=$L$186,"Redi1",IF(Gestión!F156=$L$187,"Defin1",IF(Gestión!F156=$L$190,"Cumplir",IF(Gestión!F156=$L$193,"Sistem",IF(Gestión!F156=$L$195,"Montaje",IF(Gestión!F156=$L$198,"Implementa",IF(Gestión!F156=$L$201,"Sistem1",IF(Gestión!F156=$L$203,"Asegura",IF(Gestión!F156=$L$204,"Estable3",IF(Gestión!F156=$L$206,"Constru",IF(Gestión!F156=$L$210,"Defin2",IF(Gestión!F156=$L$212,"Cult1",IF(Gestión!F156=$L$214,"Diseño13",IF(Gestión!F156=$L$215,"Defin3",IF(Gestión!F156=$L$217,"Segui",""))))))))))))))))))))))))))))))),N147)</f>
        <v>Actua</v>
      </c>
      <c r="P147" t="str">
        <f>IF(Gestión!D156=$Q$2,"Acre",IF(Gestión!D156=$Q$3,"Valor",IF(Gestión!D156=$Q$4,"Calidad",IF(Gestión!D156=$Q$5,"NAI",IF(Gestión!D156=$Q$6,"NAP",IF(Gestión!D156=$Q$7,"NAE",IF(Gestión!D156=$Q$8,"Articulación",IF(Gestión!D156=$Q$9,"Extensión",IF(Gestión!D156=$Q$10,"Regionalización",IF(Gestión!D156=$Q$11,"Interna",IF(Gestión!D156=$Q$12,"Seguimiento",IF(Gestión!D156=$Q$13,"NAA",IF(Gestión!D156=$Q$14,"Gerencia",IF(Gestión!D156=$Q$15,"TH",IF(Gestión!D156=$Q$16,"Finan",IF(Gestión!D156=$Q$17,"Bienestar",IF(Gestión!D156=$Q$18,"Comuni",IF(Gestión!D156=$Q$19,"Sistema",IF(Gestión!D156=$Q$20,"GestionD",IF(Gestión!D156=$Q$21,"Mejoramiento",IF(Gestión!D156=$Q$22,"Modelo",IF(Gestión!D156=$Q$23,"Control",""))))))))))))))))))))))</f>
        <v>Valor</v>
      </c>
      <c r="T147" t="str">
        <f>IF(Gestión!E156=D!$K$2,"Acredi",IF(Gestión!E156=D!$K$7,"Increm",IF(Gestión!E156=D!$K$11,"Forma",IF(Gestión!E156=D!$K$15,"Vincu",IF(Gestión!E156=D!$K$31,"Estructuraci",IF(Gestión!E156=D!$K$33,"Tecnica",IF(Gestión!E156=D!$K$35,"Conso",IF(Gestión!E156=D!$K$37,"Fortale",IF(Gestión!E156=D!$K$38,"Program",IF(Gestión!E156=D!$K$40,"Estruct",IF(Gestión!E156=D!$K$48,"Artic",IF(Gestión!E156=D!$K$55,"Fortale1",IF(Gestión!E156=D!$K$60,"Biling",IF(Gestión!E156=D!$K$64,"Forma1",IF(Gestión!E156=D!$K$66,"Gest",IF(Gestión!E156=D!$K$68,"Redefini",IF(Gestión!E156=D!$K$69,"Fortale2",IF(Gestión!E156=D!$K$72,"Edu",IF(Gestión!E156=D!$K$79,"Implement",IF(Gestión!E156=D!$K$81,"Potencia",IF(Gestión!E156=D!$K$86,"Fortale3",IF(Gestión!E156=D!$K$89,"Vincu1",IF(Gestión!E156=D!$K$91,"Incur",IF(Gestión!E156=D!$K$93,"Proyec",IF(Gestión!E156=D!$K$94,"Estrateg",IF(Gestión!E156=D!$K$95,"Desa",IF(Gestión!E156=D!$K$103,"Seguim",IF(Gestión!E156=D!$K$104,"Acces",IF(Gestión!E156=D!$K$113,"Program1",IF(Gestión!E156=D!$K$115,"En",IF(Gestión!E156=D!$K$118,"Geren",IF(Gestión!E156=D!$K$128,"Proyec1",IF(Gestión!E156=D!$K$131,"Proyec2",IF(Gestión!E156=D!$K$135,"Forma2",IF(Gestión!E156=D!$K$137,"Talent",IF(Gestión!E156=D!$K$151,"Conso1",IF(Gestión!E156=D!$K$152,"Conso2",IF(Gestión!E156=D!$K$159,"Serv",IF(Gestión!E156=D!$K$164,"Rete",IF(Gestión!E156=D!$K$171,"Fortale4",IF(Gestión!E156=D!$K$172,"Fortale5",IF(Gestión!E156=D!$K$174,"Defini",IF(Gestión!E156=D!$K$175,"Coord",IF(Gestión!E156=D!$K$178,"Redef",IF(Gestión!E156=D!$K$181,"Compro",IF(Gestión!E156=D!$K$182,"Desa1",IF(Gestión!E156=D!$K$183,"Fortale6",IF(Gestión!E156=D!$K$187,"Esta",IF(Gestión!E156=D!$K$190,"Facil",IF(Gestión!E156=D!$K$193,"Soporte",IF(Gestión!E156=D!$K$198,"Implement1",IF(Gestión!E156=D!$K$201,"La",IF(Gestión!E156=D!$K$203,"Fortale7",IF(Gestión!E156=D!$K$206,"Remo",IF(Gestión!E156=D!$K$210,"Fortale8",IF(Gestión!E156=D!$K$214,"Mejoram",IF(Gestión!E156=D!$K$215,"Fortale9",IF(Gestión!E156=D!$K$217,"Fortale10",""))))))))))))))))))))))))))))))))))))))))))))))))))))))))))</f>
        <v>Increm</v>
      </c>
    </row>
    <row r="148" spans="10:20" x14ac:dyDescent="0.25">
      <c r="M148" t="s">
        <v>311</v>
      </c>
      <c r="N148" t="str">
        <f>IF(Gestión!F157=D!$L$2,"Forta",IF(Gestión!F157=$L$4,"Inclu",IF(Gestión!F157=$L$5,"Cult",IF(Gestión!F157=$L$7,"Actua",IF(Gestión!F157=$L$11,"Cuali",IF(Gestión!F157=$L$15,"Forta1",IF(Gestión!F157=$L$18,"Actua1",IF(Gestión!F157=$L$20,"Forta2",IF(Gestión!F157=$L$24,"Plan",IF(Gestión!F157=$L$28,"Confor",IF(Gestión!F157=$L$31,"Crea",IF(Gestión!F157=$L$33,"Incor",IF(Gestión!F157=$L$35,"Incre",IF(Gestión!F157=$L$36,"Prog",IF(Gestión!F157=$L$37,"Forta3",IF(Gestión!F157=$L$38,"Redi",IF(Gestión!F157=$L$40,"Confor1",IF(Gestión!F157=$L$44,"Apoyo",IF(Gestión!F157=$L$46,"Crea1",IF(Gestión!F157=$L$48,"Forta4",IF(Gestión!F157=$L$50,"Actua2",IF(Gestión!F157=$L$51,"Invest",IF(Gestión!F157=$L$52,"Conserv",IF(Gestión!F157=$L$55,"Incre1",IF(Gestión!F157=$L$60,"Actua3",IF(Gestión!F157=$L$64,"Actua4",IF(Gestión!F157=$L$66,"Asist",IF(Gestión!F157=$L$68,"Invest2",IF(Gestión!F157=$L$69,"Pract",IF(Gestión!F157=$L$72,"Forta5",IF(Gestión!F157=$L$79,"Opera",IF(Gestión!F157=$L$80,"Opera2",IF(Gestión!F157=$L$81,"Impul",IF(Gestión!F157=$L$86,"Estudio",IF(Gestión!F157=$L$89,"Invest3",IF(Gestión!F157=$L$90,"Diseño",IF(Gestión!F157=$L$91,"Invest4",IF(Gestión!F157=$L$93,"Vincula",IF(Gestión!F157=$L$94,"Crea2",IF(Gestión!F157=$L$95,"Diseño1",IF(Gestión!F157=$L$96,"Opera3",IF(Gestión!F157=$L$100,"Promo",IF(Gestión!F157=$L$101,"Estudio1",IF(Gestión!F157=$L$103,"Desarrolla",IF(Gestión!F157=$L$104,"Propen",IF(Gestión!F157=$L$108,"Aument",IF(Gestión!F157=$L$112,"Aument2",IF(Gestión!F157=$L$113,"Incre2",IF(Gestión!F157=$L$115,"Diver",IF(Gestión!F157=$L$118,"Estable",IF(Gestión!F157=$L$128,"Realiza",IF(Gestión!F157=$L$131,"Realiza1",IF(Gestión!F157=$L$135,"Diseño2",IF(Gestión!F157=$L$137,"Estudio2",IF(Gestión!F157=$L$138,"Invest5",IF(Gestión!F157=$L$141,"Actua5",IF(Gestión!F157=$L$144,"Estable1",IF(Gestión!F157=$L$151,"Defin","N/A"))))))))))))))))))))))))))))))))))))))))))))))))))))))))))</f>
        <v>Cuali</v>
      </c>
      <c r="O148" t="str">
        <f>IF(N148="N/A",IF(Gestión!F157=$L$152,"Estable2",IF(Gestión!F157=$L$159,"Diseño3",IF(Gestión!F157=$L$161,"Diseño4",IF(Gestión!F157=$L$164,"Forta6",IF(Gestión!F157=$L$168,"Prog1",IF(Gestión!F157=$L$171,"Robus",IF(Gestión!F157=$L$172,"Diseño5",IF(Gestión!F157=$L$173,"Diseño6",IF(Gestión!F157=$L$174,"Estruc",IF(Gestión!F157=$L$175,"Diseño7",IF(Gestión!F157=$L$178,"Diseño8",IF(Gestión!F157=$L$179,"Diseño9",IF(Gestión!F157=$L$180,"Diseño10",IF(Gestión!F157=$L$181,"Diseño11",IF(Gestión!F157=$L$182,"Diseño12",IF(Gestión!F157=$L$183,"Capacit",IF(Gestión!F157=$L$186,"Redi1",IF(Gestión!F157=$L$187,"Defin1",IF(Gestión!F157=$L$190,"Cumplir",IF(Gestión!F157=$L$193,"Sistem",IF(Gestión!F157=$L$195,"Montaje",IF(Gestión!F157=$L$198,"Implementa",IF(Gestión!F157=$L$201,"Sistem1",IF(Gestión!F157=$L$203,"Asegura",IF(Gestión!F157=$L$204,"Estable3",IF(Gestión!F157=$L$206,"Constru",IF(Gestión!F157=$L$210,"Defin2",IF(Gestión!F157=$L$212,"Cult1",IF(Gestión!F157=$L$214,"Diseño13",IF(Gestión!F157=$L$215,"Defin3",IF(Gestión!F157=$L$217,"Segui",""))))))))))))))))))))))))))))))),N148)</f>
        <v>Cuali</v>
      </c>
      <c r="P148" t="str">
        <f>IF(Gestión!D157=$Q$2,"Acre",IF(Gestión!D157=$Q$3,"Valor",IF(Gestión!D157=$Q$4,"Calidad",IF(Gestión!D157=$Q$5,"NAI",IF(Gestión!D157=$Q$6,"NAP",IF(Gestión!D157=$Q$7,"NAE",IF(Gestión!D157=$Q$8,"Articulación",IF(Gestión!D157=$Q$9,"Extensión",IF(Gestión!D157=$Q$10,"Regionalización",IF(Gestión!D157=$Q$11,"Interna",IF(Gestión!D157=$Q$12,"Seguimiento",IF(Gestión!D157=$Q$13,"NAA",IF(Gestión!D157=$Q$14,"Gerencia",IF(Gestión!D157=$Q$15,"TH",IF(Gestión!D157=$Q$16,"Finan",IF(Gestión!D157=$Q$17,"Bienestar",IF(Gestión!D157=$Q$18,"Comuni",IF(Gestión!D157=$Q$19,"Sistema",IF(Gestión!D157=$Q$20,"GestionD",IF(Gestión!D157=$Q$21,"Mejoramiento",IF(Gestión!D157=$Q$22,"Modelo",IF(Gestión!D157=$Q$23,"Control",""))))))))))))))))))))))</f>
        <v>Calidad</v>
      </c>
      <c r="T148" t="str">
        <f>IF(Gestión!E157=D!$K$2,"Acredi",IF(Gestión!E157=D!$K$7,"Increm",IF(Gestión!E157=D!$K$11,"Forma",IF(Gestión!E157=D!$K$15,"Vincu",IF(Gestión!E157=D!$K$31,"Estructuraci",IF(Gestión!E157=D!$K$33,"Tecnica",IF(Gestión!E157=D!$K$35,"Conso",IF(Gestión!E157=D!$K$37,"Fortale",IF(Gestión!E157=D!$K$38,"Program",IF(Gestión!E157=D!$K$40,"Estruct",IF(Gestión!E157=D!$K$48,"Artic",IF(Gestión!E157=D!$K$55,"Fortale1",IF(Gestión!E157=D!$K$60,"Biling",IF(Gestión!E157=D!$K$64,"Forma1",IF(Gestión!E157=D!$K$66,"Gest",IF(Gestión!E157=D!$K$68,"Redefini",IF(Gestión!E157=D!$K$69,"Fortale2",IF(Gestión!E157=D!$K$72,"Edu",IF(Gestión!E157=D!$K$79,"Implement",IF(Gestión!E157=D!$K$81,"Potencia",IF(Gestión!E157=D!$K$86,"Fortale3",IF(Gestión!E157=D!$K$89,"Vincu1",IF(Gestión!E157=D!$K$91,"Incur",IF(Gestión!E157=D!$K$93,"Proyec",IF(Gestión!E157=D!$K$94,"Estrateg",IF(Gestión!E157=D!$K$95,"Desa",IF(Gestión!E157=D!$K$103,"Seguim",IF(Gestión!E157=D!$K$104,"Acces",IF(Gestión!E157=D!$K$113,"Program1",IF(Gestión!E157=D!$K$115,"En",IF(Gestión!E157=D!$K$118,"Geren",IF(Gestión!E157=D!$K$128,"Proyec1",IF(Gestión!E157=D!$K$131,"Proyec2",IF(Gestión!E157=D!$K$135,"Forma2",IF(Gestión!E157=D!$K$137,"Talent",IF(Gestión!E157=D!$K$151,"Conso1",IF(Gestión!E157=D!$K$152,"Conso2",IF(Gestión!E157=D!$K$159,"Serv",IF(Gestión!E157=D!$K$164,"Rete",IF(Gestión!E157=D!$K$171,"Fortale4",IF(Gestión!E157=D!$K$172,"Fortale5",IF(Gestión!E157=D!$K$174,"Defini",IF(Gestión!E157=D!$K$175,"Coord",IF(Gestión!E157=D!$K$178,"Redef",IF(Gestión!E157=D!$K$181,"Compro",IF(Gestión!E157=D!$K$182,"Desa1",IF(Gestión!E157=D!$K$183,"Fortale6",IF(Gestión!E157=D!$K$187,"Esta",IF(Gestión!E157=D!$K$190,"Facil",IF(Gestión!E157=D!$K$193,"Soporte",IF(Gestión!E157=D!$K$198,"Implement1",IF(Gestión!E157=D!$K$201,"La",IF(Gestión!E157=D!$K$203,"Fortale7",IF(Gestión!E157=D!$K$206,"Remo",IF(Gestión!E157=D!$K$210,"Fortale8",IF(Gestión!E157=D!$K$214,"Mejoram",IF(Gestión!E157=D!$K$215,"Fortale9",IF(Gestión!E157=D!$K$217,"Fortale10",""))))))))))))))))))))))))))))))))))))))))))))))))))))))))))</f>
        <v>Forma</v>
      </c>
    </row>
    <row r="149" spans="10:20" x14ac:dyDescent="0.25">
      <c r="M149" t="s">
        <v>312</v>
      </c>
      <c r="N149" t="str">
        <f>IF(Gestión!F158=D!$L$2,"Forta",IF(Gestión!F158=$L$4,"Inclu",IF(Gestión!F158=$L$5,"Cult",IF(Gestión!F158=$L$7,"Actua",IF(Gestión!F158=$L$11,"Cuali",IF(Gestión!F158=$L$15,"Forta1",IF(Gestión!F158=$L$18,"Actua1",IF(Gestión!F158=$L$20,"Forta2",IF(Gestión!F158=$L$24,"Plan",IF(Gestión!F158=$L$28,"Confor",IF(Gestión!F158=$L$31,"Crea",IF(Gestión!F158=$L$33,"Incor",IF(Gestión!F158=$L$35,"Incre",IF(Gestión!F158=$L$36,"Prog",IF(Gestión!F158=$L$37,"Forta3",IF(Gestión!F158=$L$38,"Redi",IF(Gestión!F158=$L$40,"Confor1",IF(Gestión!F158=$L$44,"Apoyo",IF(Gestión!F158=$L$46,"Crea1",IF(Gestión!F158=$L$48,"Forta4",IF(Gestión!F158=$L$50,"Actua2",IF(Gestión!F158=$L$51,"Invest",IF(Gestión!F158=$L$52,"Conserv",IF(Gestión!F158=$L$55,"Incre1",IF(Gestión!F158=$L$60,"Actua3",IF(Gestión!F158=$L$64,"Actua4",IF(Gestión!F158=$L$66,"Asist",IF(Gestión!F158=$L$68,"Invest2",IF(Gestión!F158=$L$69,"Pract",IF(Gestión!F158=$L$72,"Forta5",IF(Gestión!F158=$L$79,"Opera",IF(Gestión!F158=$L$80,"Opera2",IF(Gestión!F158=$L$81,"Impul",IF(Gestión!F158=$L$86,"Estudio",IF(Gestión!F158=$L$89,"Invest3",IF(Gestión!F158=$L$90,"Diseño",IF(Gestión!F158=$L$91,"Invest4",IF(Gestión!F158=$L$93,"Vincula",IF(Gestión!F158=$L$94,"Crea2",IF(Gestión!F158=$L$95,"Diseño1",IF(Gestión!F158=$L$96,"Opera3",IF(Gestión!F158=$L$100,"Promo",IF(Gestión!F158=$L$101,"Estudio1",IF(Gestión!F158=$L$103,"Desarrolla",IF(Gestión!F158=$L$104,"Propen",IF(Gestión!F158=$L$108,"Aument",IF(Gestión!F158=$L$112,"Aument2",IF(Gestión!F158=$L$113,"Incre2",IF(Gestión!F158=$L$115,"Diver",IF(Gestión!F158=$L$118,"Estable",IF(Gestión!F158=$L$128,"Realiza",IF(Gestión!F158=$L$131,"Realiza1",IF(Gestión!F158=$L$135,"Diseño2",IF(Gestión!F158=$L$137,"Estudio2",IF(Gestión!F158=$L$138,"Invest5",IF(Gestión!F158=$L$141,"Actua5",IF(Gestión!F158=$L$144,"Estable1",IF(Gestión!F158=$L$151,"Defin","N/A"))))))))))))))))))))))))))))))))))))))))))))))))))))))))))</f>
        <v>Cuali</v>
      </c>
      <c r="O149" t="str">
        <f>IF(N149="N/A",IF(Gestión!F158=$L$152,"Estable2",IF(Gestión!F158=$L$159,"Diseño3",IF(Gestión!F158=$L$161,"Diseño4",IF(Gestión!F158=$L$164,"Forta6",IF(Gestión!F158=$L$168,"Prog1",IF(Gestión!F158=$L$171,"Robus",IF(Gestión!F158=$L$172,"Diseño5",IF(Gestión!F158=$L$173,"Diseño6",IF(Gestión!F158=$L$174,"Estruc",IF(Gestión!F158=$L$175,"Diseño7",IF(Gestión!F158=$L$178,"Diseño8",IF(Gestión!F158=$L$179,"Diseño9",IF(Gestión!F158=$L$180,"Diseño10",IF(Gestión!F158=$L$181,"Diseño11",IF(Gestión!F158=$L$182,"Diseño12",IF(Gestión!F158=$L$183,"Capacit",IF(Gestión!F158=$L$186,"Redi1",IF(Gestión!F158=$L$187,"Defin1",IF(Gestión!F158=$L$190,"Cumplir",IF(Gestión!F158=$L$193,"Sistem",IF(Gestión!F158=$L$195,"Montaje",IF(Gestión!F158=$L$198,"Implementa",IF(Gestión!F158=$L$201,"Sistem1",IF(Gestión!F158=$L$203,"Asegura",IF(Gestión!F158=$L$204,"Estable3",IF(Gestión!F158=$L$206,"Constru",IF(Gestión!F158=$L$210,"Defin2",IF(Gestión!F158=$L$212,"Cult1",IF(Gestión!F158=$L$214,"Diseño13",IF(Gestión!F158=$L$215,"Defin3",IF(Gestión!F158=$L$217,"Segui",""))))))))))))))))))))))))))))))),N149)</f>
        <v>Cuali</v>
      </c>
      <c r="P149" t="str">
        <f>IF(Gestión!D158=$Q$2,"Acre",IF(Gestión!D158=$Q$3,"Valor",IF(Gestión!D158=$Q$4,"Calidad",IF(Gestión!D158=$Q$5,"NAI",IF(Gestión!D158=$Q$6,"NAP",IF(Gestión!D158=$Q$7,"NAE",IF(Gestión!D158=$Q$8,"Articulación",IF(Gestión!D158=$Q$9,"Extensión",IF(Gestión!D158=$Q$10,"Regionalización",IF(Gestión!D158=$Q$11,"Interna",IF(Gestión!D158=$Q$12,"Seguimiento",IF(Gestión!D158=$Q$13,"NAA",IF(Gestión!D158=$Q$14,"Gerencia",IF(Gestión!D158=$Q$15,"TH",IF(Gestión!D158=$Q$16,"Finan",IF(Gestión!D158=$Q$17,"Bienestar",IF(Gestión!D158=$Q$18,"Comuni",IF(Gestión!D158=$Q$19,"Sistema",IF(Gestión!D158=$Q$20,"GestionD",IF(Gestión!D158=$Q$21,"Mejoramiento",IF(Gestión!D158=$Q$22,"Modelo",IF(Gestión!D158=$Q$23,"Control",""))))))))))))))))))))))</f>
        <v>Calidad</v>
      </c>
      <c r="T149" t="str">
        <f>IF(Gestión!E158=D!$K$2,"Acredi",IF(Gestión!E158=D!$K$7,"Increm",IF(Gestión!E158=D!$K$11,"Forma",IF(Gestión!E158=D!$K$15,"Vincu",IF(Gestión!E158=D!$K$31,"Estructuraci",IF(Gestión!E158=D!$K$33,"Tecnica",IF(Gestión!E158=D!$K$35,"Conso",IF(Gestión!E158=D!$K$37,"Fortale",IF(Gestión!E158=D!$K$38,"Program",IF(Gestión!E158=D!$K$40,"Estruct",IF(Gestión!E158=D!$K$48,"Artic",IF(Gestión!E158=D!$K$55,"Fortale1",IF(Gestión!E158=D!$K$60,"Biling",IF(Gestión!E158=D!$K$64,"Forma1",IF(Gestión!E158=D!$K$66,"Gest",IF(Gestión!E158=D!$K$68,"Redefini",IF(Gestión!E158=D!$K$69,"Fortale2",IF(Gestión!E158=D!$K$72,"Edu",IF(Gestión!E158=D!$K$79,"Implement",IF(Gestión!E158=D!$K$81,"Potencia",IF(Gestión!E158=D!$K$86,"Fortale3",IF(Gestión!E158=D!$K$89,"Vincu1",IF(Gestión!E158=D!$K$91,"Incur",IF(Gestión!E158=D!$K$93,"Proyec",IF(Gestión!E158=D!$K$94,"Estrateg",IF(Gestión!E158=D!$K$95,"Desa",IF(Gestión!E158=D!$K$103,"Seguim",IF(Gestión!E158=D!$K$104,"Acces",IF(Gestión!E158=D!$K$113,"Program1",IF(Gestión!E158=D!$K$115,"En",IF(Gestión!E158=D!$K$118,"Geren",IF(Gestión!E158=D!$K$128,"Proyec1",IF(Gestión!E158=D!$K$131,"Proyec2",IF(Gestión!E158=D!$K$135,"Forma2",IF(Gestión!E158=D!$K$137,"Talent",IF(Gestión!E158=D!$K$151,"Conso1",IF(Gestión!E158=D!$K$152,"Conso2",IF(Gestión!E158=D!$K$159,"Serv",IF(Gestión!E158=D!$K$164,"Rete",IF(Gestión!E158=D!$K$171,"Fortale4",IF(Gestión!E158=D!$K$172,"Fortale5",IF(Gestión!E158=D!$K$174,"Defini",IF(Gestión!E158=D!$K$175,"Coord",IF(Gestión!E158=D!$K$178,"Redef",IF(Gestión!E158=D!$K$181,"Compro",IF(Gestión!E158=D!$K$182,"Desa1",IF(Gestión!E158=D!$K$183,"Fortale6",IF(Gestión!E158=D!$K$187,"Esta",IF(Gestión!E158=D!$K$190,"Facil",IF(Gestión!E158=D!$K$193,"Soporte",IF(Gestión!E158=D!$K$198,"Implement1",IF(Gestión!E158=D!$K$201,"La",IF(Gestión!E158=D!$K$203,"Fortale7",IF(Gestión!E158=D!$K$206,"Remo",IF(Gestión!E158=D!$K$210,"Fortale8",IF(Gestión!E158=D!$K$214,"Mejoram",IF(Gestión!E158=D!$K$215,"Fortale9",IF(Gestión!E158=D!$K$217,"Fortale10",""))))))))))))))))))))))))))))))))))))))))))))))))))))))))))</f>
        <v>Forma</v>
      </c>
    </row>
    <row r="150" spans="10:20" x14ac:dyDescent="0.25">
      <c r="M150" t="s">
        <v>313</v>
      </c>
      <c r="N150" t="str">
        <f>IF(Gestión!F159=D!$L$2,"Forta",IF(Gestión!F159=$L$4,"Inclu",IF(Gestión!F159=$L$5,"Cult",IF(Gestión!F159=$L$7,"Actua",IF(Gestión!F159=$L$11,"Cuali",IF(Gestión!F159=$L$15,"Forta1",IF(Gestión!F159=$L$18,"Actua1",IF(Gestión!F159=$L$20,"Forta2",IF(Gestión!F159=$L$24,"Plan",IF(Gestión!F159=$L$28,"Confor",IF(Gestión!F159=$L$31,"Crea",IF(Gestión!F159=$L$33,"Incor",IF(Gestión!F159=$L$35,"Incre",IF(Gestión!F159=$L$36,"Prog",IF(Gestión!F159=$L$37,"Forta3",IF(Gestión!F159=$L$38,"Redi",IF(Gestión!F159=$L$40,"Confor1",IF(Gestión!F159=$L$44,"Apoyo",IF(Gestión!F159=$L$46,"Crea1",IF(Gestión!F159=$L$48,"Forta4",IF(Gestión!F159=$L$50,"Actua2",IF(Gestión!F159=$L$51,"Invest",IF(Gestión!F159=$L$52,"Conserv",IF(Gestión!F159=$L$55,"Incre1",IF(Gestión!F159=$L$60,"Actua3",IF(Gestión!F159=$L$64,"Actua4",IF(Gestión!F159=$L$66,"Asist",IF(Gestión!F159=$L$68,"Invest2",IF(Gestión!F159=$L$69,"Pract",IF(Gestión!F159=$L$72,"Forta5",IF(Gestión!F159=$L$79,"Opera",IF(Gestión!F159=$L$80,"Opera2",IF(Gestión!F159=$L$81,"Impul",IF(Gestión!F159=$L$86,"Estudio",IF(Gestión!F159=$L$89,"Invest3",IF(Gestión!F159=$L$90,"Diseño",IF(Gestión!F159=$L$91,"Invest4",IF(Gestión!F159=$L$93,"Vincula",IF(Gestión!F159=$L$94,"Crea2",IF(Gestión!F159=$L$95,"Diseño1",IF(Gestión!F159=$L$96,"Opera3",IF(Gestión!F159=$L$100,"Promo",IF(Gestión!F159=$L$101,"Estudio1",IF(Gestión!F159=$L$103,"Desarrolla",IF(Gestión!F159=$L$104,"Propen",IF(Gestión!F159=$L$108,"Aument",IF(Gestión!F159=$L$112,"Aument2",IF(Gestión!F159=$L$113,"Incre2",IF(Gestión!F159=$L$115,"Diver",IF(Gestión!F159=$L$118,"Estable",IF(Gestión!F159=$L$128,"Realiza",IF(Gestión!F159=$L$131,"Realiza1",IF(Gestión!F159=$L$135,"Diseño2",IF(Gestión!F159=$L$137,"Estudio2",IF(Gestión!F159=$L$138,"Invest5",IF(Gestión!F159=$L$141,"Actua5",IF(Gestión!F159=$L$144,"Estable1",IF(Gestión!F159=$L$151,"Defin","N/A"))))))))))))))))))))))))))))))))))))))))))))))))))))))))))</f>
        <v>Cuali</v>
      </c>
      <c r="O150" t="str">
        <f>IF(N150="N/A",IF(Gestión!F159=$L$152,"Estable2",IF(Gestión!F159=$L$159,"Diseño3",IF(Gestión!F159=$L$161,"Diseño4",IF(Gestión!F159=$L$164,"Forta6",IF(Gestión!F159=$L$168,"Prog1",IF(Gestión!F159=$L$171,"Robus",IF(Gestión!F159=$L$172,"Diseño5",IF(Gestión!F159=$L$173,"Diseño6",IF(Gestión!F159=$L$174,"Estruc",IF(Gestión!F159=$L$175,"Diseño7",IF(Gestión!F159=$L$178,"Diseño8",IF(Gestión!F159=$L$179,"Diseño9",IF(Gestión!F159=$L$180,"Diseño10",IF(Gestión!F159=$L$181,"Diseño11",IF(Gestión!F159=$L$182,"Diseño12",IF(Gestión!F159=$L$183,"Capacit",IF(Gestión!F159=$L$186,"Redi1",IF(Gestión!F159=$L$187,"Defin1",IF(Gestión!F159=$L$190,"Cumplir",IF(Gestión!F159=$L$193,"Sistem",IF(Gestión!F159=$L$195,"Montaje",IF(Gestión!F159=$L$198,"Implementa",IF(Gestión!F159=$L$201,"Sistem1",IF(Gestión!F159=$L$203,"Asegura",IF(Gestión!F159=$L$204,"Estable3",IF(Gestión!F159=$L$206,"Constru",IF(Gestión!F159=$L$210,"Defin2",IF(Gestión!F159=$L$212,"Cult1",IF(Gestión!F159=$L$214,"Diseño13",IF(Gestión!F159=$L$215,"Defin3",IF(Gestión!F159=$L$217,"Segui",""))))))))))))))))))))))))))))))),N150)</f>
        <v>Cuali</v>
      </c>
      <c r="P150" t="str">
        <f>IF(Gestión!D159=$Q$2,"Acre",IF(Gestión!D159=$Q$3,"Valor",IF(Gestión!D159=$Q$4,"Calidad",IF(Gestión!D159=$Q$5,"NAI",IF(Gestión!D159=$Q$6,"NAP",IF(Gestión!D159=$Q$7,"NAE",IF(Gestión!D159=$Q$8,"Articulación",IF(Gestión!D159=$Q$9,"Extensión",IF(Gestión!D159=$Q$10,"Regionalización",IF(Gestión!D159=$Q$11,"Interna",IF(Gestión!D159=$Q$12,"Seguimiento",IF(Gestión!D159=$Q$13,"NAA",IF(Gestión!D159=$Q$14,"Gerencia",IF(Gestión!D159=$Q$15,"TH",IF(Gestión!D159=$Q$16,"Finan",IF(Gestión!D159=$Q$17,"Bienestar",IF(Gestión!D159=$Q$18,"Comuni",IF(Gestión!D159=$Q$19,"Sistema",IF(Gestión!D159=$Q$20,"GestionD",IF(Gestión!D159=$Q$21,"Mejoramiento",IF(Gestión!D159=$Q$22,"Modelo",IF(Gestión!D159=$Q$23,"Control",""))))))))))))))))))))))</f>
        <v>Calidad</v>
      </c>
      <c r="T150" t="str">
        <f>IF(Gestión!E159=D!$K$2,"Acredi",IF(Gestión!E159=D!$K$7,"Increm",IF(Gestión!E159=D!$K$11,"Forma",IF(Gestión!E159=D!$K$15,"Vincu",IF(Gestión!E159=D!$K$31,"Estructuraci",IF(Gestión!E159=D!$K$33,"Tecnica",IF(Gestión!E159=D!$K$35,"Conso",IF(Gestión!E159=D!$K$37,"Fortale",IF(Gestión!E159=D!$K$38,"Program",IF(Gestión!E159=D!$K$40,"Estruct",IF(Gestión!E159=D!$K$48,"Artic",IF(Gestión!E159=D!$K$55,"Fortale1",IF(Gestión!E159=D!$K$60,"Biling",IF(Gestión!E159=D!$K$64,"Forma1",IF(Gestión!E159=D!$K$66,"Gest",IF(Gestión!E159=D!$K$68,"Redefini",IF(Gestión!E159=D!$K$69,"Fortale2",IF(Gestión!E159=D!$K$72,"Edu",IF(Gestión!E159=D!$K$79,"Implement",IF(Gestión!E159=D!$K$81,"Potencia",IF(Gestión!E159=D!$K$86,"Fortale3",IF(Gestión!E159=D!$K$89,"Vincu1",IF(Gestión!E159=D!$K$91,"Incur",IF(Gestión!E159=D!$K$93,"Proyec",IF(Gestión!E159=D!$K$94,"Estrateg",IF(Gestión!E159=D!$K$95,"Desa",IF(Gestión!E159=D!$K$103,"Seguim",IF(Gestión!E159=D!$K$104,"Acces",IF(Gestión!E159=D!$K$113,"Program1",IF(Gestión!E159=D!$K$115,"En",IF(Gestión!E159=D!$K$118,"Geren",IF(Gestión!E159=D!$K$128,"Proyec1",IF(Gestión!E159=D!$K$131,"Proyec2",IF(Gestión!E159=D!$K$135,"Forma2",IF(Gestión!E159=D!$K$137,"Talent",IF(Gestión!E159=D!$K$151,"Conso1",IF(Gestión!E159=D!$K$152,"Conso2",IF(Gestión!E159=D!$K$159,"Serv",IF(Gestión!E159=D!$K$164,"Rete",IF(Gestión!E159=D!$K$171,"Fortale4",IF(Gestión!E159=D!$K$172,"Fortale5",IF(Gestión!E159=D!$K$174,"Defini",IF(Gestión!E159=D!$K$175,"Coord",IF(Gestión!E159=D!$K$178,"Redef",IF(Gestión!E159=D!$K$181,"Compro",IF(Gestión!E159=D!$K$182,"Desa1",IF(Gestión!E159=D!$K$183,"Fortale6",IF(Gestión!E159=D!$K$187,"Esta",IF(Gestión!E159=D!$K$190,"Facil",IF(Gestión!E159=D!$K$193,"Soporte",IF(Gestión!E159=D!$K$198,"Implement1",IF(Gestión!E159=D!$K$201,"La",IF(Gestión!E159=D!$K$203,"Fortale7",IF(Gestión!E159=D!$K$206,"Remo",IF(Gestión!E159=D!$K$210,"Fortale8",IF(Gestión!E159=D!$K$214,"Mejoram",IF(Gestión!E159=D!$K$215,"Fortale9",IF(Gestión!E159=D!$K$217,"Fortale10",""))))))))))))))))))))))))))))))))))))))))))))))))))))))))))</f>
        <v>Forma</v>
      </c>
    </row>
    <row r="151" spans="10:20" x14ac:dyDescent="0.25">
      <c r="K151" s="25" t="s">
        <v>447</v>
      </c>
      <c r="L151" t="s">
        <v>315</v>
      </c>
      <c r="M151" t="s">
        <v>316</v>
      </c>
      <c r="N151" t="str">
        <f>IF(Gestión!F160=D!$L$2,"Forta",IF(Gestión!F160=$L$4,"Inclu",IF(Gestión!F160=$L$5,"Cult",IF(Gestión!F160=$L$7,"Actua",IF(Gestión!F160=$L$11,"Cuali",IF(Gestión!F160=$L$15,"Forta1",IF(Gestión!F160=$L$18,"Actua1",IF(Gestión!F160=$L$20,"Forta2",IF(Gestión!F160=$L$24,"Plan",IF(Gestión!F160=$L$28,"Confor",IF(Gestión!F160=$L$31,"Crea",IF(Gestión!F160=$L$33,"Incor",IF(Gestión!F160=$L$35,"Incre",IF(Gestión!F160=$L$36,"Prog",IF(Gestión!F160=$L$37,"Forta3",IF(Gestión!F160=$L$38,"Redi",IF(Gestión!F160=$L$40,"Confor1",IF(Gestión!F160=$L$44,"Apoyo",IF(Gestión!F160=$L$46,"Crea1",IF(Gestión!F160=$L$48,"Forta4",IF(Gestión!F160=$L$50,"Actua2",IF(Gestión!F160=$L$51,"Invest",IF(Gestión!F160=$L$52,"Conserv",IF(Gestión!F160=$L$55,"Incre1",IF(Gestión!F160=$L$60,"Actua3",IF(Gestión!F160=$L$64,"Actua4",IF(Gestión!F160=$L$66,"Asist",IF(Gestión!F160=$L$68,"Invest2",IF(Gestión!F160=$L$69,"Pract",IF(Gestión!F160=$L$72,"Forta5",IF(Gestión!F160=$L$79,"Opera",IF(Gestión!F160=$L$80,"Opera2",IF(Gestión!F160=$L$81,"Impul",IF(Gestión!F160=$L$86,"Estudio",IF(Gestión!F160=$L$89,"Invest3",IF(Gestión!F160=$L$90,"Diseño",IF(Gestión!F160=$L$91,"Invest4",IF(Gestión!F160=$L$93,"Vincula",IF(Gestión!F160=$L$94,"Crea2",IF(Gestión!F160=$L$95,"Diseño1",IF(Gestión!F160=$L$96,"Opera3",IF(Gestión!F160=$L$100,"Promo",IF(Gestión!F160=$L$101,"Estudio1",IF(Gestión!F160=$L$103,"Desarrolla",IF(Gestión!F160=$L$104,"Propen",IF(Gestión!F160=$L$108,"Aument",IF(Gestión!F160=$L$112,"Aument2",IF(Gestión!F160=$L$113,"Incre2",IF(Gestión!F160=$L$115,"Diver",IF(Gestión!F160=$L$118,"Estable",IF(Gestión!F160=$L$128,"Realiza",IF(Gestión!F160=$L$131,"Realiza1",IF(Gestión!F160=$L$135,"Diseño2",IF(Gestión!F160=$L$137,"Estudio2",IF(Gestión!F160=$L$138,"Invest5",IF(Gestión!F160=$L$141,"Actua5",IF(Gestión!F160=$L$144,"Estable1",IF(Gestión!F160=$L$151,"Defin","N/A"))))))))))))))))))))))))))))))))))))))))))))))))))))))))))</f>
        <v>Estable1</v>
      </c>
      <c r="O151" t="str">
        <f>IF(N151="N/A",IF(Gestión!F160=$L$152,"Estable2",IF(Gestión!F160=$L$159,"Diseño3",IF(Gestión!F160=$L$161,"Diseño4",IF(Gestión!F160=$L$164,"Forta6",IF(Gestión!F160=$L$168,"Prog1",IF(Gestión!F160=$L$171,"Robus",IF(Gestión!F160=$L$172,"Diseño5",IF(Gestión!F160=$L$173,"Diseño6",IF(Gestión!F160=$L$174,"Estruc",IF(Gestión!F160=$L$175,"Diseño7",IF(Gestión!F160=$L$178,"Diseño8",IF(Gestión!F160=$L$179,"Diseño9",IF(Gestión!F160=$L$180,"Diseño10",IF(Gestión!F160=$L$181,"Diseño11",IF(Gestión!F160=$L$182,"Diseño12",IF(Gestión!F160=$L$183,"Capacit",IF(Gestión!F160=$L$186,"Redi1",IF(Gestión!F160=$L$187,"Defin1",IF(Gestión!F160=$L$190,"Cumplir",IF(Gestión!F160=$L$193,"Sistem",IF(Gestión!F160=$L$195,"Montaje",IF(Gestión!F160=$L$198,"Implementa",IF(Gestión!F160=$L$201,"Sistem1",IF(Gestión!F160=$L$203,"Asegura",IF(Gestión!F160=$L$204,"Estable3",IF(Gestión!F160=$L$206,"Constru",IF(Gestión!F160=$L$210,"Defin2",IF(Gestión!F160=$L$212,"Cult1",IF(Gestión!F160=$L$214,"Diseño13",IF(Gestión!F160=$L$215,"Defin3",IF(Gestión!F160=$L$217,"Segui",""))))))))))))))))))))))))))))))),N151)</f>
        <v>Estable1</v>
      </c>
      <c r="P151" t="str">
        <f>IF(Gestión!D160=$Q$2,"Acre",IF(Gestión!D160=$Q$3,"Valor",IF(Gestión!D160=$Q$4,"Calidad",IF(Gestión!D160=$Q$5,"NAI",IF(Gestión!D160=$Q$6,"NAP",IF(Gestión!D160=$Q$7,"NAE",IF(Gestión!D160=$Q$8,"Articulación",IF(Gestión!D160=$Q$9,"Extensión",IF(Gestión!D160=$Q$10,"Regionalización",IF(Gestión!D160=$Q$11,"Interna",IF(Gestión!D160=$Q$12,"Seguimiento",IF(Gestión!D160=$Q$13,"NAA",IF(Gestión!D160=$Q$14,"Gerencia",IF(Gestión!D160=$Q$15,"TH",IF(Gestión!D160=$Q$16,"Finan",IF(Gestión!D160=$Q$17,"Bienestar",IF(Gestión!D160=$Q$18,"Comuni",IF(Gestión!D160=$Q$19,"Sistema",IF(Gestión!D160=$Q$20,"GestionD",IF(Gestión!D160=$Q$21,"Mejoramiento",IF(Gestión!D160=$Q$22,"Modelo",IF(Gestión!D160=$Q$23,"Control",""))))))))))))))))))))))</f>
        <v>TH</v>
      </c>
      <c r="T151" t="str">
        <f>IF(Gestión!E160=D!$K$2,"Acredi",IF(Gestión!E160=D!$K$7,"Increm",IF(Gestión!E160=D!$K$11,"Forma",IF(Gestión!E160=D!$K$15,"Vincu",IF(Gestión!E160=D!$K$31,"Estructuraci",IF(Gestión!E160=D!$K$33,"Tecnica",IF(Gestión!E160=D!$K$35,"Conso",IF(Gestión!E160=D!$K$37,"Fortale",IF(Gestión!E160=D!$K$38,"Program",IF(Gestión!E160=D!$K$40,"Estruct",IF(Gestión!E160=D!$K$48,"Artic",IF(Gestión!E160=D!$K$55,"Fortale1",IF(Gestión!E160=D!$K$60,"Biling",IF(Gestión!E160=D!$K$64,"Forma1",IF(Gestión!E160=D!$K$66,"Gest",IF(Gestión!E160=D!$K$68,"Redefini",IF(Gestión!E160=D!$K$69,"Fortale2",IF(Gestión!E160=D!$K$72,"Edu",IF(Gestión!E160=D!$K$79,"Implement",IF(Gestión!E160=D!$K$81,"Potencia",IF(Gestión!E160=D!$K$86,"Fortale3",IF(Gestión!E160=D!$K$89,"Vincu1",IF(Gestión!E160=D!$K$91,"Incur",IF(Gestión!E160=D!$K$93,"Proyec",IF(Gestión!E160=D!$K$94,"Estrateg",IF(Gestión!E160=D!$K$95,"Desa",IF(Gestión!E160=D!$K$103,"Seguim",IF(Gestión!E160=D!$K$104,"Acces",IF(Gestión!E160=D!$K$113,"Program1",IF(Gestión!E160=D!$K$115,"En",IF(Gestión!E160=D!$K$118,"Geren",IF(Gestión!E160=D!$K$128,"Proyec1",IF(Gestión!E160=D!$K$131,"Proyec2",IF(Gestión!E160=D!$K$135,"Forma2",IF(Gestión!E160=D!$K$137,"Talent",IF(Gestión!E160=D!$K$151,"Conso1",IF(Gestión!E160=D!$K$152,"Conso2",IF(Gestión!E160=D!$K$159,"Serv",IF(Gestión!E160=D!$K$164,"Rete",IF(Gestión!E160=D!$K$171,"Fortale4",IF(Gestión!E160=D!$K$172,"Fortale5",IF(Gestión!E160=D!$K$174,"Defini",IF(Gestión!E160=D!$K$175,"Coord",IF(Gestión!E160=D!$K$178,"Redef",IF(Gestión!E160=D!$K$181,"Compro",IF(Gestión!E160=D!$K$182,"Desa1",IF(Gestión!E160=D!$K$183,"Fortale6",IF(Gestión!E160=D!$K$187,"Esta",IF(Gestión!E160=D!$K$190,"Facil",IF(Gestión!E160=D!$K$193,"Soporte",IF(Gestión!E160=D!$K$198,"Implement1",IF(Gestión!E160=D!$K$201,"La",IF(Gestión!E160=D!$K$203,"Fortale7",IF(Gestión!E160=D!$K$206,"Remo",IF(Gestión!E160=D!$K$210,"Fortale8",IF(Gestión!E160=D!$K$214,"Mejoram",IF(Gestión!E160=D!$K$215,"Fortale9",IF(Gestión!E160=D!$K$217,"Fortale10",""))))))))))))))))))))))))))))))))))))))))))))))))))))))))))</f>
        <v>Talent</v>
      </c>
    </row>
    <row r="152" spans="10:20" x14ac:dyDescent="0.25">
      <c r="J152" s="26" t="s">
        <v>83</v>
      </c>
      <c r="K152" s="26" t="s">
        <v>317</v>
      </c>
      <c r="L152" t="s">
        <v>318</v>
      </c>
      <c r="M152" t="s">
        <v>319</v>
      </c>
      <c r="N152" t="str">
        <f>IF(Gestión!F161=D!$L$2,"Forta",IF(Gestión!F161=$L$4,"Inclu",IF(Gestión!F161=$L$5,"Cult",IF(Gestión!F161=$L$7,"Actua",IF(Gestión!F161=$L$11,"Cuali",IF(Gestión!F161=$L$15,"Forta1",IF(Gestión!F161=$L$18,"Actua1",IF(Gestión!F161=$L$20,"Forta2",IF(Gestión!F161=$L$24,"Plan",IF(Gestión!F161=$L$28,"Confor",IF(Gestión!F161=$L$31,"Crea",IF(Gestión!F161=$L$33,"Incor",IF(Gestión!F161=$L$35,"Incre",IF(Gestión!F161=$L$36,"Prog",IF(Gestión!F161=$L$37,"Forta3",IF(Gestión!F161=$L$38,"Redi",IF(Gestión!F161=$L$40,"Confor1",IF(Gestión!F161=$L$44,"Apoyo",IF(Gestión!F161=$L$46,"Crea1",IF(Gestión!F161=$L$48,"Forta4",IF(Gestión!F161=$L$50,"Actua2",IF(Gestión!F161=$L$51,"Invest",IF(Gestión!F161=$L$52,"Conserv",IF(Gestión!F161=$L$55,"Incre1",IF(Gestión!F161=$L$60,"Actua3",IF(Gestión!F161=$L$64,"Actua4",IF(Gestión!F161=$L$66,"Asist",IF(Gestión!F161=$L$68,"Invest2",IF(Gestión!F161=$L$69,"Pract",IF(Gestión!F161=$L$72,"Forta5",IF(Gestión!F161=$L$79,"Opera",IF(Gestión!F161=$L$80,"Opera2",IF(Gestión!F161=$L$81,"Impul",IF(Gestión!F161=$L$86,"Estudio",IF(Gestión!F161=$L$89,"Invest3",IF(Gestión!F161=$L$90,"Diseño",IF(Gestión!F161=$L$91,"Invest4",IF(Gestión!F161=$L$93,"Vincula",IF(Gestión!F161=$L$94,"Crea2",IF(Gestión!F161=$L$95,"Diseño1",IF(Gestión!F161=$L$96,"Opera3",IF(Gestión!F161=$L$100,"Promo",IF(Gestión!F161=$L$101,"Estudio1",IF(Gestión!F161=$L$103,"Desarrolla",IF(Gestión!F161=$L$104,"Propen",IF(Gestión!F161=$L$108,"Aument",IF(Gestión!F161=$L$112,"Aument2",IF(Gestión!F161=$L$113,"Incre2",IF(Gestión!F161=$L$115,"Diver",IF(Gestión!F161=$L$118,"Estable",IF(Gestión!F161=$L$128,"Realiza",IF(Gestión!F161=$L$131,"Realiza1",IF(Gestión!F161=$L$135,"Diseño2",IF(Gestión!F161=$L$137,"Estudio2",IF(Gestión!F161=$L$138,"Invest5",IF(Gestión!F161=$L$141,"Actua5",IF(Gestión!F161=$L$144,"Estable1",IF(Gestión!F161=$L$151,"Defin","N/A"))))))))))))))))))))))))))))))))))))))))))))))))))))))))))</f>
        <v>Plan</v>
      </c>
      <c r="O152" t="str">
        <f>IF(N152="N/A",IF(Gestión!F161=$L$152,"Estable2",IF(Gestión!F161=$L$159,"Diseño3",IF(Gestión!F161=$L$161,"Diseño4",IF(Gestión!F161=$L$164,"Forta6",IF(Gestión!F161=$L$168,"Prog1",IF(Gestión!F161=$L$171,"Robus",IF(Gestión!F161=$L$172,"Diseño5",IF(Gestión!F161=$L$173,"Diseño6",IF(Gestión!F161=$L$174,"Estruc",IF(Gestión!F161=$L$175,"Diseño7",IF(Gestión!F161=$L$178,"Diseño8",IF(Gestión!F161=$L$179,"Diseño9",IF(Gestión!F161=$L$180,"Diseño10",IF(Gestión!F161=$L$181,"Diseño11",IF(Gestión!F161=$L$182,"Diseño12",IF(Gestión!F161=$L$183,"Capacit",IF(Gestión!F161=$L$186,"Redi1",IF(Gestión!F161=$L$187,"Defin1",IF(Gestión!F161=$L$190,"Cumplir",IF(Gestión!F161=$L$193,"Sistem",IF(Gestión!F161=$L$195,"Montaje",IF(Gestión!F161=$L$198,"Implementa",IF(Gestión!F161=$L$201,"Sistem1",IF(Gestión!F161=$L$203,"Asegura",IF(Gestión!F161=$L$204,"Estable3",IF(Gestión!F161=$L$206,"Constru",IF(Gestión!F161=$L$210,"Defin2",IF(Gestión!F161=$L$212,"Cult1",IF(Gestión!F161=$L$214,"Diseño13",IF(Gestión!F161=$L$215,"Defin3",IF(Gestión!F161=$L$217,"Segui",""))))))))))))))))))))))))))))))),N152)</f>
        <v>Plan</v>
      </c>
      <c r="P152" t="str">
        <f>IF(Gestión!D161=$Q$2,"Acre",IF(Gestión!D161=$Q$3,"Valor",IF(Gestión!D161=$Q$4,"Calidad",IF(Gestión!D161=$Q$5,"NAI",IF(Gestión!D161=$Q$6,"NAP",IF(Gestión!D161=$Q$7,"NAE",IF(Gestión!D161=$Q$8,"Articulación",IF(Gestión!D161=$Q$9,"Extensión",IF(Gestión!D161=$Q$10,"Regionalización",IF(Gestión!D161=$Q$11,"Interna",IF(Gestión!D161=$Q$12,"Seguimiento",IF(Gestión!D161=$Q$13,"NAA",IF(Gestión!D161=$Q$14,"Gerencia",IF(Gestión!D161=$Q$15,"TH",IF(Gestión!D161=$Q$16,"Finan",IF(Gestión!D161=$Q$17,"Bienestar",IF(Gestión!D161=$Q$18,"Comuni",IF(Gestión!D161=$Q$19,"Sistema",IF(Gestión!D161=$Q$20,"GestionD",IF(Gestión!D161=$Q$21,"Mejoramiento",IF(Gestión!D161=$Q$22,"Modelo",IF(Gestión!D161=$Q$23,"Control",""))))))))))))))))))))))</f>
        <v>NAI</v>
      </c>
      <c r="T152" t="str">
        <f>IF(Gestión!E161=D!$K$2,"Acredi",IF(Gestión!E161=D!$K$7,"Increm",IF(Gestión!E161=D!$K$11,"Forma",IF(Gestión!E161=D!$K$15,"Vincu",IF(Gestión!E161=D!$K$31,"Estructuraci",IF(Gestión!E161=D!$K$33,"Tecnica",IF(Gestión!E161=D!$K$35,"Conso",IF(Gestión!E161=D!$K$37,"Fortale",IF(Gestión!E161=D!$K$38,"Program",IF(Gestión!E161=D!$K$40,"Estruct",IF(Gestión!E161=D!$K$48,"Artic",IF(Gestión!E161=D!$K$55,"Fortale1",IF(Gestión!E161=D!$K$60,"Biling",IF(Gestión!E161=D!$K$64,"Forma1",IF(Gestión!E161=D!$K$66,"Gest",IF(Gestión!E161=D!$K$68,"Redefini",IF(Gestión!E161=D!$K$69,"Fortale2",IF(Gestión!E161=D!$K$72,"Edu",IF(Gestión!E161=D!$K$79,"Implement",IF(Gestión!E161=D!$K$81,"Potencia",IF(Gestión!E161=D!$K$86,"Fortale3",IF(Gestión!E161=D!$K$89,"Vincu1",IF(Gestión!E161=D!$K$91,"Incur",IF(Gestión!E161=D!$K$93,"Proyec",IF(Gestión!E161=D!$K$94,"Estrateg",IF(Gestión!E161=D!$K$95,"Desa",IF(Gestión!E161=D!$K$103,"Seguim",IF(Gestión!E161=D!$K$104,"Acces",IF(Gestión!E161=D!$K$113,"Program1",IF(Gestión!E161=D!$K$115,"En",IF(Gestión!E161=D!$K$118,"Geren",IF(Gestión!E161=D!$K$128,"Proyec1",IF(Gestión!E161=D!$K$131,"Proyec2",IF(Gestión!E161=D!$K$135,"Forma2",IF(Gestión!E161=D!$K$137,"Talent",IF(Gestión!E161=D!$K$151,"Conso1",IF(Gestión!E161=D!$K$152,"Conso2",IF(Gestión!E161=D!$K$159,"Serv",IF(Gestión!E161=D!$K$164,"Rete",IF(Gestión!E161=D!$K$171,"Fortale4",IF(Gestión!E161=D!$K$172,"Fortale5",IF(Gestión!E161=D!$K$174,"Defini",IF(Gestión!E161=D!$K$175,"Coord",IF(Gestión!E161=D!$K$178,"Redef",IF(Gestión!E161=D!$K$181,"Compro",IF(Gestión!E161=D!$K$182,"Desa1",IF(Gestión!E161=D!$K$183,"Fortale6",IF(Gestión!E161=D!$K$187,"Esta",IF(Gestión!E161=D!$K$190,"Facil",IF(Gestión!E161=D!$K$193,"Soporte",IF(Gestión!E161=D!$K$198,"Implement1",IF(Gestión!E161=D!$K$201,"La",IF(Gestión!E161=D!$K$203,"Fortale7",IF(Gestión!E161=D!$K$206,"Remo",IF(Gestión!E161=D!$K$210,"Fortale8",IF(Gestión!E161=D!$K$214,"Mejoram",IF(Gestión!E161=D!$K$215,"Fortale9",IF(Gestión!E161=D!$K$217,"Fortale10",""))))))))))))))))))))))))))))))))))))))))))))))))))))))))))</f>
        <v>Vincu</v>
      </c>
    </row>
    <row r="153" spans="10:20" x14ac:dyDescent="0.25">
      <c r="M153" t="s">
        <v>320</v>
      </c>
      <c r="N153" t="str">
        <f>IF(Gestión!F162=D!$L$2,"Forta",IF(Gestión!F162=$L$4,"Inclu",IF(Gestión!F162=$L$5,"Cult",IF(Gestión!F162=$L$7,"Actua",IF(Gestión!F162=$L$11,"Cuali",IF(Gestión!F162=$L$15,"Forta1",IF(Gestión!F162=$L$18,"Actua1",IF(Gestión!F162=$L$20,"Forta2",IF(Gestión!F162=$L$24,"Plan",IF(Gestión!F162=$L$28,"Confor",IF(Gestión!F162=$L$31,"Crea",IF(Gestión!F162=$L$33,"Incor",IF(Gestión!F162=$L$35,"Incre",IF(Gestión!F162=$L$36,"Prog",IF(Gestión!F162=$L$37,"Forta3",IF(Gestión!F162=$L$38,"Redi",IF(Gestión!F162=$L$40,"Confor1",IF(Gestión!F162=$L$44,"Apoyo",IF(Gestión!F162=$L$46,"Crea1",IF(Gestión!F162=$L$48,"Forta4",IF(Gestión!F162=$L$50,"Actua2",IF(Gestión!F162=$L$51,"Invest",IF(Gestión!F162=$L$52,"Conserv",IF(Gestión!F162=$L$55,"Incre1",IF(Gestión!F162=$L$60,"Actua3",IF(Gestión!F162=$L$64,"Actua4",IF(Gestión!F162=$L$66,"Asist",IF(Gestión!F162=$L$68,"Invest2",IF(Gestión!F162=$L$69,"Pract",IF(Gestión!F162=$L$72,"Forta5",IF(Gestión!F162=$L$79,"Opera",IF(Gestión!F162=$L$80,"Opera2",IF(Gestión!F162=$L$81,"Impul",IF(Gestión!F162=$L$86,"Estudio",IF(Gestión!F162=$L$89,"Invest3",IF(Gestión!F162=$L$90,"Diseño",IF(Gestión!F162=$L$91,"Invest4",IF(Gestión!F162=$L$93,"Vincula",IF(Gestión!F162=$L$94,"Crea2",IF(Gestión!F162=$L$95,"Diseño1",IF(Gestión!F162=$L$96,"Opera3",IF(Gestión!F162=$L$100,"Promo",IF(Gestión!F162=$L$101,"Estudio1",IF(Gestión!F162=$L$103,"Desarrolla",IF(Gestión!F162=$L$104,"Propen",IF(Gestión!F162=$L$108,"Aument",IF(Gestión!F162=$L$112,"Aument2",IF(Gestión!F162=$L$113,"Incre2",IF(Gestión!F162=$L$115,"Diver",IF(Gestión!F162=$L$118,"Estable",IF(Gestión!F162=$L$128,"Realiza",IF(Gestión!F162=$L$131,"Realiza1",IF(Gestión!F162=$L$135,"Diseño2",IF(Gestión!F162=$L$137,"Estudio2",IF(Gestión!F162=$L$138,"Invest5",IF(Gestión!F162=$L$141,"Actua5",IF(Gestión!F162=$L$144,"Estable1",IF(Gestión!F162=$L$151,"Defin","N/A"))))))))))))))))))))))))))))))))))))))))))))))))))))))))))</f>
        <v>Plan</v>
      </c>
      <c r="O153" t="str">
        <f>IF(N153="N/A",IF(Gestión!F162=$L$152,"Estable2",IF(Gestión!F162=$L$159,"Diseño3",IF(Gestión!F162=$L$161,"Diseño4",IF(Gestión!F162=$L$164,"Forta6",IF(Gestión!F162=$L$168,"Prog1",IF(Gestión!F162=$L$171,"Robus",IF(Gestión!F162=$L$172,"Diseño5",IF(Gestión!F162=$L$173,"Diseño6",IF(Gestión!F162=$L$174,"Estruc",IF(Gestión!F162=$L$175,"Diseño7",IF(Gestión!F162=$L$178,"Diseño8",IF(Gestión!F162=$L$179,"Diseño9",IF(Gestión!F162=$L$180,"Diseño10",IF(Gestión!F162=$L$181,"Diseño11",IF(Gestión!F162=$L$182,"Diseño12",IF(Gestión!F162=$L$183,"Capacit",IF(Gestión!F162=$L$186,"Redi1",IF(Gestión!F162=$L$187,"Defin1",IF(Gestión!F162=$L$190,"Cumplir",IF(Gestión!F162=$L$193,"Sistem",IF(Gestión!F162=$L$195,"Montaje",IF(Gestión!F162=$L$198,"Implementa",IF(Gestión!F162=$L$201,"Sistem1",IF(Gestión!F162=$L$203,"Asegura",IF(Gestión!F162=$L$204,"Estable3",IF(Gestión!F162=$L$206,"Constru",IF(Gestión!F162=$L$210,"Defin2",IF(Gestión!F162=$L$212,"Cult1",IF(Gestión!F162=$L$214,"Diseño13",IF(Gestión!F162=$L$215,"Defin3",IF(Gestión!F162=$L$217,"Segui",""))))))))))))))))))))))))))))))),N153)</f>
        <v>Plan</v>
      </c>
      <c r="P153" t="str">
        <f>IF(Gestión!D162=$Q$2,"Acre",IF(Gestión!D162=$Q$3,"Valor",IF(Gestión!D162=$Q$4,"Calidad",IF(Gestión!D162=$Q$5,"NAI",IF(Gestión!D162=$Q$6,"NAP",IF(Gestión!D162=$Q$7,"NAE",IF(Gestión!D162=$Q$8,"Articulación",IF(Gestión!D162=$Q$9,"Extensión",IF(Gestión!D162=$Q$10,"Regionalización",IF(Gestión!D162=$Q$11,"Interna",IF(Gestión!D162=$Q$12,"Seguimiento",IF(Gestión!D162=$Q$13,"NAA",IF(Gestión!D162=$Q$14,"Gerencia",IF(Gestión!D162=$Q$15,"TH",IF(Gestión!D162=$Q$16,"Finan",IF(Gestión!D162=$Q$17,"Bienestar",IF(Gestión!D162=$Q$18,"Comuni",IF(Gestión!D162=$Q$19,"Sistema",IF(Gestión!D162=$Q$20,"GestionD",IF(Gestión!D162=$Q$21,"Mejoramiento",IF(Gestión!D162=$Q$22,"Modelo",IF(Gestión!D162=$Q$23,"Control",""))))))))))))))))))))))</f>
        <v>NAI</v>
      </c>
      <c r="T153" t="str">
        <f>IF(Gestión!E162=D!$K$2,"Acredi",IF(Gestión!E162=D!$K$7,"Increm",IF(Gestión!E162=D!$K$11,"Forma",IF(Gestión!E162=D!$K$15,"Vincu",IF(Gestión!E162=D!$K$31,"Estructuraci",IF(Gestión!E162=D!$K$33,"Tecnica",IF(Gestión!E162=D!$K$35,"Conso",IF(Gestión!E162=D!$K$37,"Fortale",IF(Gestión!E162=D!$K$38,"Program",IF(Gestión!E162=D!$K$40,"Estruct",IF(Gestión!E162=D!$K$48,"Artic",IF(Gestión!E162=D!$K$55,"Fortale1",IF(Gestión!E162=D!$K$60,"Biling",IF(Gestión!E162=D!$K$64,"Forma1",IF(Gestión!E162=D!$K$66,"Gest",IF(Gestión!E162=D!$K$68,"Redefini",IF(Gestión!E162=D!$K$69,"Fortale2",IF(Gestión!E162=D!$K$72,"Edu",IF(Gestión!E162=D!$K$79,"Implement",IF(Gestión!E162=D!$K$81,"Potencia",IF(Gestión!E162=D!$K$86,"Fortale3",IF(Gestión!E162=D!$K$89,"Vincu1",IF(Gestión!E162=D!$K$91,"Incur",IF(Gestión!E162=D!$K$93,"Proyec",IF(Gestión!E162=D!$K$94,"Estrateg",IF(Gestión!E162=D!$K$95,"Desa",IF(Gestión!E162=D!$K$103,"Seguim",IF(Gestión!E162=D!$K$104,"Acces",IF(Gestión!E162=D!$K$113,"Program1",IF(Gestión!E162=D!$K$115,"En",IF(Gestión!E162=D!$K$118,"Geren",IF(Gestión!E162=D!$K$128,"Proyec1",IF(Gestión!E162=D!$K$131,"Proyec2",IF(Gestión!E162=D!$K$135,"Forma2",IF(Gestión!E162=D!$K$137,"Talent",IF(Gestión!E162=D!$K$151,"Conso1",IF(Gestión!E162=D!$K$152,"Conso2",IF(Gestión!E162=D!$K$159,"Serv",IF(Gestión!E162=D!$K$164,"Rete",IF(Gestión!E162=D!$K$171,"Fortale4",IF(Gestión!E162=D!$K$172,"Fortale5",IF(Gestión!E162=D!$K$174,"Defini",IF(Gestión!E162=D!$K$175,"Coord",IF(Gestión!E162=D!$K$178,"Redef",IF(Gestión!E162=D!$K$181,"Compro",IF(Gestión!E162=D!$K$182,"Desa1",IF(Gestión!E162=D!$K$183,"Fortale6",IF(Gestión!E162=D!$K$187,"Esta",IF(Gestión!E162=D!$K$190,"Facil",IF(Gestión!E162=D!$K$193,"Soporte",IF(Gestión!E162=D!$K$198,"Implement1",IF(Gestión!E162=D!$K$201,"La",IF(Gestión!E162=D!$K$203,"Fortale7",IF(Gestión!E162=D!$K$206,"Remo",IF(Gestión!E162=D!$K$210,"Fortale8",IF(Gestión!E162=D!$K$214,"Mejoram",IF(Gestión!E162=D!$K$215,"Fortale9",IF(Gestión!E162=D!$K$217,"Fortale10",""))))))))))))))))))))))))))))))))))))))))))))))))))))))))))</f>
        <v>Vincu</v>
      </c>
    </row>
    <row r="154" spans="10:20" x14ac:dyDescent="0.25">
      <c r="M154" t="s">
        <v>321</v>
      </c>
      <c r="N154" t="str">
        <f>IF(Gestión!F163=D!$L$2,"Forta",IF(Gestión!F163=$L$4,"Inclu",IF(Gestión!F163=$L$5,"Cult",IF(Gestión!F163=$L$7,"Actua",IF(Gestión!F163=$L$11,"Cuali",IF(Gestión!F163=$L$15,"Forta1",IF(Gestión!F163=$L$18,"Actua1",IF(Gestión!F163=$L$20,"Forta2",IF(Gestión!F163=$L$24,"Plan",IF(Gestión!F163=$L$28,"Confor",IF(Gestión!F163=$L$31,"Crea",IF(Gestión!F163=$L$33,"Incor",IF(Gestión!F163=$L$35,"Incre",IF(Gestión!F163=$L$36,"Prog",IF(Gestión!F163=$L$37,"Forta3",IF(Gestión!F163=$L$38,"Redi",IF(Gestión!F163=$L$40,"Confor1",IF(Gestión!F163=$L$44,"Apoyo",IF(Gestión!F163=$L$46,"Crea1",IF(Gestión!F163=$L$48,"Forta4",IF(Gestión!F163=$L$50,"Actua2",IF(Gestión!F163=$L$51,"Invest",IF(Gestión!F163=$L$52,"Conserv",IF(Gestión!F163=$L$55,"Incre1",IF(Gestión!F163=$L$60,"Actua3",IF(Gestión!F163=$L$64,"Actua4",IF(Gestión!F163=$L$66,"Asist",IF(Gestión!F163=$L$68,"Invest2",IF(Gestión!F163=$L$69,"Pract",IF(Gestión!F163=$L$72,"Forta5",IF(Gestión!F163=$L$79,"Opera",IF(Gestión!F163=$L$80,"Opera2",IF(Gestión!F163=$L$81,"Impul",IF(Gestión!F163=$L$86,"Estudio",IF(Gestión!F163=$L$89,"Invest3",IF(Gestión!F163=$L$90,"Diseño",IF(Gestión!F163=$L$91,"Invest4",IF(Gestión!F163=$L$93,"Vincula",IF(Gestión!F163=$L$94,"Crea2",IF(Gestión!F163=$L$95,"Diseño1",IF(Gestión!F163=$L$96,"Opera3",IF(Gestión!F163=$L$100,"Promo",IF(Gestión!F163=$L$101,"Estudio1",IF(Gestión!F163=$L$103,"Desarrolla",IF(Gestión!F163=$L$104,"Propen",IF(Gestión!F163=$L$108,"Aument",IF(Gestión!F163=$L$112,"Aument2",IF(Gestión!F163=$L$113,"Incre2",IF(Gestión!F163=$L$115,"Diver",IF(Gestión!F163=$L$118,"Estable",IF(Gestión!F163=$L$128,"Realiza",IF(Gestión!F163=$L$131,"Realiza1",IF(Gestión!F163=$L$135,"Diseño2",IF(Gestión!F163=$L$137,"Estudio2",IF(Gestión!F163=$L$138,"Invest5",IF(Gestión!F163=$L$141,"Actua5",IF(Gestión!F163=$L$144,"Estable1",IF(Gestión!F163=$L$151,"Defin","N/A"))))))))))))))))))))))))))))))))))))))))))))))))))))))))))</f>
        <v>Plan</v>
      </c>
      <c r="O154" t="str">
        <f>IF(N154="N/A",IF(Gestión!F163=$L$152,"Estable2",IF(Gestión!F163=$L$159,"Diseño3",IF(Gestión!F163=$L$161,"Diseño4",IF(Gestión!F163=$L$164,"Forta6",IF(Gestión!F163=$L$168,"Prog1",IF(Gestión!F163=$L$171,"Robus",IF(Gestión!F163=$L$172,"Diseño5",IF(Gestión!F163=$L$173,"Diseño6",IF(Gestión!F163=$L$174,"Estruc",IF(Gestión!F163=$L$175,"Diseño7",IF(Gestión!F163=$L$178,"Diseño8",IF(Gestión!F163=$L$179,"Diseño9",IF(Gestión!F163=$L$180,"Diseño10",IF(Gestión!F163=$L$181,"Diseño11",IF(Gestión!F163=$L$182,"Diseño12",IF(Gestión!F163=$L$183,"Capacit",IF(Gestión!F163=$L$186,"Redi1",IF(Gestión!F163=$L$187,"Defin1",IF(Gestión!F163=$L$190,"Cumplir",IF(Gestión!F163=$L$193,"Sistem",IF(Gestión!F163=$L$195,"Montaje",IF(Gestión!F163=$L$198,"Implementa",IF(Gestión!F163=$L$201,"Sistem1",IF(Gestión!F163=$L$203,"Asegura",IF(Gestión!F163=$L$204,"Estable3",IF(Gestión!F163=$L$206,"Constru",IF(Gestión!F163=$L$210,"Defin2",IF(Gestión!F163=$L$212,"Cult1",IF(Gestión!F163=$L$214,"Diseño13",IF(Gestión!F163=$L$215,"Defin3",IF(Gestión!F163=$L$217,"Segui",""))))))))))))))))))))))))))))))),N154)</f>
        <v>Plan</v>
      </c>
      <c r="P154" t="str">
        <f>IF(Gestión!D163=$Q$2,"Acre",IF(Gestión!D163=$Q$3,"Valor",IF(Gestión!D163=$Q$4,"Calidad",IF(Gestión!D163=$Q$5,"NAI",IF(Gestión!D163=$Q$6,"NAP",IF(Gestión!D163=$Q$7,"NAE",IF(Gestión!D163=$Q$8,"Articulación",IF(Gestión!D163=$Q$9,"Extensión",IF(Gestión!D163=$Q$10,"Regionalización",IF(Gestión!D163=$Q$11,"Interna",IF(Gestión!D163=$Q$12,"Seguimiento",IF(Gestión!D163=$Q$13,"NAA",IF(Gestión!D163=$Q$14,"Gerencia",IF(Gestión!D163=$Q$15,"TH",IF(Gestión!D163=$Q$16,"Finan",IF(Gestión!D163=$Q$17,"Bienestar",IF(Gestión!D163=$Q$18,"Comuni",IF(Gestión!D163=$Q$19,"Sistema",IF(Gestión!D163=$Q$20,"GestionD",IF(Gestión!D163=$Q$21,"Mejoramiento",IF(Gestión!D163=$Q$22,"Modelo",IF(Gestión!D163=$Q$23,"Control",""))))))))))))))))))))))</f>
        <v>NAI</v>
      </c>
      <c r="T154" t="str">
        <f>IF(Gestión!E163=D!$K$2,"Acredi",IF(Gestión!E163=D!$K$7,"Increm",IF(Gestión!E163=D!$K$11,"Forma",IF(Gestión!E163=D!$K$15,"Vincu",IF(Gestión!E163=D!$K$31,"Estructuraci",IF(Gestión!E163=D!$K$33,"Tecnica",IF(Gestión!E163=D!$K$35,"Conso",IF(Gestión!E163=D!$K$37,"Fortale",IF(Gestión!E163=D!$K$38,"Program",IF(Gestión!E163=D!$K$40,"Estruct",IF(Gestión!E163=D!$K$48,"Artic",IF(Gestión!E163=D!$K$55,"Fortale1",IF(Gestión!E163=D!$K$60,"Biling",IF(Gestión!E163=D!$K$64,"Forma1",IF(Gestión!E163=D!$K$66,"Gest",IF(Gestión!E163=D!$K$68,"Redefini",IF(Gestión!E163=D!$K$69,"Fortale2",IF(Gestión!E163=D!$K$72,"Edu",IF(Gestión!E163=D!$K$79,"Implement",IF(Gestión!E163=D!$K$81,"Potencia",IF(Gestión!E163=D!$K$86,"Fortale3",IF(Gestión!E163=D!$K$89,"Vincu1",IF(Gestión!E163=D!$K$91,"Incur",IF(Gestión!E163=D!$K$93,"Proyec",IF(Gestión!E163=D!$K$94,"Estrateg",IF(Gestión!E163=D!$K$95,"Desa",IF(Gestión!E163=D!$K$103,"Seguim",IF(Gestión!E163=D!$K$104,"Acces",IF(Gestión!E163=D!$K$113,"Program1",IF(Gestión!E163=D!$K$115,"En",IF(Gestión!E163=D!$K$118,"Geren",IF(Gestión!E163=D!$K$128,"Proyec1",IF(Gestión!E163=D!$K$131,"Proyec2",IF(Gestión!E163=D!$K$135,"Forma2",IF(Gestión!E163=D!$K$137,"Talent",IF(Gestión!E163=D!$K$151,"Conso1",IF(Gestión!E163=D!$K$152,"Conso2",IF(Gestión!E163=D!$K$159,"Serv",IF(Gestión!E163=D!$K$164,"Rete",IF(Gestión!E163=D!$K$171,"Fortale4",IF(Gestión!E163=D!$K$172,"Fortale5",IF(Gestión!E163=D!$K$174,"Defini",IF(Gestión!E163=D!$K$175,"Coord",IF(Gestión!E163=D!$K$178,"Redef",IF(Gestión!E163=D!$K$181,"Compro",IF(Gestión!E163=D!$K$182,"Desa1",IF(Gestión!E163=D!$K$183,"Fortale6",IF(Gestión!E163=D!$K$187,"Esta",IF(Gestión!E163=D!$K$190,"Facil",IF(Gestión!E163=D!$K$193,"Soporte",IF(Gestión!E163=D!$K$198,"Implement1",IF(Gestión!E163=D!$K$201,"La",IF(Gestión!E163=D!$K$203,"Fortale7",IF(Gestión!E163=D!$K$206,"Remo",IF(Gestión!E163=D!$K$210,"Fortale8",IF(Gestión!E163=D!$K$214,"Mejoram",IF(Gestión!E163=D!$K$215,"Fortale9",IF(Gestión!E163=D!$K$217,"Fortale10",""))))))))))))))))))))))))))))))))))))))))))))))))))))))))))</f>
        <v>Vincu</v>
      </c>
    </row>
    <row r="155" spans="10:20" x14ac:dyDescent="0.25">
      <c r="M155" t="s">
        <v>322</v>
      </c>
      <c r="N155" t="str">
        <f>IF(Gestión!F164=D!$L$2,"Forta",IF(Gestión!F164=$L$4,"Inclu",IF(Gestión!F164=$L$5,"Cult",IF(Gestión!F164=$L$7,"Actua",IF(Gestión!F164=$L$11,"Cuali",IF(Gestión!F164=$L$15,"Forta1",IF(Gestión!F164=$L$18,"Actua1",IF(Gestión!F164=$L$20,"Forta2",IF(Gestión!F164=$L$24,"Plan",IF(Gestión!F164=$L$28,"Confor",IF(Gestión!F164=$L$31,"Crea",IF(Gestión!F164=$L$33,"Incor",IF(Gestión!F164=$L$35,"Incre",IF(Gestión!F164=$L$36,"Prog",IF(Gestión!F164=$L$37,"Forta3",IF(Gestión!F164=$L$38,"Redi",IF(Gestión!F164=$L$40,"Confor1",IF(Gestión!F164=$L$44,"Apoyo",IF(Gestión!F164=$L$46,"Crea1",IF(Gestión!F164=$L$48,"Forta4",IF(Gestión!F164=$L$50,"Actua2",IF(Gestión!F164=$L$51,"Invest",IF(Gestión!F164=$L$52,"Conserv",IF(Gestión!F164=$L$55,"Incre1",IF(Gestión!F164=$L$60,"Actua3",IF(Gestión!F164=$L$64,"Actua4",IF(Gestión!F164=$L$66,"Asist",IF(Gestión!F164=$L$68,"Invest2",IF(Gestión!F164=$L$69,"Pract",IF(Gestión!F164=$L$72,"Forta5",IF(Gestión!F164=$L$79,"Opera",IF(Gestión!F164=$L$80,"Opera2",IF(Gestión!F164=$L$81,"Impul",IF(Gestión!F164=$L$86,"Estudio",IF(Gestión!F164=$L$89,"Invest3",IF(Gestión!F164=$L$90,"Diseño",IF(Gestión!F164=$L$91,"Invest4",IF(Gestión!F164=$L$93,"Vincula",IF(Gestión!F164=$L$94,"Crea2",IF(Gestión!F164=$L$95,"Diseño1",IF(Gestión!F164=$L$96,"Opera3",IF(Gestión!F164=$L$100,"Promo",IF(Gestión!F164=$L$101,"Estudio1",IF(Gestión!F164=$L$103,"Desarrolla",IF(Gestión!F164=$L$104,"Propen",IF(Gestión!F164=$L$108,"Aument",IF(Gestión!F164=$L$112,"Aument2",IF(Gestión!F164=$L$113,"Incre2",IF(Gestión!F164=$L$115,"Diver",IF(Gestión!F164=$L$118,"Estable",IF(Gestión!F164=$L$128,"Realiza",IF(Gestión!F164=$L$131,"Realiza1",IF(Gestión!F164=$L$135,"Diseño2",IF(Gestión!F164=$L$137,"Estudio2",IF(Gestión!F164=$L$138,"Invest5",IF(Gestión!F164=$L$141,"Actua5",IF(Gestión!F164=$L$144,"Estable1",IF(Gestión!F164=$L$151,"Defin","N/A"))))))))))))))))))))))))))))))))))))))))))))))))))))))))))</f>
        <v>Confor1</v>
      </c>
      <c r="O155" t="str">
        <f>IF(N155="N/A",IF(Gestión!F164=$L$152,"Estable2",IF(Gestión!F164=$L$159,"Diseño3",IF(Gestión!F164=$L$161,"Diseño4",IF(Gestión!F164=$L$164,"Forta6",IF(Gestión!F164=$L$168,"Prog1",IF(Gestión!F164=$L$171,"Robus",IF(Gestión!F164=$L$172,"Diseño5",IF(Gestión!F164=$L$173,"Diseño6",IF(Gestión!F164=$L$174,"Estruc",IF(Gestión!F164=$L$175,"Diseño7",IF(Gestión!F164=$L$178,"Diseño8",IF(Gestión!F164=$L$179,"Diseño9",IF(Gestión!F164=$L$180,"Diseño10",IF(Gestión!F164=$L$181,"Diseño11",IF(Gestión!F164=$L$182,"Diseño12",IF(Gestión!F164=$L$183,"Capacit",IF(Gestión!F164=$L$186,"Redi1",IF(Gestión!F164=$L$187,"Defin1",IF(Gestión!F164=$L$190,"Cumplir",IF(Gestión!F164=$L$193,"Sistem",IF(Gestión!F164=$L$195,"Montaje",IF(Gestión!F164=$L$198,"Implementa",IF(Gestión!F164=$L$201,"Sistem1",IF(Gestión!F164=$L$203,"Asegura",IF(Gestión!F164=$L$204,"Estable3",IF(Gestión!F164=$L$206,"Constru",IF(Gestión!F164=$L$210,"Defin2",IF(Gestión!F164=$L$212,"Cult1",IF(Gestión!F164=$L$214,"Diseño13",IF(Gestión!F164=$L$215,"Defin3",IF(Gestión!F164=$L$217,"Segui",""))))))))))))))))))))))))))))))),N155)</f>
        <v>Confor1</v>
      </c>
      <c r="P155" t="str">
        <f>IF(Gestión!D164=$Q$2,"Acre",IF(Gestión!D164=$Q$3,"Valor",IF(Gestión!D164=$Q$4,"Calidad",IF(Gestión!D164=$Q$5,"NAI",IF(Gestión!D164=$Q$6,"NAP",IF(Gestión!D164=$Q$7,"NAE",IF(Gestión!D164=$Q$8,"Articulación",IF(Gestión!D164=$Q$9,"Extensión",IF(Gestión!D164=$Q$10,"Regionalización",IF(Gestión!D164=$Q$11,"Interna",IF(Gestión!D164=$Q$12,"Seguimiento",IF(Gestión!D164=$Q$13,"NAA",IF(Gestión!D164=$Q$14,"Gerencia",IF(Gestión!D164=$Q$15,"TH",IF(Gestión!D164=$Q$16,"Finan",IF(Gestión!D164=$Q$17,"Bienestar",IF(Gestión!D164=$Q$18,"Comuni",IF(Gestión!D164=$Q$19,"Sistema",IF(Gestión!D164=$Q$20,"GestionD",IF(Gestión!D164=$Q$21,"Mejoramiento",IF(Gestión!D164=$Q$22,"Modelo",IF(Gestión!D164=$Q$23,"Control",""))))))))))))))))))))))</f>
        <v>NAE</v>
      </c>
      <c r="T155" t="str">
        <f>IF(Gestión!E164=D!$K$2,"Acredi",IF(Gestión!E164=D!$K$7,"Increm",IF(Gestión!E164=D!$K$11,"Forma",IF(Gestión!E164=D!$K$15,"Vincu",IF(Gestión!E164=D!$K$31,"Estructuraci",IF(Gestión!E164=D!$K$33,"Tecnica",IF(Gestión!E164=D!$K$35,"Conso",IF(Gestión!E164=D!$K$37,"Fortale",IF(Gestión!E164=D!$K$38,"Program",IF(Gestión!E164=D!$K$40,"Estruct",IF(Gestión!E164=D!$K$48,"Artic",IF(Gestión!E164=D!$K$55,"Fortale1",IF(Gestión!E164=D!$K$60,"Biling",IF(Gestión!E164=D!$K$64,"Forma1",IF(Gestión!E164=D!$K$66,"Gest",IF(Gestión!E164=D!$K$68,"Redefini",IF(Gestión!E164=D!$K$69,"Fortale2",IF(Gestión!E164=D!$K$72,"Edu",IF(Gestión!E164=D!$K$79,"Implement",IF(Gestión!E164=D!$K$81,"Potencia",IF(Gestión!E164=D!$K$86,"Fortale3",IF(Gestión!E164=D!$K$89,"Vincu1",IF(Gestión!E164=D!$K$91,"Incur",IF(Gestión!E164=D!$K$93,"Proyec",IF(Gestión!E164=D!$K$94,"Estrateg",IF(Gestión!E164=D!$K$95,"Desa",IF(Gestión!E164=D!$K$103,"Seguim",IF(Gestión!E164=D!$K$104,"Acces",IF(Gestión!E164=D!$K$113,"Program1",IF(Gestión!E164=D!$K$115,"En",IF(Gestión!E164=D!$K$118,"Geren",IF(Gestión!E164=D!$K$128,"Proyec1",IF(Gestión!E164=D!$K$131,"Proyec2",IF(Gestión!E164=D!$K$135,"Forma2",IF(Gestión!E164=D!$K$137,"Talent",IF(Gestión!E164=D!$K$151,"Conso1",IF(Gestión!E164=D!$K$152,"Conso2",IF(Gestión!E164=D!$K$159,"Serv",IF(Gestión!E164=D!$K$164,"Rete",IF(Gestión!E164=D!$K$171,"Fortale4",IF(Gestión!E164=D!$K$172,"Fortale5",IF(Gestión!E164=D!$K$174,"Defini",IF(Gestión!E164=D!$K$175,"Coord",IF(Gestión!E164=D!$K$178,"Redef",IF(Gestión!E164=D!$K$181,"Compro",IF(Gestión!E164=D!$K$182,"Desa1",IF(Gestión!E164=D!$K$183,"Fortale6",IF(Gestión!E164=D!$K$187,"Esta",IF(Gestión!E164=D!$K$190,"Facil",IF(Gestión!E164=D!$K$193,"Soporte",IF(Gestión!E164=D!$K$198,"Implement1",IF(Gestión!E164=D!$K$201,"La",IF(Gestión!E164=D!$K$203,"Fortale7",IF(Gestión!E164=D!$K$206,"Remo",IF(Gestión!E164=D!$K$210,"Fortale8",IF(Gestión!E164=D!$K$214,"Mejoram",IF(Gestión!E164=D!$K$215,"Fortale9",IF(Gestión!E164=D!$K$217,"Fortale10",""))))))))))))))))))))))))))))))))))))))))))))))))))))))))))</f>
        <v>Estruct</v>
      </c>
    </row>
    <row r="156" spans="10:20" x14ac:dyDescent="0.25">
      <c r="M156" t="s">
        <v>323</v>
      </c>
      <c r="N156" t="str">
        <f>IF(Gestión!F165=D!$L$2,"Forta",IF(Gestión!F165=$L$4,"Inclu",IF(Gestión!F165=$L$5,"Cult",IF(Gestión!F165=$L$7,"Actua",IF(Gestión!F165=$L$11,"Cuali",IF(Gestión!F165=$L$15,"Forta1",IF(Gestión!F165=$L$18,"Actua1",IF(Gestión!F165=$L$20,"Forta2",IF(Gestión!F165=$L$24,"Plan",IF(Gestión!F165=$L$28,"Confor",IF(Gestión!F165=$L$31,"Crea",IF(Gestión!F165=$L$33,"Incor",IF(Gestión!F165=$L$35,"Incre",IF(Gestión!F165=$L$36,"Prog",IF(Gestión!F165=$L$37,"Forta3",IF(Gestión!F165=$L$38,"Redi",IF(Gestión!F165=$L$40,"Confor1",IF(Gestión!F165=$L$44,"Apoyo",IF(Gestión!F165=$L$46,"Crea1",IF(Gestión!F165=$L$48,"Forta4",IF(Gestión!F165=$L$50,"Actua2",IF(Gestión!F165=$L$51,"Invest",IF(Gestión!F165=$L$52,"Conserv",IF(Gestión!F165=$L$55,"Incre1",IF(Gestión!F165=$L$60,"Actua3",IF(Gestión!F165=$L$64,"Actua4",IF(Gestión!F165=$L$66,"Asist",IF(Gestión!F165=$L$68,"Invest2",IF(Gestión!F165=$L$69,"Pract",IF(Gestión!F165=$L$72,"Forta5",IF(Gestión!F165=$L$79,"Opera",IF(Gestión!F165=$L$80,"Opera2",IF(Gestión!F165=$L$81,"Impul",IF(Gestión!F165=$L$86,"Estudio",IF(Gestión!F165=$L$89,"Invest3",IF(Gestión!F165=$L$90,"Diseño",IF(Gestión!F165=$L$91,"Invest4",IF(Gestión!F165=$L$93,"Vincula",IF(Gestión!F165=$L$94,"Crea2",IF(Gestión!F165=$L$95,"Diseño1",IF(Gestión!F165=$L$96,"Opera3",IF(Gestión!F165=$L$100,"Promo",IF(Gestión!F165=$L$101,"Estudio1",IF(Gestión!F165=$L$103,"Desarrolla",IF(Gestión!F165=$L$104,"Propen",IF(Gestión!F165=$L$108,"Aument",IF(Gestión!F165=$L$112,"Aument2",IF(Gestión!F165=$L$113,"Incre2",IF(Gestión!F165=$L$115,"Diver",IF(Gestión!F165=$L$118,"Estable",IF(Gestión!F165=$L$128,"Realiza",IF(Gestión!F165=$L$131,"Realiza1",IF(Gestión!F165=$L$135,"Diseño2",IF(Gestión!F165=$L$137,"Estudio2",IF(Gestión!F165=$L$138,"Invest5",IF(Gestión!F165=$L$141,"Actua5",IF(Gestión!F165=$L$144,"Estable1",IF(Gestión!F165=$L$151,"Defin","N/A"))))))))))))))))))))))))))))))))))))))))))))))))))))))))))</f>
        <v>Conserv</v>
      </c>
      <c r="O156" t="str">
        <f>IF(N156="N/A",IF(Gestión!F165=$L$152,"Estable2",IF(Gestión!F165=$L$159,"Diseño3",IF(Gestión!F165=$L$161,"Diseño4",IF(Gestión!F165=$L$164,"Forta6",IF(Gestión!F165=$L$168,"Prog1",IF(Gestión!F165=$L$171,"Robus",IF(Gestión!F165=$L$172,"Diseño5",IF(Gestión!F165=$L$173,"Diseño6",IF(Gestión!F165=$L$174,"Estruc",IF(Gestión!F165=$L$175,"Diseño7",IF(Gestión!F165=$L$178,"Diseño8",IF(Gestión!F165=$L$179,"Diseño9",IF(Gestión!F165=$L$180,"Diseño10",IF(Gestión!F165=$L$181,"Diseño11",IF(Gestión!F165=$L$182,"Diseño12",IF(Gestión!F165=$L$183,"Capacit",IF(Gestión!F165=$L$186,"Redi1",IF(Gestión!F165=$L$187,"Defin1",IF(Gestión!F165=$L$190,"Cumplir",IF(Gestión!F165=$L$193,"Sistem",IF(Gestión!F165=$L$195,"Montaje",IF(Gestión!F165=$L$198,"Implementa",IF(Gestión!F165=$L$201,"Sistem1",IF(Gestión!F165=$L$203,"Asegura",IF(Gestión!F165=$L$204,"Estable3",IF(Gestión!F165=$L$206,"Constru",IF(Gestión!F165=$L$210,"Defin2",IF(Gestión!F165=$L$212,"Cult1",IF(Gestión!F165=$L$214,"Diseño13",IF(Gestión!F165=$L$215,"Defin3",IF(Gestión!F165=$L$217,"Segui",""))))))))))))))))))))))))))))))),N156)</f>
        <v>Conserv</v>
      </c>
      <c r="P156" t="str">
        <f>IF(Gestión!D165=$Q$2,"Acre",IF(Gestión!D165=$Q$3,"Valor",IF(Gestión!D165=$Q$4,"Calidad",IF(Gestión!D165=$Q$5,"NAI",IF(Gestión!D165=$Q$6,"NAP",IF(Gestión!D165=$Q$7,"NAE",IF(Gestión!D165=$Q$8,"Articulación",IF(Gestión!D165=$Q$9,"Extensión",IF(Gestión!D165=$Q$10,"Regionalización",IF(Gestión!D165=$Q$11,"Interna",IF(Gestión!D165=$Q$12,"Seguimiento",IF(Gestión!D165=$Q$13,"NAA",IF(Gestión!D165=$Q$14,"Gerencia",IF(Gestión!D165=$Q$15,"TH",IF(Gestión!D165=$Q$16,"Finan",IF(Gestión!D165=$Q$17,"Bienestar",IF(Gestión!D165=$Q$18,"Comuni",IF(Gestión!D165=$Q$19,"Sistema",IF(Gestión!D165=$Q$20,"GestionD",IF(Gestión!D165=$Q$21,"Mejoramiento",IF(Gestión!D165=$Q$22,"Modelo",IF(Gestión!D165=$Q$23,"Control",""))))))))))))))))))))))</f>
        <v>Articulación</v>
      </c>
      <c r="T156" t="str">
        <f>IF(Gestión!E165=D!$K$2,"Acredi",IF(Gestión!E165=D!$K$7,"Increm",IF(Gestión!E165=D!$K$11,"Forma",IF(Gestión!E165=D!$K$15,"Vincu",IF(Gestión!E165=D!$K$31,"Estructuraci",IF(Gestión!E165=D!$K$33,"Tecnica",IF(Gestión!E165=D!$K$35,"Conso",IF(Gestión!E165=D!$K$37,"Fortale",IF(Gestión!E165=D!$K$38,"Program",IF(Gestión!E165=D!$K$40,"Estruct",IF(Gestión!E165=D!$K$48,"Artic",IF(Gestión!E165=D!$K$55,"Fortale1",IF(Gestión!E165=D!$K$60,"Biling",IF(Gestión!E165=D!$K$64,"Forma1",IF(Gestión!E165=D!$K$66,"Gest",IF(Gestión!E165=D!$K$68,"Redefini",IF(Gestión!E165=D!$K$69,"Fortale2",IF(Gestión!E165=D!$K$72,"Edu",IF(Gestión!E165=D!$K$79,"Implement",IF(Gestión!E165=D!$K$81,"Potencia",IF(Gestión!E165=D!$K$86,"Fortale3",IF(Gestión!E165=D!$K$89,"Vincu1",IF(Gestión!E165=D!$K$91,"Incur",IF(Gestión!E165=D!$K$93,"Proyec",IF(Gestión!E165=D!$K$94,"Estrateg",IF(Gestión!E165=D!$K$95,"Desa",IF(Gestión!E165=D!$K$103,"Seguim",IF(Gestión!E165=D!$K$104,"Acces",IF(Gestión!E165=D!$K$113,"Program1",IF(Gestión!E165=D!$K$115,"En",IF(Gestión!E165=D!$K$118,"Geren",IF(Gestión!E165=D!$K$128,"Proyec1",IF(Gestión!E165=D!$K$131,"Proyec2",IF(Gestión!E165=D!$K$135,"Forma2",IF(Gestión!E165=D!$K$137,"Talent",IF(Gestión!E165=D!$K$151,"Conso1",IF(Gestión!E165=D!$K$152,"Conso2",IF(Gestión!E165=D!$K$159,"Serv",IF(Gestión!E165=D!$K$164,"Rete",IF(Gestión!E165=D!$K$171,"Fortale4",IF(Gestión!E165=D!$K$172,"Fortale5",IF(Gestión!E165=D!$K$174,"Defini",IF(Gestión!E165=D!$K$175,"Coord",IF(Gestión!E165=D!$K$178,"Redef",IF(Gestión!E165=D!$K$181,"Compro",IF(Gestión!E165=D!$K$182,"Desa1",IF(Gestión!E165=D!$K$183,"Fortale6",IF(Gestión!E165=D!$K$187,"Esta",IF(Gestión!E165=D!$K$190,"Facil",IF(Gestión!E165=D!$K$193,"Soporte",IF(Gestión!E165=D!$K$198,"Implement1",IF(Gestión!E165=D!$K$201,"La",IF(Gestión!E165=D!$K$203,"Fortale7",IF(Gestión!E165=D!$K$206,"Remo",IF(Gestión!E165=D!$K$210,"Fortale8",IF(Gestión!E165=D!$K$214,"Mejoram",IF(Gestión!E165=D!$K$215,"Fortale9",IF(Gestión!E165=D!$K$217,"Fortale10",""))))))))))))))))))))))))))))))))))))))))))))))))))))))))))</f>
        <v>Artic</v>
      </c>
    </row>
    <row r="157" spans="10:20" x14ac:dyDescent="0.25">
      <c r="M157" t="s">
        <v>324</v>
      </c>
      <c r="N157" t="str">
        <f>IF(Gestión!F166=D!$L$2,"Forta",IF(Gestión!F166=$L$4,"Inclu",IF(Gestión!F166=$L$5,"Cult",IF(Gestión!F166=$L$7,"Actua",IF(Gestión!F166=$L$11,"Cuali",IF(Gestión!F166=$L$15,"Forta1",IF(Gestión!F166=$L$18,"Actua1",IF(Gestión!F166=$L$20,"Forta2",IF(Gestión!F166=$L$24,"Plan",IF(Gestión!F166=$L$28,"Confor",IF(Gestión!F166=$L$31,"Crea",IF(Gestión!F166=$L$33,"Incor",IF(Gestión!F166=$L$35,"Incre",IF(Gestión!F166=$L$36,"Prog",IF(Gestión!F166=$L$37,"Forta3",IF(Gestión!F166=$L$38,"Redi",IF(Gestión!F166=$L$40,"Confor1",IF(Gestión!F166=$L$44,"Apoyo",IF(Gestión!F166=$L$46,"Crea1",IF(Gestión!F166=$L$48,"Forta4",IF(Gestión!F166=$L$50,"Actua2",IF(Gestión!F166=$L$51,"Invest",IF(Gestión!F166=$L$52,"Conserv",IF(Gestión!F166=$L$55,"Incre1",IF(Gestión!F166=$L$60,"Actua3",IF(Gestión!F166=$L$64,"Actua4",IF(Gestión!F166=$L$66,"Asist",IF(Gestión!F166=$L$68,"Invest2",IF(Gestión!F166=$L$69,"Pract",IF(Gestión!F166=$L$72,"Forta5",IF(Gestión!F166=$L$79,"Opera",IF(Gestión!F166=$L$80,"Opera2",IF(Gestión!F166=$L$81,"Impul",IF(Gestión!F166=$L$86,"Estudio",IF(Gestión!F166=$L$89,"Invest3",IF(Gestión!F166=$L$90,"Diseño",IF(Gestión!F166=$L$91,"Invest4",IF(Gestión!F166=$L$93,"Vincula",IF(Gestión!F166=$L$94,"Crea2",IF(Gestión!F166=$L$95,"Diseño1",IF(Gestión!F166=$L$96,"Opera3",IF(Gestión!F166=$L$100,"Promo",IF(Gestión!F166=$L$101,"Estudio1",IF(Gestión!F166=$L$103,"Desarrolla",IF(Gestión!F166=$L$104,"Propen",IF(Gestión!F166=$L$108,"Aument",IF(Gestión!F166=$L$112,"Aument2",IF(Gestión!F166=$L$113,"Incre2",IF(Gestión!F166=$L$115,"Diver",IF(Gestión!F166=$L$118,"Estable",IF(Gestión!F166=$L$128,"Realiza",IF(Gestión!F166=$L$131,"Realiza1",IF(Gestión!F166=$L$135,"Diseño2",IF(Gestión!F166=$L$137,"Estudio2",IF(Gestión!F166=$L$138,"Invest5",IF(Gestión!F166=$L$141,"Actua5",IF(Gestión!F166=$L$144,"Estable1",IF(Gestión!F166=$L$151,"Defin","N/A"))))))))))))))))))))))))))))))))))))))))))))))))))))))))))</f>
        <v>Estable</v>
      </c>
      <c r="O157" t="str">
        <f>IF(N157="N/A",IF(Gestión!F166=$L$152,"Estable2",IF(Gestión!F166=$L$159,"Diseño3",IF(Gestión!F166=$L$161,"Diseño4",IF(Gestión!F166=$L$164,"Forta6",IF(Gestión!F166=$L$168,"Prog1",IF(Gestión!F166=$L$171,"Robus",IF(Gestión!F166=$L$172,"Diseño5",IF(Gestión!F166=$L$173,"Diseño6",IF(Gestión!F166=$L$174,"Estruc",IF(Gestión!F166=$L$175,"Diseño7",IF(Gestión!F166=$L$178,"Diseño8",IF(Gestión!F166=$L$179,"Diseño9",IF(Gestión!F166=$L$180,"Diseño10",IF(Gestión!F166=$L$181,"Diseño11",IF(Gestión!F166=$L$182,"Diseño12",IF(Gestión!F166=$L$183,"Capacit",IF(Gestión!F166=$L$186,"Redi1",IF(Gestión!F166=$L$187,"Defin1",IF(Gestión!F166=$L$190,"Cumplir",IF(Gestión!F166=$L$193,"Sistem",IF(Gestión!F166=$L$195,"Montaje",IF(Gestión!F166=$L$198,"Implementa",IF(Gestión!F166=$L$201,"Sistem1",IF(Gestión!F166=$L$203,"Asegura",IF(Gestión!F166=$L$204,"Estable3",IF(Gestión!F166=$L$206,"Constru",IF(Gestión!F166=$L$210,"Defin2",IF(Gestión!F166=$L$212,"Cult1",IF(Gestión!F166=$L$214,"Diseño13",IF(Gestión!F166=$L$215,"Defin3",IF(Gestión!F166=$L$217,"Segui",""))))))))))))))))))))))))))))))),N157)</f>
        <v>Estable</v>
      </c>
      <c r="P157" t="str">
        <f>IF(Gestión!D166=$Q$2,"Acre",IF(Gestión!D166=$Q$3,"Valor",IF(Gestión!D166=$Q$4,"Calidad",IF(Gestión!D166=$Q$5,"NAI",IF(Gestión!D166=$Q$6,"NAP",IF(Gestión!D166=$Q$7,"NAE",IF(Gestión!D166=$Q$8,"Articulación",IF(Gestión!D166=$Q$9,"Extensión",IF(Gestión!D166=$Q$10,"Regionalización",IF(Gestión!D166=$Q$11,"Interna",IF(Gestión!D166=$Q$12,"Seguimiento",IF(Gestión!D166=$Q$13,"NAA",IF(Gestión!D166=$Q$14,"Gerencia",IF(Gestión!D166=$Q$15,"TH",IF(Gestión!D166=$Q$16,"Finan",IF(Gestión!D166=$Q$17,"Bienestar",IF(Gestión!D166=$Q$18,"Comuni",IF(Gestión!D166=$Q$19,"Sistema",IF(Gestión!D166=$Q$20,"GestionD",IF(Gestión!D166=$Q$21,"Mejoramiento",IF(Gestión!D166=$Q$22,"Modelo",IF(Gestión!D166=$Q$23,"Control",""))))))))))))))))))))))</f>
        <v>Gerencia</v>
      </c>
      <c r="T157" t="str">
        <f>IF(Gestión!E166=D!$K$2,"Acredi",IF(Gestión!E166=D!$K$7,"Increm",IF(Gestión!E166=D!$K$11,"Forma",IF(Gestión!E166=D!$K$15,"Vincu",IF(Gestión!E166=D!$K$31,"Estructuraci",IF(Gestión!E166=D!$K$33,"Tecnica",IF(Gestión!E166=D!$K$35,"Conso",IF(Gestión!E166=D!$K$37,"Fortale",IF(Gestión!E166=D!$K$38,"Program",IF(Gestión!E166=D!$K$40,"Estruct",IF(Gestión!E166=D!$K$48,"Artic",IF(Gestión!E166=D!$K$55,"Fortale1",IF(Gestión!E166=D!$K$60,"Biling",IF(Gestión!E166=D!$K$64,"Forma1",IF(Gestión!E166=D!$K$66,"Gest",IF(Gestión!E166=D!$K$68,"Redefini",IF(Gestión!E166=D!$K$69,"Fortale2",IF(Gestión!E166=D!$K$72,"Edu",IF(Gestión!E166=D!$K$79,"Implement",IF(Gestión!E166=D!$K$81,"Potencia",IF(Gestión!E166=D!$K$86,"Fortale3",IF(Gestión!E166=D!$K$89,"Vincu1",IF(Gestión!E166=D!$K$91,"Incur",IF(Gestión!E166=D!$K$93,"Proyec",IF(Gestión!E166=D!$K$94,"Estrateg",IF(Gestión!E166=D!$K$95,"Desa",IF(Gestión!E166=D!$K$103,"Seguim",IF(Gestión!E166=D!$K$104,"Acces",IF(Gestión!E166=D!$K$113,"Program1",IF(Gestión!E166=D!$K$115,"En",IF(Gestión!E166=D!$K$118,"Geren",IF(Gestión!E166=D!$K$128,"Proyec1",IF(Gestión!E166=D!$K$131,"Proyec2",IF(Gestión!E166=D!$K$135,"Forma2",IF(Gestión!E166=D!$K$137,"Talent",IF(Gestión!E166=D!$K$151,"Conso1",IF(Gestión!E166=D!$K$152,"Conso2",IF(Gestión!E166=D!$K$159,"Serv",IF(Gestión!E166=D!$K$164,"Rete",IF(Gestión!E166=D!$K$171,"Fortale4",IF(Gestión!E166=D!$K$172,"Fortale5",IF(Gestión!E166=D!$K$174,"Defini",IF(Gestión!E166=D!$K$175,"Coord",IF(Gestión!E166=D!$K$178,"Redef",IF(Gestión!E166=D!$K$181,"Compro",IF(Gestión!E166=D!$K$182,"Desa1",IF(Gestión!E166=D!$K$183,"Fortale6",IF(Gestión!E166=D!$K$187,"Esta",IF(Gestión!E166=D!$K$190,"Facil",IF(Gestión!E166=D!$K$193,"Soporte",IF(Gestión!E166=D!$K$198,"Implement1",IF(Gestión!E166=D!$K$201,"La",IF(Gestión!E166=D!$K$203,"Fortale7",IF(Gestión!E166=D!$K$206,"Remo",IF(Gestión!E166=D!$K$210,"Fortale8",IF(Gestión!E166=D!$K$214,"Mejoram",IF(Gestión!E166=D!$K$215,"Fortale9",IF(Gestión!E166=D!$K$217,"Fortale10",""))))))))))))))))))))))))))))))))))))))))))))))))))))))))))</f>
        <v>Geren</v>
      </c>
    </row>
    <row r="158" spans="10:20" x14ac:dyDescent="0.25">
      <c r="M158" t="s">
        <v>325</v>
      </c>
      <c r="N158" t="str">
        <f>IF(Gestión!F167=D!$L$2,"Forta",IF(Gestión!F167=$L$4,"Inclu",IF(Gestión!F167=$L$5,"Cult",IF(Gestión!F167=$L$7,"Actua",IF(Gestión!F167=$L$11,"Cuali",IF(Gestión!F167=$L$15,"Forta1",IF(Gestión!F167=$L$18,"Actua1",IF(Gestión!F167=$L$20,"Forta2",IF(Gestión!F167=$L$24,"Plan",IF(Gestión!F167=$L$28,"Confor",IF(Gestión!F167=$L$31,"Crea",IF(Gestión!F167=$L$33,"Incor",IF(Gestión!F167=$L$35,"Incre",IF(Gestión!F167=$L$36,"Prog",IF(Gestión!F167=$L$37,"Forta3",IF(Gestión!F167=$L$38,"Redi",IF(Gestión!F167=$L$40,"Confor1",IF(Gestión!F167=$L$44,"Apoyo",IF(Gestión!F167=$L$46,"Crea1",IF(Gestión!F167=$L$48,"Forta4",IF(Gestión!F167=$L$50,"Actua2",IF(Gestión!F167=$L$51,"Invest",IF(Gestión!F167=$L$52,"Conserv",IF(Gestión!F167=$L$55,"Incre1",IF(Gestión!F167=$L$60,"Actua3",IF(Gestión!F167=$L$64,"Actua4",IF(Gestión!F167=$L$66,"Asist",IF(Gestión!F167=$L$68,"Invest2",IF(Gestión!F167=$L$69,"Pract",IF(Gestión!F167=$L$72,"Forta5",IF(Gestión!F167=$L$79,"Opera",IF(Gestión!F167=$L$80,"Opera2",IF(Gestión!F167=$L$81,"Impul",IF(Gestión!F167=$L$86,"Estudio",IF(Gestión!F167=$L$89,"Invest3",IF(Gestión!F167=$L$90,"Diseño",IF(Gestión!F167=$L$91,"Invest4",IF(Gestión!F167=$L$93,"Vincula",IF(Gestión!F167=$L$94,"Crea2",IF(Gestión!F167=$L$95,"Diseño1",IF(Gestión!F167=$L$96,"Opera3",IF(Gestión!F167=$L$100,"Promo",IF(Gestión!F167=$L$101,"Estudio1",IF(Gestión!F167=$L$103,"Desarrolla",IF(Gestión!F167=$L$104,"Propen",IF(Gestión!F167=$L$108,"Aument",IF(Gestión!F167=$L$112,"Aument2",IF(Gestión!F167=$L$113,"Incre2",IF(Gestión!F167=$L$115,"Diver",IF(Gestión!F167=$L$118,"Estable",IF(Gestión!F167=$L$128,"Realiza",IF(Gestión!F167=$L$131,"Realiza1",IF(Gestión!F167=$L$135,"Diseño2",IF(Gestión!F167=$L$137,"Estudio2",IF(Gestión!F167=$L$138,"Invest5",IF(Gestión!F167=$L$141,"Actua5",IF(Gestión!F167=$L$144,"Estable1",IF(Gestión!F167=$L$151,"Defin","N/A"))))))))))))))))))))))))))))))))))))))))))))))))))))))))))</f>
        <v>Estable</v>
      </c>
      <c r="O158" t="str">
        <f>IF(N158="N/A",IF(Gestión!F167=$L$152,"Estable2",IF(Gestión!F167=$L$159,"Diseño3",IF(Gestión!F167=$L$161,"Diseño4",IF(Gestión!F167=$L$164,"Forta6",IF(Gestión!F167=$L$168,"Prog1",IF(Gestión!F167=$L$171,"Robus",IF(Gestión!F167=$L$172,"Diseño5",IF(Gestión!F167=$L$173,"Diseño6",IF(Gestión!F167=$L$174,"Estruc",IF(Gestión!F167=$L$175,"Diseño7",IF(Gestión!F167=$L$178,"Diseño8",IF(Gestión!F167=$L$179,"Diseño9",IF(Gestión!F167=$L$180,"Diseño10",IF(Gestión!F167=$L$181,"Diseño11",IF(Gestión!F167=$L$182,"Diseño12",IF(Gestión!F167=$L$183,"Capacit",IF(Gestión!F167=$L$186,"Redi1",IF(Gestión!F167=$L$187,"Defin1",IF(Gestión!F167=$L$190,"Cumplir",IF(Gestión!F167=$L$193,"Sistem",IF(Gestión!F167=$L$195,"Montaje",IF(Gestión!F167=$L$198,"Implementa",IF(Gestión!F167=$L$201,"Sistem1",IF(Gestión!F167=$L$203,"Asegura",IF(Gestión!F167=$L$204,"Estable3",IF(Gestión!F167=$L$206,"Constru",IF(Gestión!F167=$L$210,"Defin2",IF(Gestión!F167=$L$212,"Cult1",IF(Gestión!F167=$L$214,"Diseño13",IF(Gestión!F167=$L$215,"Defin3",IF(Gestión!F167=$L$217,"Segui",""))))))))))))))))))))))))))))))),N158)</f>
        <v>Estable</v>
      </c>
      <c r="P158" t="str">
        <f>IF(Gestión!D167=$Q$2,"Acre",IF(Gestión!D167=$Q$3,"Valor",IF(Gestión!D167=$Q$4,"Calidad",IF(Gestión!D167=$Q$5,"NAI",IF(Gestión!D167=$Q$6,"NAP",IF(Gestión!D167=$Q$7,"NAE",IF(Gestión!D167=$Q$8,"Articulación",IF(Gestión!D167=$Q$9,"Extensión",IF(Gestión!D167=$Q$10,"Regionalización",IF(Gestión!D167=$Q$11,"Interna",IF(Gestión!D167=$Q$12,"Seguimiento",IF(Gestión!D167=$Q$13,"NAA",IF(Gestión!D167=$Q$14,"Gerencia",IF(Gestión!D167=$Q$15,"TH",IF(Gestión!D167=$Q$16,"Finan",IF(Gestión!D167=$Q$17,"Bienestar",IF(Gestión!D167=$Q$18,"Comuni",IF(Gestión!D167=$Q$19,"Sistema",IF(Gestión!D167=$Q$20,"GestionD",IF(Gestión!D167=$Q$21,"Mejoramiento",IF(Gestión!D167=$Q$22,"Modelo",IF(Gestión!D167=$Q$23,"Control",""))))))))))))))))))))))</f>
        <v>Gerencia</v>
      </c>
      <c r="T158" t="str">
        <f>IF(Gestión!E167=D!$K$2,"Acredi",IF(Gestión!E167=D!$K$7,"Increm",IF(Gestión!E167=D!$K$11,"Forma",IF(Gestión!E167=D!$K$15,"Vincu",IF(Gestión!E167=D!$K$31,"Estructuraci",IF(Gestión!E167=D!$K$33,"Tecnica",IF(Gestión!E167=D!$K$35,"Conso",IF(Gestión!E167=D!$K$37,"Fortale",IF(Gestión!E167=D!$K$38,"Program",IF(Gestión!E167=D!$K$40,"Estruct",IF(Gestión!E167=D!$K$48,"Artic",IF(Gestión!E167=D!$K$55,"Fortale1",IF(Gestión!E167=D!$K$60,"Biling",IF(Gestión!E167=D!$K$64,"Forma1",IF(Gestión!E167=D!$K$66,"Gest",IF(Gestión!E167=D!$K$68,"Redefini",IF(Gestión!E167=D!$K$69,"Fortale2",IF(Gestión!E167=D!$K$72,"Edu",IF(Gestión!E167=D!$K$79,"Implement",IF(Gestión!E167=D!$K$81,"Potencia",IF(Gestión!E167=D!$K$86,"Fortale3",IF(Gestión!E167=D!$K$89,"Vincu1",IF(Gestión!E167=D!$K$91,"Incur",IF(Gestión!E167=D!$K$93,"Proyec",IF(Gestión!E167=D!$K$94,"Estrateg",IF(Gestión!E167=D!$K$95,"Desa",IF(Gestión!E167=D!$K$103,"Seguim",IF(Gestión!E167=D!$K$104,"Acces",IF(Gestión!E167=D!$K$113,"Program1",IF(Gestión!E167=D!$K$115,"En",IF(Gestión!E167=D!$K$118,"Geren",IF(Gestión!E167=D!$K$128,"Proyec1",IF(Gestión!E167=D!$K$131,"Proyec2",IF(Gestión!E167=D!$K$135,"Forma2",IF(Gestión!E167=D!$K$137,"Talent",IF(Gestión!E167=D!$K$151,"Conso1",IF(Gestión!E167=D!$K$152,"Conso2",IF(Gestión!E167=D!$K$159,"Serv",IF(Gestión!E167=D!$K$164,"Rete",IF(Gestión!E167=D!$K$171,"Fortale4",IF(Gestión!E167=D!$K$172,"Fortale5",IF(Gestión!E167=D!$K$174,"Defini",IF(Gestión!E167=D!$K$175,"Coord",IF(Gestión!E167=D!$K$178,"Redef",IF(Gestión!E167=D!$K$181,"Compro",IF(Gestión!E167=D!$K$182,"Desa1",IF(Gestión!E167=D!$K$183,"Fortale6",IF(Gestión!E167=D!$K$187,"Esta",IF(Gestión!E167=D!$K$190,"Facil",IF(Gestión!E167=D!$K$193,"Soporte",IF(Gestión!E167=D!$K$198,"Implement1",IF(Gestión!E167=D!$K$201,"La",IF(Gestión!E167=D!$K$203,"Fortale7",IF(Gestión!E167=D!$K$206,"Remo",IF(Gestión!E167=D!$K$210,"Fortale8",IF(Gestión!E167=D!$K$214,"Mejoram",IF(Gestión!E167=D!$K$215,"Fortale9",IF(Gestión!E167=D!$K$217,"Fortale10",""))))))))))))))))))))))))))))))))))))))))))))))))))))))))))</f>
        <v>Geren</v>
      </c>
    </row>
    <row r="159" spans="10:20" x14ac:dyDescent="0.25">
      <c r="J159" s="27" t="s">
        <v>84</v>
      </c>
      <c r="K159" s="27" t="s">
        <v>448</v>
      </c>
      <c r="L159" t="s">
        <v>326</v>
      </c>
      <c r="M159" t="s">
        <v>327</v>
      </c>
      <c r="N159" t="str">
        <f>IF(Gestión!F168=D!$L$2,"Forta",IF(Gestión!F168=$L$4,"Inclu",IF(Gestión!F168=$L$5,"Cult",IF(Gestión!F168=$L$7,"Actua",IF(Gestión!F168=$L$11,"Cuali",IF(Gestión!F168=$L$15,"Forta1",IF(Gestión!F168=$L$18,"Actua1",IF(Gestión!F168=$L$20,"Forta2",IF(Gestión!F168=$L$24,"Plan",IF(Gestión!F168=$L$28,"Confor",IF(Gestión!F168=$L$31,"Crea",IF(Gestión!F168=$L$33,"Incor",IF(Gestión!F168=$L$35,"Incre",IF(Gestión!F168=$L$36,"Prog",IF(Gestión!F168=$L$37,"Forta3",IF(Gestión!F168=$L$38,"Redi",IF(Gestión!F168=$L$40,"Confor1",IF(Gestión!F168=$L$44,"Apoyo",IF(Gestión!F168=$L$46,"Crea1",IF(Gestión!F168=$L$48,"Forta4",IF(Gestión!F168=$L$50,"Actua2",IF(Gestión!F168=$L$51,"Invest",IF(Gestión!F168=$L$52,"Conserv",IF(Gestión!F168=$L$55,"Incre1",IF(Gestión!F168=$L$60,"Actua3",IF(Gestión!F168=$L$64,"Actua4",IF(Gestión!F168=$L$66,"Asist",IF(Gestión!F168=$L$68,"Invest2",IF(Gestión!F168=$L$69,"Pract",IF(Gestión!F168=$L$72,"Forta5",IF(Gestión!F168=$L$79,"Opera",IF(Gestión!F168=$L$80,"Opera2",IF(Gestión!F168=$L$81,"Impul",IF(Gestión!F168=$L$86,"Estudio",IF(Gestión!F168=$L$89,"Invest3",IF(Gestión!F168=$L$90,"Diseño",IF(Gestión!F168=$L$91,"Invest4",IF(Gestión!F168=$L$93,"Vincula",IF(Gestión!F168=$L$94,"Crea2",IF(Gestión!F168=$L$95,"Diseño1",IF(Gestión!F168=$L$96,"Opera3",IF(Gestión!F168=$L$100,"Promo",IF(Gestión!F168=$L$101,"Estudio1",IF(Gestión!F168=$L$103,"Desarrolla",IF(Gestión!F168=$L$104,"Propen",IF(Gestión!F168=$L$108,"Aument",IF(Gestión!F168=$L$112,"Aument2",IF(Gestión!F168=$L$113,"Incre2",IF(Gestión!F168=$L$115,"Diver",IF(Gestión!F168=$L$118,"Estable",IF(Gestión!F168=$L$128,"Realiza",IF(Gestión!F168=$L$131,"Realiza1",IF(Gestión!F168=$L$135,"Diseño2",IF(Gestión!F168=$L$137,"Estudio2",IF(Gestión!F168=$L$138,"Invest5",IF(Gestión!F168=$L$141,"Actua5",IF(Gestión!F168=$L$144,"Estable1",IF(Gestión!F168=$L$151,"Defin","N/A"))))))))))))))))))))))))))))))))))))))))))))))))))))))))))</f>
        <v>Estable</v>
      </c>
      <c r="O159" t="str">
        <f>IF(N159="N/A",IF(Gestión!F168=$L$152,"Estable2",IF(Gestión!F168=$L$159,"Diseño3",IF(Gestión!F168=$L$161,"Diseño4",IF(Gestión!F168=$L$164,"Forta6",IF(Gestión!F168=$L$168,"Prog1",IF(Gestión!F168=$L$171,"Robus",IF(Gestión!F168=$L$172,"Diseño5",IF(Gestión!F168=$L$173,"Diseño6",IF(Gestión!F168=$L$174,"Estruc",IF(Gestión!F168=$L$175,"Diseño7",IF(Gestión!F168=$L$178,"Diseño8",IF(Gestión!F168=$L$179,"Diseño9",IF(Gestión!F168=$L$180,"Diseño10",IF(Gestión!F168=$L$181,"Diseño11",IF(Gestión!F168=$L$182,"Diseño12",IF(Gestión!F168=$L$183,"Capacit",IF(Gestión!F168=$L$186,"Redi1",IF(Gestión!F168=$L$187,"Defin1",IF(Gestión!F168=$L$190,"Cumplir",IF(Gestión!F168=$L$193,"Sistem",IF(Gestión!F168=$L$195,"Montaje",IF(Gestión!F168=$L$198,"Implementa",IF(Gestión!F168=$L$201,"Sistem1",IF(Gestión!F168=$L$203,"Asegura",IF(Gestión!F168=$L$204,"Estable3",IF(Gestión!F168=$L$206,"Constru",IF(Gestión!F168=$L$210,"Defin2",IF(Gestión!F168=$L$212,"Cult1",IF(Gestión!F168=$L$214,"Diseño13",IF(Gestión!F168=$L$215,"Defin3",IF(Gestión!F168=$L$217,"Segui",""))))))))))))))))))))))))))))))),N159)</f>
        <v>Estable</v>
      </c>
      <c r="P159" t="str">
        <f>IF(Gestión!D168=$Q$2,"Acre",IF(Gestión!D168=$Q$3,"Valor",IF(Gestión!D168=$Q$4,"Calidad",IF(Gestión!D168=$Q$5,"NAI",IF(Gestión!D168=$Q$6,"NAP",IF(Gestión!D168=$Q$7,"NAE",IF(Gestión!D168=$Q$8,"Articulación",IF(Gestión!D168=$Q$9,"Extensión",IF(Gestión!D168=$Q$10,"Regionalización",IF(Gestión!D168=$Q$11,"Interna",IF(Gestión!D168=$Q$12,"Seguimiento",IF(Gestión!D168=$Q$13,"NAA",IF(Gestión!D168=$Q$14,"Gerencia",IF(Gestión!D168=$Q$15,"TH",IF(Gestión!D168=$Q$16,"Finan",IF(Gestión!D168=$Q$17,"Bienestar",IF(Gestión!D168=$Q$18,"Comuni",IF(Gestión!D168=$Q$19,"Sistema",IF(Gestión!D168=$Q$20,"GestionD",IF(Gestión!D168=$Q$21,"Mejoramiento",IF(Gestión!D168=$Q$22,"Modelo",IF(Gestión!D168=$Q$23,"Control",""))))))))))))))))))))))</f>
        <v>Gerencia</v>
      </c>
      <c r="T159" t="str">
        <f>IF(Gestión!E168=D!$K$2,"Acredi",IF(Gestión!E168=D!$K$7,"Increm",IF(Gestión!E168=D!$K$11,"Forma",IF(Gestión!E168=D!$K$15,"Vincu",IF(Gestión!E168=D!$K$31,"Estructuraci",IF(Gestión!E168=D!$K$33,"Tecnica",IF(Gestión!E168=D!$K$35,"Conso",IF(Gestión!E168=D!$K$37,"Fortale",IF(Gestión!E168=D!$K$38,"Program",IF(Gestión!E168=D!$K$40,"Estruct",IF(Gestión!E168=D!$K$48,"Artic",IF(Gestión!E168=D!$K$55,"Fortale1",IF(Gestión!E168=D!$K$60,"Biling",IF(Gestión!E168=D!$K$64,"Forma1",IF(Gestión!E168=D!$K$66,"Gest",IF(Gestión!E168=D!$K$68,"Redefini",IF(Gestión!E168=D!$K$69,"Fortale2",IF(Gestión!E168=D!$K$72,"Edu",IF(Gestión!E168=D!$K$79,"Implement",IF(Gestión!E168=D!$K$81,"Potencia",IF(Gestión!E168=D!$K$86,"Fortale3",IF(Gestión!E168=D!$K$89,"Vincu1",IF(Gestión!E168=D!$K$91,"Incur",IF(Gestión!E168=D!$K$93,"Proyec",IF(Gestión!E168=D!$K$94,"Estrateg",IF(Gestión!E168=D!$K$95,"Desa",IF(Gestión!E168=D!$K$103,"Seguim",IF(Gestión!E168=D!$K$104,"Acces",IF(Gestión!E168=D!$K$113,"Program1",IF(Gestión!E168=D!$K$115,"En",IF(Gestión!E168=D!$K$118,"Geren",IF(Gestión!E168=D!$K$128,"Proyec1",IF(Gestión!E168=D!$K$131,"Proyec2",IF(Gestión!E168=D!$K$135,"Forma2",IF(Gestión!E168=D!$K$137,"Talent",IF(Gestión!E168=D!$K$151,"Conso1",IF(Gestión!E168=D!$K$152,"Conso2",IF(Gestión!E168=D!$K$159,"Serv",IF(Gestión!E168=D!$K$164,"Rete",IF(Gestión!E168=D!$K$171,"Fortale4",IF(Gestión!E168=D!$K$172,"Fortale5",IF(Gestión!E168=D!$K$174,"Defini",IF(Gestión!E168=D!$K$175,"Coord",IF(Gestión!E168=D!$K$178,"Redef",IF(Gestión!E168=D!$K$181,"Compro",IF(Gestión!E168=D!$K$182,"Desa1",IF(Gestión!E168=D!$K$183,"Fortale6",IF(Gestión!E168=D!$K$187,"Esta",IF(Gestión!E168=D!$K$190,"Facil",IF(Gestión!E168=D!$K$193,"Soporte",IF(Gestión!E168=D!$K$198,"Implement1",IF(Gestión!E168=D!$K$201,"La",IF(Gestión!E168=D!$K$203,"Fortale7",IF(Gestión!E168=D!$K$206,"Remo",IF(Gestión!E168=D!$K$210,"Fortale8",IF(Gestión!E168=D!$K$214,"Mejoram",IF(Gestión!E168=D!$K$215,"Fortale9",IF(Gestión!E168=D!$K$217,"Fortale10",""))))))))))))))))))))))))))))))))))))))))))))))))))))))))))</f>
        <v>Geren</v>
      </c>
    </row>
    <row r="160" spans="10:20" x14ac:dyDescent="0.25">
      <c r="M160" t="s">
        <v>328</v>
      </c>
      <c r="N160" t="str">
        <f>IF(Gestión!F169=D!$L$2,"Forta",IF(Gestión!F169=$L$4,"Inclu",IF(Gestión!F169=$L$5,"Cult",IF(Gestión!F169=$L$7,"Actua",IF(Gestión!F169=$L$11,"Cuali",IF(Gestión!F169=$L$15,"Forta1",IF(Gestión!F169=$L$18,"Actua1",IF(Gestión!F169=$L$20,"Forta2",IF(Gestión!F169=$L$24,"Plan",IF(Gestión!F169=$L$28,"Confor",IF(Gestión!F169=$L$31,"Crea",IF(Gestión!F169=$L$33,"Incor",IF(Gestión!F169=$L$35,"Incre",IF(Gestión!F169=$L$36,"Prog",IF(Gestión!F169=$L$37,"Forta3",IF(Gestión!F169=$L$38,"Redi",IF(Gestión!F169=$L$40,"Confor1",IF(Gestión!F169=$L$44,"Apoyo",IF(Gestión!F169=$L$46,"Crea1",IF(Gestión!F169=$L$48,"Forta4",IF(Gestión!F169=$L$50,"Actua2",IF(Gestión!F169=$L$51,"Invest",IF(Gestión!F169=$L$52,"Conserv",IF(Gestión!F169=$L$55,"Incre1",IF(Gestión!F169=$L$60,"Actua3",IF(Gestión!F169=$L$64,"Actua4",IF(Gestión!F169=$L$66,"Asist",IF(Gestión!F169=$L$68,"Invest2",IF(Gestión!F169=$L$69,"Pract",IF(Gestión!F169=$L$72,"Forta5",IF(Gestión!F169=$L$79,"Opera",IF(Gestión!F169=$L$80,"Opera2",IF(Gestión!F169=$L$81,"Impul",IF(Gestión!F169=$L$86,"Estudio",IF(Gestión!F169=$L$89,"Invest3",IF(Gestión!F169=$L$90,"Diseño",IF(Gestión!F169=$L$91,"Invest4",IF(Gestión!F169=$L$93,"Vincula",IF(Gestión!F169=$L$94,"Crea2",IF(Gestión!F169=$L$95,"Diseño1",IF(Gestión!F169=$L$96,"Opera3",IF(Gestión!F169=$L$100,"Promo",IF(Gestión!F169=$L$101,"Estudio1",IF(Gestión!F169=$L$103,"Desarrolla",IF(Gestión!F169=$L$104,"Propen",IF(Gestión!F169=$L$108,"Aument",IF(Gestión!F169=$L$112,"Aument2",IF(Gestión!F169=$L$113,"Incre2",IF(Gestión!F169=$L$115,"Diver",IF(Gestión!F169=$L$118,"Estable",IF(Gestión!F169=$L$128,"Realiza",IF(Gestión!F169=$L$131,"Realiza1",IF(Gestión!F169=$L$135,"Diseño2",IF(Gestión!F169=$L$137,"Estudio2",IF(Gestión!F169=$L$138,"Invest5",IF(Gestión!F169=$L$141,"Actua5",IF(Gestión!F169=$L$144,"Estable1",IF(Gestión!F169=$L$151,"Defin","N/A"))))))))))))))))))))))))))))))))))))))))))))))))))))))))))</f>
        <v>Realiza</v>
      </c>
      <c r="O160" t="str">
        <f>IF(N160="N/A",IF(Gestión!F169=$L$152,"Estable2",IF(Gestión!F169=$L$159,"Diseño3",IF(Gestión!F169=$L$161,"Diseño4",IF(Gestión!F169=$L$164,"Forta6",IF(Gestión!F169=$L$168,"Prog1",IF(Gestión!F169=$L$171,"Robus",IF(Gestión!F169=$L$172,"Diseño5",IF(Gestión!F169=$L$173,"Diseño6",IF(Gestión!F169=$L$174,"Estruc",IF(Gestión!F169=$L$175,"Diseño7",IF(Gestión!F169=$L$178,"Diseño8",IF(Gestión!F169=$L$179,"Diseño9",IF(Gestión!F169=$L$180,"Diseño10",IF(Gestión!F169=$L$181,"Diseño11",IF(Gestión!F169=$L$182,"Diseño12",IF(Gestión!F169=$L$183,"Capacit",IF(Gestión!F169=$L$186,"Redi1",IF(Gestión!F169=$L$187,"Defin1",IF(Gestión!F169=$L$190,"Cumplir",IF(Gestión!F169=$L$193,"Sistem",IF(Gestión!F169=$L$195,"Montaje",IF(Gestión!F169=$L$198,"Implementa",IF(Gestión!F169=$L$201,"Sistem1",IF(Gestión!F169=$L$203,"Asegura",IF(Gestión!F169=$L$204,"Estable3",IF(Gestión!F169=$L$206,"Constru",IF(Gestión!F169=$L$210,"Defin2",IF(Gestión!F169=$L$212,"Cult1",IF(Gestión!F169=$L$214,"Diseño13",IF(Gestión!F169=$L$215,"Defin3",IF(Gestión!F169=$L$217,"Segui",""))))))))))))))))))))))))))))))),N160)</f>
        <v>Realiza</v>
      </c>
      <c r="P160" t="str">
        <f>IF(Gestión!D169=$Q$2,"Acre",IF(Gestión!D169=$Q$3,"Valor",IF(Gestión!D169=$Q$4,"Calidad",IF(Gestión!D169=$Q$5,"NAI",IF(Gestión!D169=$Q$6,"NAP",IF(Gestión!D169=$Q$7,"NAE",IF(Gestión!D169=$Q$8,"Articulación",IF(Gestión!D169=$Q$9,"Extensión",IF(Gestión!D169=$Q$10,"Regionalización",IF(Gestión!D169=$Q$11,"Interna",IF(Gestión!D169=$Q$12,"Seguimiento",IF(Gestión!D169=$Q$13,"NAA",IF(Gestión!D169=$Q$14,"Gerencia",IF(Gestión!D169=$Q$15,"TH",IF(Gestión!D169=$Q$16,"Finan",IF(Gestión!D169=$Q$17,"Bienestar",IF(Gestión!D169=$Q$18,"Comuni",IF(Gestión!D169=$Q$19,"Sistema",IF(Gestión!D169=$Q$20,"GestionD",IF(Gestión!D169=$Q$21,"Mejoramiento",IF(Gestión!D169=$Q$22,"Modelo",IF(Gestión!D169=$Q$23,"Control",""))))))))))))))))))))))</f>
        <v>TH</v>
      </c>
      <c r="T160" t="str">
        <f>IF(Gestión!E169=D!$K$2,"Acredi",IF(Gestión!E169=D!$K$7,"Increm",IF(Gestión!E169=D!$K$11,"Forma",IF(Gestión!E169=D!$K$15,"Vincu",IF(Gestión!E169=D!$K$31,"Estructuraci",IF(Gestión!E169=D!$K$33,"Tecnica",IF(Gestión!E169=D!$K$35,"Conso",IF(Gestión!E169=D!$K$37,"Fortale",IF(Gestión!E169=D!$K$38,"Program",IF(Gestión!E169=D!$K$40,"Estruct",IF(Gestión!E169=D!$K$48,"Artic",IF(Gestión!E169=D!$K$55,"Fortale1",IF(Gestión!E169=D!$K$60,"Biling",IF(Gestión!E169=D!$K$64,"Forma1",IF(Gestión!E169=D!$K$66,"Gest",IF(Gestión!E169=D!$K$68,"Redefini",IF(Gestión!E169=D!$K$69,"Fortale2",IF(Gestión!E169=D!$K$72,"Edu",IF(Gestión!E169=D!$K$79,"Implement",IF(Gestión!E169=D!$K$81,"Potencia",IF(Gestión!E169=D!$K$86,"Fortale3",IF(Gestión!E169=D!$K$89,"Vincu1",IF(Gestión!E169=D!$K$91,"Incur",IF(Gestión!E169=D!$K$93,"Proyec",IF(Gestión!E169=D!$K$94,"Estrateg",IF(Gestión!E169=D!$K$95,"Desa",IF(Gestión!E169=D!$K$103,"Seguim",IF(Gestión!E169=D!$K$104,"Acces",IF(Gestión!E169=D!$K$113,"Program1",IF(Gestión!E169=D!$K$115,"En",IF(Gestión!E169=D!$K$118,"Geren",IF(Gestión!E169=D!$K$128,"Proyec1",IF(Gestión!E169=D!$K$131,"Proyec2",IF(Gestión!E169=D!$K$135,"Forma2",IF(Gestión!E169=D!$K$137,"Talent",IF(Gestión!E169=D!$K$151,"Conso1",IF(Gestión!E169=D!$K$152,"Conso2",IF(Gestión!E169=D!$K$159,"Serv",IF(Gestión!E169=D!$K$164,"Rete",IF(Gestión!E169=D!$K$171,"Fortale4",IF(Gestión!E169=D!$K$172,"Fortale5",IF(Gestión!E169=D!$K$174,"Defini",IF(Gestión!E169=D!$K$175,"Coord",IF(Gestión!E169=D!$K$178,"Redef",IF(Gestión!E169=D!$K$181,"Compro",IF(Gestión!E169=D!$K$182,"Desa1",IF(Gestión!E169=D!$K$183,"Fortale6",IF(Gestión!E169=D!$K$187,"Esta",IF(Gestión!E169=D!$K$190,"Facil",IF(Gestión!E169=D!$K$193,"Soporte",IF(Gestión!E169=D!$K$198,"Implement1",IF(Gestión!E169=D!$K$201,"La",IF(Gestión!E169=D!$K$203,"Fortale7",IF(Gestión!E169=D!$K$206,"Remo",IF(Gestión!E169=D!$K$210,"Fortale8",IF(Gestión!E169=D!$K$214,"Mejoram",IF(Gestión!E169=D!$K$215,"Fortale9",IF(Gestión!E169=D!$K$217,"Fortale10",""))))))))))))))))))))))))))))))))))))))))))))))))))))))))))</f>
        <v>Proyec1</v>
      </c>
    </row>
    <row r="161" spans="10:20" x14ac:dyDescent="0.25">
      <c r="L161" t="s">
        <v>329</v>
      </c>
      <c r="M161" t="s">
        <v>330</v>
      </c>
      <c r="N161" t="str">
        <f>IF(Gestión!F170=D!$L$2,"Forta",IF(Gestión!F170=$L$4,"Inclu",IF(Gestión!F170=$L$5,"Cult",IF(Gestión!F170=$L$7,"Actua",IF(Gestión!F170=$L$11,"Cuali",IF(Gestión!F170=$L$15,"Forta1",IF(Gestión!F170=$L$18,"Actua1",IF(Gestión!F170=$L$20,"Forta2",IF(Gestión!F170=$L$24,"Plan",IF(Gestión!F170=$L$28,"Confor",IF(Gestión!F170=$L$31,"Crea",IF(Gestión!F170=$L$33,"Incor",IF(Gestión!F170=$L$35,"Incre",IF(Gestión!F170=$L$36,"Prog",IF(Gestión!F170=$L$37,"Forta3",IF(Gestión!F170=$L$38,"Redi",IF(Gestión!F170=$L$40,"Confor1",IF(Gestión!F170=$L$44,"Apoyo",IF(Gestión!F170=$L$46,"Crea1",IF(Gestión!F170=$L$48,"Forta4",IF(Gestión!F170=$L$50,"Actua2",IF(Gestión!F170=$L$51,"Invest",IF(Gestión!F170=$L$52,"Conserv",IF(Gestión!F170=$L$55,"Incre1",IF(Gestión!F170=$L$60,"Actua3",IF(Gestión!F170=$L$64,"Actua4",IF(Gestión!F170=$L$66,"Asist",IF(Gestión!F170=$L$68,"Invest2",IF(Gestión!F170=$L$69,"Pract",IF(Gestión!F170=$L$72,"Forta5",IF(Gestión!F170=$L$79,"Opera",IF(Gestión!F170=$L$80,"Opera2",IF(Gestión!F170=$L$81,"Impul",IF(Gestión!F170=$L$86,"Estudio",IF(Gestión!F170=$L$89,"Invest3",IF(Gestión!F170=$L$90,"Diseño",IF(Gestión!F170=$L$91,"Invest4",IF(Gestión!F170=$L$93,"Vincula",IF(Gestión!F170=$L$94,"Crea2",IF(Gestión!F170=$L$95,"Diseño1",IF(Gestión!F170=$L$96,"Opera3",IF(Gestión!F170=$L$100,"Promo",IF(Gestión!F170=$L$101,"Estudio1",IF(Gestión!F170=$L$103,"Desarrolla",IF(Gestión!F170=$L$104,"Propen",IF(Gestión!F170=$L$108,"Aument",IF(Gestión!F170=$L$112,"Aument2",IF(Gestión!F170=$L$113,"Incre2",IF(Gestión!F170=$L$115,"Diver",IF(Gestión!F170=$L$118,"Estable",IF(Gestión!F170=$L$128,"Realiza",IF(Gestión!F170=$L$131,"Realiza1",IF(Gestión!F170=$L$135,"Diseño2",IF(Gestión!F170=$L$137,"Estudio2",IF(Gestión!F170=$L$138,"Invest5",IF(Gestión!F170=$L$141,"Actua5",IF(Gestión!F170=$L$144,"Estable1",IF(Gestión!F170=$L$151,"Defin","N/A"))))))))))))))))))))))))))))))))))))))))))))))))))))))))))</f>
        <v>Realiza1</v>
      </c>
      <c r="O161" t="str">
        <f>IF(N161="N/A",IF(Gestión!F170=$L$152,"Estable2",IF(Gestión!F170=$L$159,"Diseño3",IF(Gestión!F170=$L$161,"Diseño4",IF(Gestión!F170=$L$164,"Forta6",IF(Gestión!F170=$L$168,"Prog1",IF(Gestión!F170=$L$171,"Robus",IF(Gestión!F170=$L$172,"Diseño5",IF(Gestión!F170=$L$173,"Diseño6",IF(Gestión!F170=$L$174,"Estruc",IF(Gestión!F170=$L$175,"Diseño7",IF(Gestión!F170=$L$178,"Diseño8",IF(Gestión!F170=$L$179,"Diseño9",IF(Gestión!F170=$L$180,"Diseño10",IF(Gestión!F170=$L$181,"Diseño11",IF(Gestión!F170=$L$182,"Diseño12",IF(Gestión!F170=$L$183,"Capacit",IF(Gestión!F170=$L$186,"Redi1",IF(Gestión!F170=$L$187,"Defin1",IF(Gestión!F170=$L$190,"Cumplir",IF(Gestión!F170=$L$193,"Sistem",IF(Gestión!F170=$L$195,"Montaje",IF(Gestión!F170=$L$198,"Implementa",IF(Gestión!F170=$L$201,"Sistem1",IF(Gestión!F170=$L$203,"Asegura",IF(Gestión!F170=$L$204,"Estable3",IF(Gestión!F170=$L$206,"Constru",IF(Gestión!F170=$L$210,"Defin2",IF(Gestión!F170=$L$212,"Cult1",IF(Gestión!F170=$L$214,"Diseño13",IF(Gestión!F170=$L$215,"Defin3",IF(Gestión!F170=$L$217,"Segui",""))))))))))))))))))))))))))))))),N161)</f>
        <v>Realiza1</v>
      </c>
      <c r="P161" t="str">
        <f>IF(Gestión!D170=$Q$2,"Acre",IF(Gestión!D170=$Q$3,"Valor",IF(Gestión!D170=$Q$4,"Calidad",IF(Gestión!D170=$Q$5,"NAI",IF(Gestión!D170=$Q$6,"NAP",IF(Gestión!D170=$Q$7,"NAE",IF(Gestión!D170=$Q$8,"Articulación",IF(Gestión!D170=$Q$9,"Extensión",IF(Gestión!D170=$Q$10,"Regionalización",IF(Gestión!D170=$Q$11,"Interna",IF(Gestión!D170=$Q$12,"Seguimiento",IF(Gestión!D170=$Q$13,"NAA",IF(Gestión!D170=$Q$14,"Gerencia",IF(Gestión!D170=$Q$15,"TH",IF(Gestión!D170=$Q$16,"Finan",IF(Gestión!D170=$Q$17,"Bienestar",IF(Gestión!D170=$Q$18,"Comuni",IF(Gestión!D170=$Q$19,"Sistema",IF(Gestión!D170=$Q$20,"GestionD",IF(Gestión!D170=$Q$21,"Mejoramiento",IF(Gestión!D170=$Q$22,"Modelo",IF(Gestión!D170=$Q$23,"Control",""))))))))))))))))))))))</f>
        <v>TH</v>
      </c>
      <c r="T161" t="str">
        <f>IF(Gestión!E170=D!$K$2,"Acredi",IF(Gestión!E170=D!$K$7,"Increm",IF(Gestión!E170=D!$K$11,"Forma",IF(Gestión!E170=D!$K$15,"Vincu",IF(Gestión!E170=D!$K$31,"Estructuraci",IF(Gestión!E170=D!$K$33,"Tecnica",IF(Gestión!E170=D!$K$35,"Conso",IF(Gestión!E170=D!$K$37,"Fortale",IF(Gestión!E170=D!$K$38,"Program",IF(Gestión!E170=D!$K$40,"Estruct",IF(Gestión!E170=D!$K$48,"Artic",IF(Gestión!E170=D!$K$55,"Fortale1",IF(Gestión!E170=D!$K$60,"Biling",IF(Gestión!E170=D!$K$64,"Forma1",IF(Gestión!E170=D!$K$66,"Gest",IF(Gestión!E170=D!$K$68,"Redefini",IF(Gestión!E170=D!$K$69,"Fortale2",IF(Gestión!E170=D!$K$72,"Edu",IF(Gestión!E170=D!$K$79,"Implement",IF(Gestión!E170=D!$K$81,"Potencia",IF(Gestión!E170=D!$K$86,"Fortale3",IF(Gestión!E170=D!$K$89,"Vincu1",IF(Gestión!E170=D!$K$91,"Incur",IF(Gestión!E170=D!$K$93,"Proyec",IF(Gestión!E170=D!$K$94,"Estrateg",IF(Gestión!E170=D!$K$95,"Desa",IF(Gestión!E170=D!$K$103,"Seguim",IF(Gestión!E170=D!$K$104,"Acces",IF(Gestión!E170=D!$K$113,"Program1",IF(Gestión!E170=D!$K$115,"En",IF(Gestión!E170=D!$K$118,"Geren",IF(Gestión!E170=D!$K$128,"Proyec1",IF(Gestión!E170=D!$K$131,"Proyec2",IF(Gestión!E170=D!$K$135,"Forma2",IF(Gestión!E170=D!$K$137,"Talent",IF(Gestión!E170=D!$K$151,"Conso1",IF(Gestión!E170=D!$K$152,"Conso2",IF(Gestión!E170=D!$K$159,"Serv",IF(Gestión!E170=D!$K$164,"Rete",IF(Gestión!E170=D!$K$171,"Fortale4",IF(Gestión!E170=D!$K$172,"Fortale5",IF(Gestión!E170=D!$K$174,"Defini",IF(Gestión!E170=D!$K$175,"Coord",IF(Gestión!E170=D!$K$178,"Redef",IF(Gestión!E170=D!$K$181,"Compro",IF(Gestión!E170=D!$K$182,"Desa1",IF(Gestión!E170=D!$K$183,"Fortale6",IF(Gestión!E170=D!$K$187,"Esta",IF(Gestión!E170=D!$K$190,"Facil",IF(Gestión!E170=D!$K$193,"Soporte",IF(Gestión!E170=D!$K$198,"Implement1",IF(Gestión!E170=D!$K$201,"La",IF(Gestión!E170=D!$K$203,"Fortale7",IF(Gestión!E170=D!$K$206,"Remo",IF(Gestión!E170=D!$K$210,"Fortale8",IF(Gestión!E170=D!$K$214,"Mejoram",IF(Gestión!E170=D!$K$215,"Fortale9",IF(Gestión!E170=D!$K$217,"Fortale10",""))))))))))))))))))))))))))))))))))))))))))))))))))))))))))</f>
        <v>Proyec2</v>
      </c>
    </row>
    <row r="162" spans="10:20" x14ac:dyDescent="0.25">
      <c r="M162" t="s">
        <v>331</v>
      </c>
      <c r="N162" t="str">
        <f>IF(Gestión!F171=D!$L$2,"Forta",IF(Gestión!F171=$L$4,"Inclu",IF(Gestión!F171=$L$5,"Cult",IF(Gestión!F171=$L$7,"Actua",IF(Gestión!F171=$L$11,"Cuali",IF(Gestión!F171=$L$15,"Forta1",IF(Gestión!F171=$L$18,"Actua1",IF(Gestión!F171=$L$20,"Forta2",IF(Gestión!F171=$L$24,"Plan",IF(Gestión!F171=$L$28,"Confor",IF(Gestión!F171=$L$31,"Crea",IF(Gestión!F171=$L$33,"Incor",IF(Gestión!F171=$L$35,"Incre",IF(Gestión!F171=$L$36,"Prog",IF(Gestión!F171=$L$37,"Forta3",IF(Gestión!F171=$L$38,"Redi",IF(Gestión!F171=$L$40,"Confor1",IF(Gestión!F171=$L$44,"Apoyo",IF(Gestión!F171=$L$46,"Crea1",IF(Gestión!F171=$L$48,"Forta4",IF(Gestión!F171=$L$50,"Actua2",IF(Gestión!F171=$L$51,"Invest",IF(Gestión!F171=$L$52,"Conserv",IF(Gestión!F171=$L$55,"Incre1",IF(Gestión!F171=$L$60,"Actua3",IF(Gestión!F171=$L$64,"Actua4",IF(Gestión!F171=$L$66,"Asist",IF(Gestión!F171=$L$68,"Invest2",IF(Gestión!F171=$L$69,"Pract",IF(Gestión!F171=$L$72,"Forta5",IF(Gestión!F171=$L$79,"Opera",IF(Gestión!F171=$L$80,"Opera2",IF(Gestión!F171=$L$81,"Impul",IF(Gestión!F171=$L$86,"Estudio",IF(Gestión!F171=$L$89,"Invest3",IF(Gestión!F171=$L$90,"Diseño",IF(Gestión!F171=$L$91,"Invest4",IF(Gestión!F171=$L$93,"Vincula",IF(Gestión!F171=$L$94,"Crea2",IF(Gestión!F171=$L$95,"Diseño1",IF(Gestión!F171=$L$96,"Opera3",IF(Gestión!F171=$L$100,"Promo",IF(Gestión!F171=$L$101,"Estudio1",IF(Gestión!F171=$L$103,"Desarrolla",IF(Gestión!F171=$L$104,"Propen",IF(Gestión!F171=$L$108,"Aument",IF(Gestión!F171=$L$112,"Aument2",IF(Gestión!F171=$L$113,"Incre2",IF(Gestión!F171=$L$115,"Diver",IF(Gestión!F171=$L$118,"Estable",IF(Gestión!F171=$L$128,"Realiza",IF(Gestión!F171=$L$131,"Realiza1",IF(Gestión!F171=$L$135,"Diseño2",IF(Gestión!F171=$L$137,"Estudio2",IF(Gestión!F171=$L$138,"Invest5",IF(Gestión!F171=$L$141,"Actua5",IF(Gestión!F171=$L$144,"Estable1",IF(Gestión!F171=$L$151,"Defin","N/A"))))))))))))))))))))))))))))))))))))))))))))))))))))))))))</f>
        <v>Estable1</v>
      </c>
      <c r="O162" t="str">
        <f>IF(N162="N/A",IF(Gestión!F171=$L$152,"Estable2",IF(Gestión!F171=$L$159,"Diseño3",IF(Gestión!F171=$L$161,"Diseño4",IF(Gestión!F171=$L$164,"Forta6",IF(Gestión!F171=$L$168,"Prog1",IF(Gestión!F171=$L$171,"Robus",IF(Gestión!F171=$L$172,"Diseño5",IF(Gestión!F171=$L$173,"Diseño6",IF(Gestión!F171=$L$174,"Estruc",IF(Gestión!F171=$L$175,"Diseño7",IF(Gestión!F171=$L$178,"Diseño8",IF(Gestión!F171=$L$179,"Diseño9",IF(Gestión!F171=$L$180,"Diseño10",IF(Gestión!F171=$L$181,"Diseño11",IF(Gestión!F171=$L$182,"Diseño12",IF(Gestión!F171=$L$183,"Capacit",IF(Gestión!F171=$L$186,"Redi1",IF(Gestión!F171=$L$187,"Defin1",IF(Gestión!F171=$L$190,"Cumplir",IF(Gestión!F171=$L$193,"Sistem",IF(Gestión!F171=$L$195,"Montaje",IF(Gestión!F171=$L$198,"Implementa",IF(Gestión!F171=$L$201,"Sistem1",IF(Gestión!F171=$L$203,"Asegura",IF(Gestión!F171=$L$204,"Estable3",IF(Gestión!F171=$L$206,"Constru",IF(Gestión!F171=$L$210,"Defin2",IF(Gestión!F171=$L$212,"Cult1",IF(Gestión!F171=$L$214,"Diseño13",IF(Gestión!F171=$L$215,"Defin3",IF(Gestión!F171=$L$217,"Segui",""))))))))))))))))))))))))))))))),N162)</f>
        <v>Estable1</v>
      </c>
      <c r="P162" t="str">
        <f>IF(Gestión!D171=$Q$2,"Acre",IF(Gestión!D171=$Q$3,"Valor",IF(Gestión!D171=$Q$4,"Calidad",IF(Gestión!D171=$Q$5,"NAI",IF(Gestión!D171=$Q$6,"NAP",IF(Gestión!D171=$Q$7,"NAE",IF(Gestión!D171=$Q$8,"Articulación",IF(Gestión!D171=$Q$9,"Extensión",IF(Gestión!D171=$Q$10,"Regionalización",IF(Gestión!D171=$Q$11,"Interna",IF(Gestión!D171=$Q$12,"Seguimiento",IF(Gestión!D171=$Q$13,"NAA",IF(Gestión!D171=$Q$14,"Gerencia",IF(Gestión!D171=$Q$15,"TH",IF(Gestión!D171=$Q$16,"Finan",IF(Gestión!D171=$Q$17,"Bienestar",IF(Gestión!D171=$Q$18,"Comuni",IF(Gestión!D171=$Q$19,"Sistema",IF(Gestión!D171=$Q$20,"GestionD",IF(Gestión!D171=$Q$21,"Mejoramiento",IF(Gestión!D171=$Q$22,"Modelo",IF(Gestión!D171=$Q$23,"Control",""))))))))))))))))))))))</f>
        <v>TH</v>
      </c>
      <c r="T162" t="str">
        <f>IF(Gestión!E171=D!$K$2,"Acredi",IF(Gestión!E171=D!$K$7,"Increm",IF(Gestión!E171=D!$K$11,"Forma",IF(Gestión!E171=D!$K$15,"Vincu",IF(Gestión!E171=D!$K$31,"Estructuraci",IF(Gestión!E171=D!$K$33,"Tecnica",IF(Gestión!E171=D!$K$35,"Conso",IF(Gestión!E171=D!$K$37,"Fortale",IF(Gestión!E171=D!$K$38,"Program",IF(Gestión!E171=D!$K$40,"Estruct",IF(Gestión!E171=D!$K$48,"Artic",IF(Gestión!E171=D!$K$55,"Fortale1",IF(Gestión!E171=D!$K$60,"Biling",IF(Gestión!E171=D!$K$64,"Forma1",IF(Gestión!E171=D!$K$66,"Gest",IF(Gestión!E171=D!$K$68,"Redefini",IF(Gestión!E171=D!$K$69,"Fortale2",IF(Gestión!E171=D!$K$72,"Edu",IF(Gestión!E171=D!$K$79,"Implement",IF(Gestión!E171=D!$K$81,"Potencia",IF(Gestión!E171=D!$K$86,"Fortale3",IF(Gestión!E171=D!$K$89,"Vincu1",IF(Gestión!E171=D!$K$91,"Incur",IF(Gestión!E171=D!$K$93,"Proyec",IF(Gestión!E171=D!$K$94,"Estrateg",IF(Gestión!E171=D!$K$95,"Desa",IF(Gestión!E171=D!$K$103,"Seguim",IF(Gestión!E171=D!$K$104,"Acces",IF(Gestión!E171=D!$K$113,"Program1",IF(Gestión!E171=D!$K$115,"En",IF(Gestión!E171=D!$K$118,"Geren",IF(Gestión!E171=D!$K$128,"Proyec1",IF(Gestión!E171=D!$K$131,"Proyec2",IF(Gestión!E171=D!$K$135,"Forma2",IF(Gestión!E171=D!$K$137,"Talent",IF(Gestión!E171=D!$K$151,"Conso1",IF(Gestión!E171=D!$K$152,"Conso2",IF(Gestión!E171=D!$K$159,"Serv",IF(Gestión!E171=D!$K$164,"Rete",IF(Gestión!E171=D!$K$171,"Fortale4",IF(Gestión!E171=D!$K$172,"Fortale5",IF(Gestión!E171=D!$K$174,"Defini",IF(Gestión!E171=D!$K$175,"Coord",IF(Gestión!E171=D!$K$178,"Redef",IF(Gestión!E171=D!$K$181,"Compro",IF(Gestión!E171=D!$K$182,"Desa1",IF(Gestión!E171=D!$K$183,"Fortale6",IF(Gestión!E171=D!$K$187,"Esta",IF(Gestión!E171=D!$K$190,"Facil",IF(Gestión!E171=D!$K$193,"Soporte",IF(Gestión!E171=D!$K$198,"Implement1",IF(Gestión!E171=D!$K$201,"La",IF(Gestión!E171=D!$K$203,"Fortale7",IF(Gestión!E171=D!$K$206,"Remo",IF(Gestión!E171=D!$K$210,"Fortale8",IF(Gestión!E171=D!$K$214,"Mejoram",IF(Gestión!E171=D!$K$215,"Fortale9",IF(Gestión!E171=D!$K$217,"Fortale10",""))))))))))))))))))))))))))))))))))))))))))))))))))))))))))</f>
        <v>Talent</v>
      </c>
    </row>
    <row r="163" spans="10:20" x14ac:dyDescent="0.25">
      <c r="M163" t="s">
        <v>332</v>
      </c>
      <c r="N163" t="str">
        <f>IF(Gestión!F172=D!$L$2,"Forta",IF(Gestión!F172=$L$4,"Inclu",IF(Gestión!F172=$L$5,"Cult",IF(Gestión!F172=$L$7,"Actua",IF(Gestión!F172=$L$11,"Cuali",IF(Gestión!F172=$L$15,"Forta1",IF(Gestión!F172=$L$18,"Actua1",IF(Gestión!F172=$L$20,"Forta2",IF(Gestión!F172=$L$24,"Plan",IF(Gestión!F172=$L$28,"Confor",IF(Gestión!F172=$L$31,"Crea",IF(Gestión!F172=$L$33,"Incor",IF(Gestión!F172=$L$35,"Incre",IF(Gestión!F172=$L$36,"Prog",IF(Gestión!F172=$L$37,"Forta3",IF(Gestión!F172=$L$38,"Redi",IF(Gestión!F172=$L$40,"Confor1",IF(Gestión!F172=$L$44,"Apoyo",IF(Gestión!F172=$L$46,"Crea1",IF(Gestión!F172=$L$48,"Forta4",IF(Gestión!F172=$L$50,"Actua2",IF(Gestión!F172=$L$51,"Invest",IF(Gestión!F172=$L$52,"Conserv",IF(Gestión!F172=$L$55,"Incre1",IF(Gestión!F172=$L$60,"Actua3",IF(Gestión!F172=$L$64,"Actua4",IF(Gestión!F172=$L$66,"Asist",IF(Gestión!F172=$L$68,"Invest2",IF(Gestión!F172=$L$69,"Pract",IF(Gestión!F172=$L$72,"Forta5",IF(Gestión!F172=$L$79,"Opera",IF(Gestión!F172=$L$80,"Opera2",IF(Gestión!F172=$L$81,"Impul",IF(Gestión!F172=$L$86,"Estudio",IF(Gestión!F172=$L$89,"Invest3",IF(Gestión!F172=$L$90,"Diseño",IF(Gestión!F172=$L$91,"Invest4",IF(Gestión!F172=$L$93,"Vincula",IF(Gestión!F172=$L$94,"Crea2",IF(Gestión!F172=$L$95,"Diseño1",IF(Gestión!F172=$L$96,"Opera3",IF(Gestión!F172=$L$100,"Promo",IF(Gestión!F172=$L$101,"Estudio1",IF(Gestión!F172=$L$103,"Desarrolla",IF(Gestión!F172=$L$104,"Propen",IF(Gestión!F172=$L$108,"Aument",IF(Gestión!F172=$L$112,"Aument2",IF(Gestión!F172=$L$113,"Incre2",IF(Gestión!F172=$L$115,"Diver",IF(Gestión!F172=$L$118,"Estable",IF(Gestión!F172=$L$128,"Realiza",IF(Gestión!F172=$L$131,"Realiza1",IF(Gestión!F172=$L$135,"Diseño2",IF(Gestión!F172=$L$137,"Estudio2",IF(Gestión!F172=$L$138,"Invest5",IF(Gestión!F172=$L$141,"Actua5",IF(Gestión!F172=$L$144,"Estable1",IF(Gestión!F172=$L$151,"Defin","N/A"))))))))))))))))))))))))))))))))))))))))))))))))))))))))))</f>
        <v>Estable1</v>
      </c>
      <c r="O163" t="str">
        <f>IF(N163="N/A",IF(Gestión!F172=$L$152,"Estable2",IF(Gestión!F172=$L$159,"Diseño3",IF(Gestión!F172=$L$161,"Diseño4",IF(Gestión!F172=$L$164,"Forta6",IF(Gestión!F172=$L$168,"Prog1",IF(Gestión!F172=$L$171,"Robus",IF(Gestión!F172=$L$172,"Diseño5",IF(Gestión!F172=$L$173,"Diseño6",IF(Gestión!F172=$L$174,"Estruc",IF(Gestión!F172=$L$175,"Diseño7",IF(Gestión!F172=$L$178,"Diseño8",IF(Gestión!F172=$L$179,"Diseño9",IF(Gestión!F172=$L$180,"Diseño10",IF(Gestión!F172=$L$181,"Diseño11",IF(Gestión!F172=$L$182,"Diseño12",IF(Gestión!F172=$L$183,"Capacit",IF(Gestión!F172=$L$186,"Redi1",IF(Gestión!F172=$L$187,"Defin1",IF(Gestión!F172=$L$190,"Cumplir",IF(Gestión!F172=$L$193,"Sistem",IF(Gestión!F172=$L$195,"Montaje",IF(Gestión!F172=$L$198,"Implementa",IF(Gestión!F172=$L$201,"Sistem1",IF(Gestión!F172=$L$203,"Asegura",IF(Gestión!F172=$L$204,"Estable3",IF(Gestión!F172=$L$206,"Constru",IF(Gestión!F172=$L$210,"Defin2",IF(Gestión!F172=$L$212,"Cult1",IF(Gestión!F172=$L$214,"Diseño13",IF(Gestión!F172=$L$215,"Defin3",IF(Gestión!F172=$L$217,"Segui",""))))))))))))))))))))))))))))))),N163)</f>
        <v>Estable1</v>
      </c>
      <c r="P163" t="str">
        <f>IF(Gestión!D172=$Q$2,"Acre",IF(Gestión!D172=$Q$3,"Valor",IF(Gestión!D172=$Q$4,"Calidad",IF(Gestión!D172=$Q$5,"NAI",IF(Gestión!D172=$Q$6,"NAP",IF(Gestión!D172=$Q$7,"NAE",IF(Gestión!D172=$Q$8,"Articulación",IF(Gestión!D172=$Q$9,"Extensión",IF(Gestión!D172=$Q$10,"Regionalización",IF(Gestión!D172=$Q$11,"Interna",IF(Gestión!D172=$Q$12,"Seguimiento",IF(Gestión!D172=$Q$13,"NAA",IF(Gestión!D172=$Q$14,"Gerencia",IF(Gestión!D172=$Q$15,"TH",IF(Gestión!D172=$Q$16,"Finan",IF(Gestión!D172=$Q$17,"Bienestar",IF(Gestión!D172=$Q$18,"Comuni",IF(Gestión!D172=$Q$19,"Sistema",IF(Gestión!D172=$Q$20,"GestionD",IF(Gestión!D172=$Q$21,"Mejoramiento",IF(Gestión!D172=$Q$22,"Modelo",IF(Gestión!D172=$Q$23,"Control",""))))))))))))))))))))))</f>
        <v>TH</v>
      </c>
      <c r="T163" t="str">
        <f>IF(Gestión!E172=D!$K$2,"Acredi",IF(Gestión!E172=D!$K$7,"Increm",IF(Gestión!E172=D!$K$11,"Forma",IF(Gestión!E172=D!$K$15,"Vincu",IF(Gestión!E172=D!$K$31,"Estructuraci",IF(Gestión!E172=D!$K$33,"Tecnica",IF(Gestión!E172=D!$K$35,"Conso",IF(Gestión!E172=D!$K$37,"Fortale",IF(Gestión!E172=D!$K$38,"Program",IF(Gestión!E172=D!$K$40,"Estruct",IF(Gestión!E172=D!$K$48,"Artic",IF(Gestión!E172=D!$K$55,"Fortale1",IF(Gestión!E172=D!$K$60,"Biling",IF(Gestión!E172=D!$K$64,"Forma1",IF(Gestión!E172=D!$K$66,"Gest",IF(Gestión!E172=D!$K$68,"Redefini",IF(Gestión!E172=D!$K$69,"Fortale2",IF(Gestión!E172=D!$K$72,"Edu",IF(Gestión!E172=D!$K$79,"Implement",IF(Gestión!E172=D!$K$81,"Potencia",IF(Gestión!E172=D!$K$86,"Fortale3",IF(Gestión!E172=D!$K$89,"Vincu1",IF(Gestión!E172=D!$K$91,"Incur",IF(Gestión!E172=D!$K$93,"Proyec",IF(Gestión!E172=D!$K$94,"Estrateg",IF(Gestión!E172=D!$K$95,"Desa",IF(Gestión!E172=D!$K$103,"Seguim",IF(Gestión!E172=D!$K$104,"Acces",IF(Gestión!E172=D!$K$113,"Program1",IF(Gestión!E172=D!$K$115,"En",IF(Gestión!E172=D!$K$118,"Geren",IF(Gestión!E172=D!$K$128,"Proyec1",IF(Gestión!E172=D!$K$131,"Proyec2",IF(Gestión!E172=D!$K$135,"Forma2",IF(Gestión!E172=D!$K$137,"Talent",IF(Gestión!E172=D!$K$151,"Conso1",IF(Gestión!E172=D!$K$152,"Conso2",IF(Gestión!E172=D!$K$159,"Serv",IF(Gestión!E172=D!$K$164,"Rete",IF(Gestión!E172=D!$K$171,"Fortale4",IF(Gestión!E172=D!$K$172,"Fortale5",IF(Gestión!E172=D!$K$174,"Defini",IF(Gestión!E172=D!$K$175,"Coord",IF(Gestión!E172=D!$K$178,"Redef",IF(Gestión!E172=D!$K$181,"Compro",IF(Gestión!E172=D!$K$182,"Desa1",IF(Gestión!E172=D!$K$183,"Fortale6",IF(Gestión!E172=D!$K$187,"Esta",IF(Gestión!E172=D!$K$190,"Facil",IF(Gestión!E172=D!$K$193,"Soporte",IF(Gestión!E172=D!$K$198,"Implement1",IF(Gestión!E172=D!$K$201,"La",IF(Gestión!E172=D!$K$203,"Fortale7",IF(Gestión!E172=D!$K$206,"Remo",IF(Gestión!E172=D!$K$210,"Fortale8",IF(Gestión!E172=D!$K$214,"Mejoram",IF(Gestión!E172=D!$K$215,"Fortale9",IF(Gestión!E172=D!$K$217,"Fortale10",""))))))))))))))))))))))))))))))))))))))))))))))))))))))))))</f>
        <v>Talent</v>
      </c>
    </row>
    <row r="164" spans="10:20" x14ac:dyDescent="0.25">
      <c r="K164" s="27" t="s">
        <v>333</v>
      </c>
      <c r="L164" t="s">
        <v>334</v>
      </c>
      <c r="M164" t="s">
        <v>335</v>
      </c>
      <c r="N164" t="str">
        <f>IF(Gestión!F173=D!$L$2,"Forta",IF(Gestión!F173=$L$4,"Inclu",IF(Gestión!F173=$L$5,"Cult",IF(Gestión!F173=$L$7,"Actua",IF(Gestión!F173=$L$11,"Cuali",IF(Gestión!F173=$L$15,"Forta1",IF(Gestión!F173=$L$18,"Actua1",IF(Gestión!F173=$L$20,"Forta2",IF(Gestión!F173=$L$24,"Plan",IF(Gestión!F173=$L$28,"Confor",IF(Gestión!F173=$L$31,"Crea",IF(Gestión!F173=$L$33,"Incor",IF(Gestión!F173=$L$35,"Incre",IF(Gestión!F173=$L$36,"Prog",IF(Gestión!F173=$L$37,"Forta3",IF(Gestión!F173=$L$38,"Redi",IF(Gestión!F173=$L$40,"Confor1",IF(Gestión!F173=$L$44,"Apoyo",IF(Gestión!F173=$L$46,"Crea1",IF(Gestión!F173=$L$48,"Forta4",IF(Gestión!F173=$L$50,"Actua2",IF(Gestión!F173=$L$51,"Invest",IF(Gestión!F173=$L$52,"Conserv",IF(Gestión!F173=$L$55,"Incre1",IF(Gestión!F173=$L$60,"Actua3",IF(Gestión!F173=$L$64,"Actua4",IF(Gestión!F173=$L$66,"Asist",IF(Gestión!F173=$L$68,"Invest2",IF(Gestión!F173=$L$69,"Pract",IF(Gestión!F173=$L$72,"Forta5",IF(Gestión!F173=$L$79,"Opera",IF(Gestión!F173=$L$80,"Opera2",IF(Gestión!F173=$L$81,"Impul",IF(Gestión!F173=$L$86,"Estudio",IF(Gestión!F173=$L$89,"Invest3",IF(Gestión!F173=$L$90,"Diseño",IF(Gestión!F173=$L$91,"Invest4",IF(Gestión!F173=$L$93,"Vincula",IF(Gestión!F173=$L$94,"Crea2",IF(Gestión!F173=$L$95,"Diseño1",IF(Gestión!F173=$L$96,"Opera3",IF(Gestión!F173=$L$100,"Promo",IF(Gestión!F173=$L$101,"Estudio1",IF(Gestión!F173=$L$103,"Desarrolla",IF(Gestión!F173=$L$104,"Propen",IF(Gestión!F173=$L$108,"Aument",IF(Gestión!F173=$L$112,"Aument2",IF(Gestión!F173=$L$113,"Incre2",IF(Gestión!F173=$L$115,"Diver",IF(Gestión!F173=$L$118,"Estable",IF(Gestión!F173=$L$128,"Realiza",IF(Gestión!F173=$L$131,"Realiza1",IF(Gestión!F173=$L$135,"Diseño2",IF(Gestión!F173=$L$137,"Estudio2",IF(Gestión!F173=$L$138,"Invest5",IF(Gestión!F173=$L$141,"Actua5",IF(Gestión!F173=$L$144,"Estable1",IF(Gestión!F173=$L$151,"Defin","N/A"))))))))))))))))))))))))))))))))))))))))))))))))))))))))))</f>
        <v>Realiza</v>
      </c>
      <c r="O164" t="str">
        <f>IF(N164="N/A",IF(Gestión!F173=$L$152,"Estable2",IF(Gestión!F173=$L$159,"Diseño3",IF(Gestión!F173=$L$161,"Diseño4",IF(Gestión!F173=$L$164,"Forta6",IF(Gestión!F173=$L$168,"Prog1",IF(Gestión!F173=$L$171,"Robus",IF(Gestión!F173=$L$172,"Diseño5",IF(Gestión!F173=$L$173,"Diseño6",IF(Gestión!F173=$L$174,"Estruc",IF(Gestión!F173=$L$175,"Diseño7",IF(Gestión!F173=$L$178,"Diseño8",IF(Gestión!F173=$L$179,"Diseño9",IF(Gestión!F173=$L$180,"Diseño10",IF(Gestión!F173=$L$181,"Diseño11",IF(Gestión!F173=$L$182,"Diseño12",IF(Gestión!F173=$L$183,"Capacit",IF(Gestión!F173=$L$186,"Redi1",IF(Gestión!F173=$L$187,"Defin1",IF(Gestión!F173=$L$190,"Cumplir",IF(Gestión!F173=$L$193,"Sistem",IF(Gestión!F173=$L$195,"Montaje",IF(Gestión!F173=$L$198,"Implementa",IF(Gestión!F173=$L$201,"Sistem1",IF(Gestión!F173=$L$203,"Asegura",IF(Gestión!F173=$L$204,"Estable3",IF(Gestión!F173=$L$206,"Constru",IF(Gestión!F173=$L$210,"Defin2",IF(Gestión!F173=$L$212,"Cult1",IF(Gestión!F173=$L$214,"Diseño13",IF(Gestión!F173=$L$215,"Defin3",IF(Gestión!F173=$L$217,"Segui",""))))))))))))))))))))))))))))))),N164)</f>
        <v>Realiza</v>
      </c>
      <c r="P164" t="str">
        <f>IF(Gestión!D173=$Q$2,"Acre",IF(Gestión!D173=$Q$3,"Valor",IF(Gestión!D173=$Q$4,"Calidad",IF(Gestión!D173=$Q$5,"NAI",IF(Gestión!D173=$Q$6,"NAP",IF(Gestión!D173=$Q$7,"NAE",IF(Gestión!D173=$Q$8,"Articulación",IF(Gestión!D173=$Q$9,"Extensión",IF(Gestión!D173=$Q$10,"Regionalización",IF(Gestión!D173=$Q$11,"Interna",IF(Gestión!D173=$Q$12,"Seguimiento",IF(Gestión!D173=$Q$13,"NAA",IF(Gestión!D173=$Q$14,"Gerencia",IF(Gestión!D173=$Q$15,"TH",IF(Gestión!D173=$Q$16,"Finan",IF(Gestión!D173=$Q$17,"Bienestar",IF(Gestión!D173=$Q$18,"Comuni",IF(Gestión!D173=$Q$19,"Sistema",IF(Gestión!D173=$Q$20,"GestionD",IF(Gestión!D173=$Q$21,"Mejoramiento",IF(Gestión!D173=$Q$22,"Modelo",IF(Gestión!D173=$Q$23,"Control",""))))))))))))))))))))))</f>
        <v>TH</v>
      </c>
      <c r="T164" t="str">
        <f>IF(Gestión!E173=D!$K$2,"Acredi",IF(Gestión!E173=D!$K$7,"Increm",IF(Gestión!E173=D!$K$11,"Forma",IF(Gestión!E173=D!$K$15,"Vincu",IF(Gestión!E173=D!$K$31,"Estructuraci",IF(Gestión!E173=D!$K$33,"Tecnica",IF(Gestión!E173=D!$K$35,"Conso",IF(Gestión!E173=D!$K$37,"Fortale",IF(Gestión!E173=D!$K$38,"Program",IF(Gestión!E173=D!$K$40,"Estruct",IF(Gestión!E173=D!$K$48,"Artic",IF(Gestión!E173=D!$K$55,"Fortale1",IF(Gestión!E173=D!$K$60,"Biling",IF(Gestión!E173=D!$K$64,"Forma1",IF(Gestión!E173=D!$K$66,"Gest",IF(Gestión!E173=D!$K$68,"Redefini",IF(Gestión!E173=D!$K$69,"Fortale2",IF(Gestión!E173=D!$K$72,"Edu",IF(Gestión!E173=D!$K$79,"Implement",IF(Gestión!E173=D!$K$81,"Potencia",IF(Gestión!E173=D!$K$86,"Fortale3",IF(Gestión!E173=D!$K$89,"Vincu1",IF(Gestión!E173=D!$K$91,"Incur",IF(Gestión!E173=D!$K$93,"Proyec",IF(Gestión!E173=D!$K$94,"Estrateg",IF(Gestión!E173=D!$K$95,"Desa",IF(Gestión!E173=D!$K$103,"Seguim",IF(Gestión!E173=D!$K$104,"Acces",IF(Gestión!E173=D!$K$113,"Program1",IF(Gestión!E173=D!$K$115,"En",IF(Gestión!E173=D!$K$118,"Geren",IF(Gestión!E173=D!$K$128,"Proyec1",IF(Gestión!E173=D!$K$131,"Proyec2",IF(Gestión!E173=D!$K$135,"Forma2",IF(Gestión!E173=D!$K$137,"Talent",IF(Gestión!E173=D!$K$151,"Conso1",IF(Gestión!E173=D!$K$152,"Conso2",IF(Gestión!E173=D!$K$159,"Serv",IF(Gestión!E173=D!$K$164,"Rete",IF(Gestión!E173=D!$K$171,"Fortale4",IF(Gestión!E173=D!$K$172,"Fortale5",IF(Gestión!E173=D!$K$174,"Defini",IF(Gestión!E173=D!$K$175,"Coord",IF(Gestión!E173=D!$K$178,"Redef",IF(Gestión!E173=D!$K$181,"Compro",IF(Gestión!E173=D!$K$182,"Desa1",IF(Gestión!E173=D!$K$183,"Fortale6",IF(Gestión!E173=D!$K$187,"Esta",IF(Gestión!E173=D!$K$190,"Facil",IF(Gestión!E173=D!$K$193,"Soporte",IF(Gestión!E173=D!$K$198,"Implement1",IF(Gestión!E173=D!$K$201,"La",IF(Gestión!E173=D!$K$203,"Fortale7",IF(Gestión!E173=D!$K$206,"Remo",IF(Gestión!E173=D!$K$210,"Fortale8",IF(Gestión!E173=D!$K$214,"Mejoram",IF(Gestión!E173=D!$K$215,"Fortale9",IF(Gestión!E173=D!$K$217,"Fortale10",""))))))))))))))))))))))))))))))))))))))))))))))))))))))))))</f>
        <v>Proyec1</v>
      </c>
    </row>
    <row r="165" spans="10:20" x14ac:dyDescent="0.25">
      <c r="M165" t="s">
        <v>336</v>
      </c>
      <c r="N165" t="str">
        <f>IF(Gestión!F174=D!$L$2,"Forta",IF(Gestión!F174=$L$4,"Inclu",IF(Gestión!F174=$L$5,"Cult",IF(Gestión!F174=$L$7,"Actua",IF(Gestión!F174=$L$11,"Cuali",IF(Gestión!F174=$L$15,"Forta1",IF(Gestión!F174=$L$18,"Actua1",IF(Gestión!F174=$L$20,"Forta2",IF(Gestión!F174=$L$24,"Plan",IF(Gestión!F174=$L$28,"Confor",IF(Gestión!F174=$L$31,"Crea",IF(Gestión!F174=$L$33,"Incor",IF(Gestión!F174=$L$35,"Incre",IF(Gestión!F174=$L$36,"Prog",IF(Gestión!F174=$L$37,"Forta3",IF(Gestión!F174=$L$38,"Redi",IF(Gestión!F174=$L$40,"Confor1",IF(Gestión!F174=$L$44,"Apoyo",IF(Gestión!F174=$L$46,"Crea1",IF(Gestión!F174=$L$48,"Forta4",IF(Gestión!F174=$L$50,"Actua2",IF(Gestión!F174=$L$51,"Invest",IF(Gestión!F174=$L$52,"Conserv",IF(Gestión!F174=$L$55,"Incre1",IF(Gestión!F174=$L$60,"Actua3",IF(Gestión!F174=$L$64,"Actua4",IF(Gestión!F174=$L$66,"Asist",IF(Gestión!F174=$L$68,"Invest2",IF(Gestión!F174=$L$69,"Pract",IF(Gestión!F174=$L$72,"Forta5",IF(Gestión!F174=$L$79,"Opera",IF(Gestión!F174=$L$80,"Opera2",IF(Gestión!F174=$L$81,"Impul",IF(Gestión!F174=$L$86,"Estudio",IF(Gestión!F174=$L$89,"Invest3",IF(Gestión!F174=$L$90,"Diseño",IF(Gestión!F174=$L$91,"Invest4",IF(Gestión!F174=$L$93,"Vincula",IF(Gestión!F174=$L$94,"Crea2",IF(Gestión!F174=$L$95,"Diseño1",IF(Gestión!F174=$L$96,"Opera3",IF(Gestión!F174=$L$100,"Promo",IF(Gestión!F174=$L$101,"Estudio1",IF(Gestión!F174=$L$103,"Desarrolla",IF(Gestión!F174=$L$104,"Propen",IF(Gestión!F174=$L$108,"Aument",IF(Gestión!F174=$L$112,"Aument2",IF(Gestión!F174=$L$113,"Incre2",IF(Gestión!F174=$L$115,"Diver",IF(Gestión!F174=$L$118,"Estable",IF(Gestión!F174=$L$128,"Realiza",IF(Gestión!F174=$L$131,"Realiza1",IF(Gestión!F174=$L$135,"Diseño2",IF(Gestión!F174=$L$137,"Estudio2",IF(Gestión!F174=$L$138,"Invest5",IF(Gestión!F174=$L$141,"Actua5",IF(Gestión!F174=$L$144,"Estable1",IF(Gestión!F174=$L$151,"Defin","N/A"))))))))))))))))))))))))))))))))))))))))))))))))))))))))))</f>
        <v>Realiza1</v>
      </c>
      <c r="O165" t="str">
        <f>IF(N165="N/A",IF(Gestión!F174=$L$152,"Estable2",IF(Gestión!F174=$L$159,"Diseño3",IF(Gestión!F174=$L$161,"Diseño4",IF(Gestión!F174=$L$164,"Forta6",IF(Gestión!F174=$L$168,"Prog1",IF(Gestión!F174=$L$171,"Robus",IF(Gestión!F174=$L$172,"Diseño5",IF(Gestión!F174=$L$173,"Diseño6",IF(Gestión!F174=$L$174,"Estruc",IF(Gestión!F174=$L$175,"Diseño7",IF(Gestión!F174=$L$178,"Diseño8",IF(Gestión!F174=$L$179,"Diseño9",IF(Gestión!F174=$L$180,"Diseño10",IF(Gestión!F174=$L$181,"Diseño11",IF(Gestión!F174=$L$182,"Diseño12",IF(Gestión!F174=$L$183,"Capacit",IF(Gestión!F174=$L$186,"Redi1",IF(Gestión!F174=$L$187,"Defin1",IF(Gestión!F174=$L$190,"Cumplir",IF(Gestión!F174=$L$193,"Sistem",IF(Gestión!F174=$L$195,"Montaje",IF(Gestión!F174=$L$198,"Implementa",IF(Gestión!F174=$L$201,"Sistem1",IF(Gestión!F174=$L$203,"Asegura",IF(Gestión!F174=$L$204,"Estable3",IF(Gestión!F174=$L$206,"Constru",IF(Gestión!F174=$L$210,"Defin2",IF(Gestión!F174=$L$212,"Cult1",IF(Gestión!F174=$L$214,"Diseño13",IF(Gestión!F174=$L$215,"Defin3",IF(Gestión!F174=$L$217,"Segui",""))))))))))))))))))))))))))))))),N165)</f>
        <v>Realiza1</v>
      </c>
      <c r="P165" t="str">
        <f>IF(Gestión!D174=$Q$2,"Acre",IF(Gestión!D174=$Q$3,"Valor",IF(Gestión!D174=$Q$4,"Calidad",IF(Gestión!D174=$Q$5,"NAI",IF(Gestión!D174=$Q$6,"NAP",IF(Gestión!D174=$Q$7,"NAE",IF(Gestión!D174=$Q$8,"Articulación",IF(Gestión!D174=$Q$9,"Extensión",IF(Gestión!D174=$Q$10,"Regionalización",IF(Gestión!D174=$Q$11,"Interna",IF(Gestión!D174=$Q$12,"Seguimiento",IF(Gestión!D174=$Q$13,"NAA",IF(Gestión!D174=$Q$14,"Gerencia",IF(Gestión!D174=$Q$15,"TH",IF(Gestión!D174=$Q$16,"Finan",IF(Gestión!D174=$Q$17,"Bienestar",IF(Gestión!D174=$Q$18,"Comuni",IF(Gestión!D174=$Q$19,"Sistema",IF(Gestión!D174=$Q$20,"GestionD",IF(Gestión!D174=$Q$21,"Mejoramiento",IF(Gestión!D174=$Q$22,"Modelo",IF(Gestión!D174=$Q$23,"Control",""))))))))))))))))))))))</f>
        <v>TH</v>
      </c>
      <c r="T165" t="str">
        <f>IF(Gestión!E174=D!$K$2,"Acredi",IF(Gestión!E174=D!$K$7,"Increm",IF(Gestión!E174=D!$K$11,"Forma",IF(Gestión!E174=D!$K$15,"Vincu",IF(Gestión!E174=D!$K$31,"Estructuraci",IF(Gestión!E174=D!$K$33,"Tecnica",IF(Gestión!E174=D!$K$35,"Conso",IF(Gestión!E174=D!$K$37,"Fortale",IF(Gestión!E174=D!$K$38,"Program",IF(Gestión!E174=D!$K$40,"Estruct",IF(Gestión!E174=D!$K$48,"Artic",IF(Gestión!E174=D!$K$55,"Fortale1",IF(Gestión!E174=D!$K$60,"Biling",IF(Gestión!E174=D!$K$64,"Forma1",IF(Gestión!E174=D!$K$66,"Gest",IF(Gestión!E174=D!$K$68,"Redefini",IF(Gestión!E174=D!$K$69,"Fortale2",IF(Gestión!E174=D!$K$72,"Edu",IF(Gestión!E174=D!$K$79,"Implement",IF(Gestión!E174=D!$K$81,"Potencia",IF(Gestión!E174=D!$K$86,"Fortale3",IF(Gestión!E174=D!$K$89,"Vincu1",IF(Gestión!E174=D!$K$91,"Incur",IF(Gestión!E174=D!$K$93,"Proyec",IF(Gestión!E174=D!$K$94,"Estrateg",IF(Gestión!E174=D!$K$95,"Desa",IF(Gestión!E174=D!$K$103,"Seguim",IF(Gestión!E174=D!$K$104,"Acces",IF(Gestión!E174=D!$K$113,"Program1",IF(Gestión!E174=D!$K$115,"En",IF(Gestión!E174=D!$K$118,"Geren",IF(Gestión!E174=D!$K$128,"Proyec1",IF(Gestión!E174=D!$K$131,"Proyec2",IF(Gestión!E174=D!$K$135,"Forma2",IF(Gestión!E174=D!$K$137,"Talent",IF(Gestión!E174=D!$K$151,"Conso1",IF(Gestión!E174=D!$K$152,"Conso2",IF(Gestión!E174=D!$K$159,"Serv",IF(Gestión!E174=D!$K$164,"Rete",IF(Gestión!E174=D!$K$171,"Fortale4",IF(Gestión!E174=D!$K$172,"Fortale5",IF(Gestión!E174=D!$K$174,"Defini",IF(Gestión!E174=D!$K$175,"Coord",IF(Gestión!E174=D!$K$178,"Redef",IF(Gestión!E174=D!$K$181,"Compro",IF(Gestión!E174=D!$K$182,"Desa1",IF(Gestión!E174=D!$K$183,"Fortale6",IF(Gestión!E174=D!$K$187,"Esta",IF(Gestión!E174=D!$K$190,"Facil",IF(Gestión!E174=D!$K$193,"Soporte",IF(Gestión!E174=D!$K$198,"Implement1",IF(Gestión!E174=D!$K$201,"La",IF(Gestión!E174=D!$K$203,"Fortale7",IF(Gestión!E174=D!$K$206,"Remo",IF(Gestión!E174=D!$K$210,"Fortale8",IF(Gestión!E174=D!$K$214,"Mejoram",IF(Gestión!E174=D!$K$215,"Fortale9",IF(Gestión!E174=D!$K$217,"Fortale10",""))))))))))))))))))))))))))))))))))))))))))))))))))))))))))</f>
        <v>Proyec2</v>
      </c>
    </row>
    <row r="166" spans="10:20" x14ac:dyDescent="0.25">
      <c r="M166" t="s">
        <v>337</v>
      </c>
      <c r="N166" t="str">
        <f>IF(Gestión!F175=D!$L$2,"Forta",IF(Gestión!F175=$L$4,"Inclu",IF(Gestión!F175=$L$5,"Cult",IF(Gestión!F175=$L$7,"Actua",IF(Gestión!F175=$L$11,"Cuali",IF(Gestión!F175=$L$15,"Forta1",IF(Gestión!F175=$L$18,"Actua1",IF(Gestión!F175=$L$20,"Forta2",IF(Gestión!F175=$L$24,"Plan",IF(Gestión!F175=$L$28,"Confor",IF(Gestión!F175=$L$31,"Crea",IF(Gestión!F175=$L$33,"Incor",IF(Gestión!F175=$L$35,"Incre",IF(Gestión!F175=$L$36,"Prog",IF(Gestión!F175=$L$37,"Forta3",IF(Gestión!F175=$L$38,"Redi",IF(Gestión!F175=$L$40,"Confor1",IF(Gestión!F175=$L$44,"Apoyo",IF(Gestión!F175=$L$46,"Crea1",IF(Gestión!F175=$L$48,"Forta4",IF(Gestión!F175=$L$50,"Actua2",IF(Gestión!F175=$L$51,"Invest",IF(Gestión!F175=$L$52,"Conserv",IF(Gestión!F175=$L$55,"Incre1",IF(Gestión!F175=$L$60,"Actua3",IF(Gestión!F175=$L$64,"Actua4",IF(Gestión!F175=$L$66,"Asist",IF(Gestión!F175=$L$68,"Invest2",IF(Gestión!F175=$L$69,"Pract",IF(Gestión!F175=$L$72,"Forta5",IF(Gestión!F175=$L$79,"Opera",IF(Gestión!F175=$L$80,"Opera2",IF(Gestión!F175=$L$81,"Impul",IF(Gestión!F175=$L$86,"Estudio",IF(Gestión!F175=$L$89,"Invest3",IF(Gestión!F175=$L$90,"Diseño",IF(Gestión!F175=$L$91,"Invest4",IF(Gestión!F175=$L$93,"Vincula",IF(Gestión!F175=$L$94,"Crea2",IF(Gestión!F175=$L$95,"Diseño1",IF(Gestión!F175=$L$96,"Opera3",IF(Gestión!F175=$L$100,"Promo",IF(Gestión!F175=$L$101,"Estudio1",IF(Gestión!F175=$L$103,"Desarrolla",IF(Gestión!F175=$L$104,"Propen",IF(Gestión!F175=$L$108,"Aument",IF(Gestión!F175=$L$112,"Aument2",IF(Gestión!F175=$L$113,"Incre2",IF(Gestión!F175=$L$115,"Diver",IF(Gestión!F175=$L$118,"Estable",IF(Gestión!F175=$L$128,"Realiza",IF(Gestión!F175=$L$131,"Realiza1",IF(Gestión!F175=$L$135,"Diseño2",IF(Gestión!F175=$L$137,"Estudio2",IF(Gestión!F175=$L$138,"Invest5",IF(Gestión!F175=$L$141,"Actua5",IF(Gestión!F175=$L$144,"Estable1",IF(Gestión!F175=$L$151,"Defin","N/A"))))))))))))))))))))))))))))))))))))))))))))))))))))))))))</f>
        <v>Realiza1</v>
      </c>
      <c r="O166" t="str">
        <f>IF(N166="N/A",IF(Gestión!F175=$L$152,"Estable2",IF(Gestión!F175=$L$159,"Diseño3",IF(Gestión!F175=$L$161,"Diseño4",IF(Gestión!F175=$L$164,"Forta6",IF(Gestión!F175=$L$168,"Prog1",IF(Gestión!F175=$L$171,"Robus",IF(Gestión!F175=$L$172,"Diseño5",IF(Gestión!F175=$L$173,"Diseño6",IF(Gestión!F175=$L$174,"Estruc",IF(Gestión!F175=$L$175,"Diseño7",IF(Gestión!F175=$L$178,"Diseño8",IF(Gestión!F175=$L$179,"Diseño9",IF(Gestión!F175=$L$180,"Diseño10",IF(Gestión!F175=$L$181,"Diseño11",IF(Gestión!F175=$L$182,"Diseño12",IF(Gestión!F175=$L$183,"Capacit",IF(Gestión!F175=$L$186,"Redi1",IF(Gestión!F175=$L$187,"Defin1",IF(Gestión!F175=$L$190,"Cumplir",IF(Gestión!F175=$L$193,"Sistem",IF(Gestión!F175=$L$195,"Montaje",IF(Gestión!F175=$L$198,"Implementa",IF(Gestión!F175=$L$201,"Sistem1",IF(Gestión!F175=$L$203,"Asegura",IF(Gestión!F175=$L$204,"Estable3",IF(Gestión!F175=$L$206,"Constru",IF(Gestión!F175=$L$210,"Defin2",IF(Gestión!F175=$L$212,"Cult1",IF(Gestión!F175=$L$214,"Diseño13",IF(Gestión!F175=$L$215,"Defin3",IF(Gestión!F175=$L$217,"Segui",""))))))))))))))))))))))))))))))),N166)</f>
        <v>Realiza1</v>
      </c>
      <c r="P166" t="str">
        <f>IF(Gestión!D175=$Q$2,"Acre",IF(Gestión!D175=$Q$3,"Valor",IF(Gestión!D175=$Q$4,"Calidad",IF(Gestión!D175=$Q$5,"NAI",IF(Gestión!D175=$Q$6,"NAP",IF(Gestión!D175=$Q$7,"NAE",IF(Gestión!D175=$Q$8,"Articulación",IF(Gestión!D175=$Q$9,"Extensión",IF(Gestión!D175=$Q$10,"Regionalización",IF(Gestión!D175=$Q$11,"Interna",IF(Gestión!D175=$Q$12,"Seguimiento",IF(Gestión!D175=$Q$13,"NAA",IF(Gestión!D175=$Q$14,"Gerencia",IF(Gestión!D175=$Q$15,"TH",IF(Gestión!D175=$Q$16,"Finan",IF(Gestión!D175=$Q$17,"Bienestar",IF(Gestión!D175=$Q$18,"Comuni",IF(Gestión!D175=$Q$19,"Sistema",IF(Gestión!D175=$Q$20,"GestionD",IF(Gestión!D175=$Q$21,"Mejoramiento",IF(Gestión!D175=$Q$22,"Modelo",IF(Gestión!D175=$Q$23,"Control",""))))))))))))))))))))))</f>
        <v>TH</v>
      </c>
      <c r="T166" t="str">
        <f>IF(Gestión!E175=D!$K$2,"Acredi",IF(Gestión!E175=D!$K$7,"Increm",IF(Gestión!E175=D!$K$11,"Forma",IF(Gestión!E175=D!$K$15,"Vincu",IF(Gestión!E175=D!$K$31,"Estructuraci",IF(Gestión!E175=D!$K$33,"Tecnica",IF(Gestión!E175=D!$K$35,"Conso",IF(Gestión!E175=D!$K$37,"Fortale",IF(Gestión!E175=D!$K$38,"Program",IF(Gestión!E175=D!$K$40,"Estruct",IF(Gestión!E175=D!$K$48,"Artic",IF(Gestión!E175=D!$K$55,"Fortale1",IF(Gestión!E175=D!$K$60,"Biling",IF(Gestión!E175=D!$K$64,"Forma1",IF(Gestión!E175=D!$K$66,"Gest",IF(Gestión!E175=D!$K$68,"Redefini",IF(Gestión!E175=D!$K$69,"Fortale2",IF(Gestión!E175=D!$K$72,"Edu",IF(Gestión!E175=D!$K$79,"Implement",IF(Gestión!E175=D!$K$81,"Potencia",IF(Gestión!E175=D!$K$86,"Fortale3",IF(Gestión!E175=D!$K$89,"Vincu1",IF(Gestión!E175=D!$K$91,"Incur",IF(Gestión!E175=D!$K$93,"Proyec",IF(Gestión!E175=D!$K$94,"Estrateg",IF(Gestión!E175=D!$K$95,"Desa",IF(Gestión!E175=D!$K$103,"Seguim",IF(Gestión!E175=D!$K$104,"Acces",IF(Gestión!E175=D!$K$113,"Program1",IF(Gestión!E175=D!$K$115,"En",IF(Gestión!E175=D!$K$118,"Geren",IF(Gestión!E175=D!$K$128,"Proyec1",IF(Gestión!E175=D!$K$131,"Proyec2",IF(Gestión!E175=D!$K$135,"Forma2",IF(Gestión!E175=D!$K$137,"Talent",IF(Gestión!E175=D!$K$151,"Conso1",IF(Gestión!E175=D!$K$152,"Conso2",IF(Gestión!E175=D!$K$159,"Serv",IF(Gestión!E175=D!$K$164,"Rete",IF(Gestión!E175=D!$K$171,"Fortale4",IF(Gestión!E175=D!$K$172,"Fortale5",IF(Gestión!E175=D!$K$174,"Defini",IF(Gestión!E175=D!$K$175,"Coord",IF(Gestión!E175=D!$K$178,"Redef",IF(Gestión!E175=D!$K$181,"Compro",IF(Gestión!E175=D!$K$182,"Desa1",IF(Gestión!E175=D!$K$183,"Fortale6",IF(Gestión!E175=D!$K$187,"Esta",IF(Gestión!E175=D!$K$190,"Facil",IF(Gestión!E175=D!$K$193,"Soporte",IF(Gestión!E175=D!$K$198,"Implement1",IF(Gestión!E175=D!$K$201,"La",IF(Gestión!E175=D!$K$203,"Fortale7",IF(Gestión!E175=D!$K$206,"Remo",IF(Gestión!E175=D!$K$210,"Fortale8",IF(Gestión!E175=D!$K$214,"Mejoram",IF(Gestión!E175=D!$K$215,"Fortale9",IF(Gestión!E175=D!$K$217,"Fortale10",""))))))))))))))))))))))))))))))))))))))))))))))))))))))))))</f>
        <v>Proyec2</v>
      </c>
    </row>
    <row r="167" spans="10:20" x14ac:dyDescent="0.25">
      <c r="M167" t="s">
        <v>338</v>
      </c>
      <c r="N167" t="str">
        <f>IF(Gestión!F176=D!$L$2,"Forta",IF(Gestión!F176=$L$4,"Inclu",IF(Gestión!F176=$L$5,"Cult",IF(Gestión!F176=$L$7,"Actua",IF(Gestión!F176=$L$11,"Cuali",IF(Gestión!F176=$L$15,"Forta1",IF(Gestión!F176=$L$18,"Actua1",IF(Gestión!F176=$L$20,"Forta2",IF(Gestión!F176=$L$24,"Plan",IF(Gestión!F176=$L$28,"Confor",IF(Gestión!F176=$L$31,"Crea",IF(Gestión!F176=$L$33,"Incor",IF(Gestión!F176=$L$35,"Incre",IF(Gestión!F176=$L$36,"Prog",IF(Gestión!F176=$L$37,"Forta3",IF(Gestión!F176=$L$38,"Redi",IF(Gestión!F176=$L$40,"Confor1",IF(Gestión!F176=$L$44,"Apoyo",IF(Gestión!F176=$L$46,"Crea1",IF(Gestión!F176=$L$48,"Forta4",IF(Gestión!F176=$L$50,"Actua2",IF(Gestión!F176=$L$51,"Invest",IF(Gestión!F176=$L$52,"Conserv",IF(Gestión!F176=$L$55,"Incre1",IF(Gestión!F176=$L$60,"Actua3",IF(Gestión!F176=$L$64,"Actua4",IF(Gestión!F176=$L$66,"Asist",IF(Gestión!F176=$L$68,"Invest2",IF(Gestión!F176=$L$69,"Pract",IF(Gestión!F176=$L$72,"Forta5",IF(Gestión!F176=$L$79,"Opera",IF(Gestión!F176=$L$80,"Opera2",IF(Gestión!F176=$L$81,"Impul",IF(Gestión!F176=$L$86,"Estudio",IF(Gestión!F176=$L$89,"Invest3",IF(Gestión!F176=$L$90,"Diseño",IF(Gestión!F176=$L$91,"Invest4",IF(Gestión!F176=$L$93,"Vincula",IF(Gestión!F176=$L$94,"Crea2",IF(Gestión!F176=$L$95,"Diseño1",IF(Gestión!F176=$L$96,"Opera3",IF(Gestión!F176=$L$100,"Promo",IF(Gestión!F176=$L$101,"Estudio1",IF(Gestión!F176=$L$103,"Desarrolla",IF(Gestión!F176=$L$104,"Propen",IF(Gestión!F176=$L$108,"Aument",IF(Gestión!F176=$L$112,"Aument2",IF(Gestión!F176=$L$113,"Incre2",IF(Gestión!F176=$L$115,"Diver",IF(Gestión!F176=$L$118,"Estable",IF(Gestión!F176=$L$128,"Realiza",IF(Gestión!F176=$L$131,"Realiza1",IF(Gestión!F176=$L$135,"Diseño2",IF(Gestión!F176=$L$137,"Estudio2",IF(Gestión!F176=$L$138,"Invest5",IF(Gestión!F176=$L$141,"Actua5",IF(Gestión!F176=$L$144,"Estable1",IF(Gestión!F176=$L$151,"Defin","N/A"))))))))))))))))))))))))))))))))))))))))))))))))))))))))))</f>
        <v>Diseño2</v>
      </c>
      <c r="O167" t="str">
        <f>IF(N167="N/A",IF(Gestión!F176=$L$152,"Estable2",IF(Gestión!F176=$L$159,"Diseño3",IF(Gestión!F176=$L$161,"Diseño4",IF(Gestión!F176=$L$164,"Forta6",IF(Gestión!F176=$L$168,"Prog1",IF(Gestión!F176=$L$171,"Robus",IF(Gestión!F176=$L$172,"Diseño5",IF(Gestión!F176=$L$173,"Diseño6",IF(Gestión!F176=$L$174,"Estruc",IF(Gestión!F176=$L$175,"Diseño7",IF(Gestión!F176=$L$178,"Diseño8",IF(Gestión!F176=$L$179,"Diseño9",IF(Gestión!F176=$L$180,"Diseño10",IF(Gestión!F176=$L$181,"Diseño11",IF(Gestión!F176=$L$182,"Diseño12",IF(Gestión!F176=$L$183,"Capacit",IF(Gestión!F176=$L$186,"Redi1",IF(Gestión!F176=$L$187,"Defin1",IF(Gestión!F176=$L$190,"Cumplir",IF(Gestión!F176=$L$193,"Sistem",IF(Gestión!F176=$L$195,"Montaje",IF(Gestión!F176=$L$198,"Implementa",IF(Gestión!F176=$L$201,"Sistem1",IF(Gestión!F176=$L$203,"Asegura",IF(Gestión!F176=$L$204,"Estable3",IF(Gestión!F176=$L$206,"Constru",IF(Gestión!F176=$L$210,"Defin2",IF(Gestión!F176=$L$212,"Cult1",IF(Gestión!F176=$L$214,"Diseño13",IF(Gestión!F176=$L$215,"Defin3",IF(Gestión!F176=$L$217,"Segui",""))))))))))))))))))))))))))))))),N167)</f>
        <v>Diseño2</v>
      </c>
      <c r="P167" t="str">
        <f>IF(Gestión!D176=$Q$2,"Acre",IF(Gestión!D176=$Q$3,"Valor",IF(Gestión!D176=$Q$4,"Calidad",IF(Gestión!D176=$Q$5,"NAI",IF(Gestión!D176=$Q$6,"NAP",IF(Gestión!D176=$Q$7,"NAE",IF(Gestión!D176=$Q$8,"Articulación",IF(Gestión!D176=$Q$9,"Extensión",IF(Gestión!D176=$Q$10,"Regionalización",IF(Gestión!D176=$Q$11,"Interna",IF(Gestión!D176=$Q$12,"Seguimiento",IF(Gestión!D176=$Q$13,"NAA",IF(Gestión!D176=$Q$14,"Gerencia",IF(Gestión!D176=$Q$15,"TH",IF(Gestión!D176=$Q$16,"Finan",IF(Gestión!D176=$Q$17,"Bienestar",IF(Gestión!D176=$Q$18,"Comuni",IF(Gestión!D176=$Q$19,"Sistema",IF(Gestión!D176=$Q$20,"GestionD",IF(Gestión!D176=$Q$21,"Mejoramiento",IF(Gestión!D176=$Q$22,"Modelo",IF(Gestión!D176=$Q$23,"Control",""))))))))))))))))))))))</f>
        <v>TH</v>
      </c>
      <c r="T167" t="str">
        <f>IF(Gestión!E176=D!$K$2,"Acredi",IF(Gestión!E176=D!$K$7,"Increm",IF(Gestión!E176=D!$K$11,"Forma",IF(Gestión!E176=D!$K$15,"Vincu",IF(Gestión!E176=D!$K$31,"Estructuraci",IF(Gestión!E176=D!$K$33,"Tecnica",IF(Gestión!E176=D!$K$35,"Conso",IF(Gestión!E176=D!$K$37,"Fortale",IF(Gestión!E176=D!$K$38,"Program",IF(Gestión!E176=D!$K$40,"Estruct",IF(Gestión!E176=D!$K$48,"Artic",IF(Gestión!E176=D!$K$55,"Fortale1",IF(Gestión!E176=D!$K$60,"Biling",IF(Gestión!E176=D!$K$64,"Forma1",IF(Gestión!E176=D!$K$66,"Gest",IF(Gestión!E176=D!$K$68,"Redefini",IF(Gestión!E176=D!$K$69,"Fortale2",IF(Gestión!E176=D!$K$72,"Edu",IF(Gestión!E176=D!$K$79,"Implement",IF(Gestión!E176=D!$K$81,"Potencia",IF(Gestión!E176=D!$K$86,"Fortale3",IF(Gestión!E176=D!$K$89,"Vincu1",IF(Gestión!E176=D!$K$91,"Incur",IF(Gestión!E176=D!$K$93,"Proyec",IF(Gestión!E176=D!$K$94,"Estrateg",IF(Gestión!E176=D!$K$95,"Desa",IF(Gestión!E176=D!$K$103,"Seguim",IF(Gestión!E176=D!$K$104,"Acces",IF(Gestión!E176=D!$K$113,"Program1",IF(Gestión!E176=D!$K$115,"En",IF(Gestión!E176=D!$K$118,"Geren",IF(Gestión!E176=D!$K$128,"Proyec1",IF(Gestión!E176=D!$K$131,"Proyec2",IF(Gestión!E176=D!$K$135,"Forma2",IF(Gestión!E176=D!$K$137,"Talent",IF(Gestión!E176=D!$K$151,"Conso1",IF(Gestión!E176=D!$K$152,"Conso2",IF(Gestión!E176=D!$K$159,"Serv",IF(Gestión!E176=D!$K$164,"Rete",IF(Gestión!E176=D!$K$171,"Fortale4",IF(Gestión!E176=D!$K$172,"Fortale5",IF(Gestión!E176=D!$K$174,"Defini",IF(Gestión!E176=D!$K$175,"Coord",IF(Gestión!E176=D!$K$178,"Redef",IF(Gestión!E176=D!$K$181,"Compro",IF(Gestión!E176=D!$K$182,"Desa1",IF(Gestión!E176=D!$K$183,"Fortale6",IF(Gestión!E176=D!$K$187,"Esta",IF(Gestión!E176=D!$K$190,"Facil",IF(Gestión!E176=D!$K$193,"Soporte",IF(Gestión!E176=D!$K$198,"Implement1",IF(Gestión!E176=D!$K$201,"La",IF(Gestión!E176=D!$K$203,"Fortale7",IF(Gestión!E176=D!$K$206,"Remo",IF(Gestión!E176=D!$K$210,"Fortale8",IF(Gestión!E176=D!$K$214,"Mejoram",IF(Gestión!E176=D!$K$215,"Fortale9",IF(Gestión!E176=D!$K$217,"Fortale10",""))))))))))))))))))))))))))))))))))))))))))))))))))))))))))</f>
        <v>Forma2</v>
      </c>
    </row>
    <row r="168" spans="10:20" x14ac:dyDescent="0.25">
      <c r="L168" t="s">
        <v>339</v>
      </c>
      <c r="M168" t="s">
        <v>340</v>
      </c>
      <c r="N168" t="str">
        <f>IF(Gestión!F177=D!$L$2,"Forta",IF(Gestión!F177=$L$4,"Inclu",IF(Gestión!F177=$L$5,"Cult",IF(Gestión!F177=$L$7,"Actua",IF(Gestión!F177=$L$11,"Cuali",IF(Gestión!F177=$L$15,"Forta1",IF(Gestión!F177=$L$18,"Actua1",IF(Gestión!F177=$L$20,"Forta2",IF(Gestión!F177=$L$24,"Plan",IF(Gestión!F177=$L$28,"Confor",IF(Gestión!F177=$L$31,"Crea",IF(Gestión!F177=$L$33,"Incor",IF(Gestión!F177=$L$35,"Incre",IF(Gestión!F177=$L$36,"Prog",IF(Gestión!F177=$L$37,"Forta3",IF(Gestión!F177=$L$38,"Redi",IF(Gestión!F177=$L$40,"Confor1",IF(Gestión!F177=$L$44,"Apoyo",IF(Gestión!F177=$L$46,"Crea1",IF(Gestión!F177=$L$48,"Forta4",IF(Gestión!F177=$L$50,"Actua2",IF(Gestión!F177=$L$51,"Invest",IF(Gestión!F177=$L$52,"Conserv",IF(Gestión!F177=$L$55,"Incre1",IF(Gestión!F177=$L$60,"Actua3",IF(Gestión!F177=$L$64,"Actua4",IF(Gestión!F177=$L$66,"Asist",IF(Gestión!F177=$L$68,"Invest2",IF(Gestión!F177=$L$69,"Pract",IF(Gestión!F177=$L$72,"Forta5",IF(Gestión!F177=$L$79,"Opera",IF(Gestión!F177=$L$80,"Opera2",IF(Gestión!F177=$L$81,"Impul",IF(Gestión!F177=$L$86,"Estudio",IF(Gestión!F177=$L$89,"Invest3",IF(Gestión!F177=$L$90,"Diseño",IF(Gestión!F177=$L$91,"Invest4",IF(Gestión!F177=$L$93,"Vincula",IF(Gestión!F177=$L$94,"Crea2",IF(Gestión!F177=$L$95,"Diseño1",IF(Gestión!F177=$L$96,"Opera3",IF(Gestión!F177=$L$100,"Promo",IF(Gestión!F177=$L$101,"Estudio1",IF(Gestión!F177=$L$103,"Desarrolla",IF(Gestión!F177=$L$104,"Propen",IF(Gestión!F177=$L$108,"Aument",IF(Gestión!F177=$L$112,"Aument2",IF(Gestión!F177=$L$113,"Incre2",IF(Gestión!F177=$L$115,"Diver",IF(Gestión!F177=$L$118,"Estable",IF(Gestión!F177=$L$128,"Realiza",IF(Gestión!F177=$L$131,"Realiza1",IF(Gestión!F177=$L$135,"Diseño2",IF(Gestión!F177=$L$137,"Estudio2",IF(Gestión!F177=$L$138,"Invest5",IF(Gestión!F177=$L$141,"Actua5",IF(Gestión!F177=$L$144,"Estable1",IF(Gestión!F177=$L$151,"Defin","N/A"))))))))))))))))))))))))))))))))))))))))))))))))))))))))))</f>
        <v>Diseño2</v>
      </c>
      <c r="O168" t="str">
        <f>IF(N168="N/A",IF(Gestión!F177=$L$152,"Estable2",IF(Gestión!F177=$L$159,"Diseño3",IF(Gestión!F177=$L$161,"Diseño4",IF(Gestión!F177=$L$164,"Forta6",IF(Gestión!F177=$L$168,"Prog1",IF(Gestión!F177=$L$171,"Robus",IF(Gestión!F177=$L$172,"Diseño5",IF(Gestión!F177=$L$173,"Diseño6",IF(Gestión!F177=$L$174,"Estruc",IF(Gestión!F177=$L$175,"Diseño7",IF(Gestión!F177=$L$178,"Diseño8",IF(Gestión!F177=$L$179,"Diseño9",IF(Gestión!F177=$L$180,"Diseño10",IF(Gestión!F177=$L$181,"Diseño11",IF(Gestión!F177=$L$182,"Diseño12",IF(Gestión!F177=$L$183,"Capacit",IF(Gestión!F177=$L$186,"Redi1",IF(Gestión!F177=$L$187,"Defin1",IF(Gestión!F177=$L$190,"Cumplir",IF(Gestión!F177=$L$193,"Sistem",IF(Gestión!F177=$L$195,"Montaje",IF(Gestión!F177=$L$198,"Implementa",IF(Gestión!F177=$L$201,"Sistem1",IF(Gestión!F177=$L$203,"Asegura",IF(Gestión!F177=$L$204,"Estable3",IF(Gestión!F177=$L$206,"Constru",IF(Gestión!F177=$L$210,"Defin2",IF(Gestión!F177=$L$212,"Cult1",IF(Gestión!F177=$L$214,"Diseño13",IF(Gestión!F177=$L$215,"Defin3",IF(Gestión!F177=$L$217,"Segui",""))))))))))))))))))))))))))))))),N168)</f>
        <v>Diseño2</v>
      </c>
      <c r="P168" t="str">
        <f>IF(Gestión!D177=$Q$2,"Acre",IF(Gestión!D177=$Q$3,"Valor",IF(Gestión!D177=$Q$4,"Calidad",IF(Gestión!D177=$Q$5,"NAI",IF(Gestión!D177=$Q$6,"NAP",IF(Gestión!D177=$Q$7,"NAE",IF(Gestión!D177=$Q$8,"Articulación",IF(Gestión!D177=$Q$9,"Extensión",IF(Gestión!D177=$Q$10,"Regionalización",IF(Gestión!D177=$Q$11,"Interna",IF(Gestión!D177=$Q$12,"Seguimiento",IF(Gestión!D177=$Q$13,"NAA",IF(Gestión!D177=$Q$14,"Gerencia",IF(Gestión!D177=$Q$15,"TH",IF(Gestión!D177=$Q$16,"Finan",IF(Gestión!D177=$Q$17,"Bienestar",IF(Gestión!D177=$Q$18,"Comuni",IF(Gestión!D177=$Q$19,"Sistema",IF(Gestión!D177=$Q$20,"GestionD",IF(Gestión!D177=$Q$21,"Mejoramiento",IF(Gestión!D177=$Q$22,"Modelo",IF(Gestión!D177=$Q$23,"Control",""))))))))))))))))))))))</f>
        <v>TH</v>
      </c>
      <c r="T168" t="str">
        <f>IF(Gestión!E177=D!$K$2,"Acredi",IF(Gestión!E177=D!$K$7,"Increm",IF(Gestión!E177=D!$K$11,"Forma",IF(Gestión!E177=D!$K$15,"Vincu",IF(Gestión!E177=D!$K$31,"Estructuraci",IF(Gestión!E177=D!$K$33,"Tecnica",IF(Gestión!E177=D!$K$35,"Conso",IF(Gestión!E177=D!$K$37,"Fortale",IF(Gestión!E177=D!$K$38,"Program",IF(Gestión!E177=D!$K$40,"Estruct",IF(Gestión!E177=D!$K$48,"Artic",IF(Gestión!E177=D!$K$55,"Fortale1",IF(Gestión!E177=D!$K$60,"Biling",IF(Gestión!E177=D!$K$64,"Forma1",IF(Gestión!E177=D!$K$66,"Gest",IF(Gestión!E177=D!$K$68,"Redefini",IF(Gestión!E177=D!$K$69,"Fortale2",IF(Gestión!E177=D!$K$72,"Edu",IF(Gestión!E177=D!$K$79,"Implement",IF(Gestión!E177=D!$K$81,"Potencia",IF(Gestión!E177=D!$K$86,"Fortale3",IF(Gestión!E177=D!$K$89,"Vincu1",IF(Gestión!E177=D!$K$91,"Incur",IF(Gestión!E177=D!$K$93,"Proyec",IF(Gestión!E177=D!$K$94,"Estrateg",IF(Gestión!E177=D!$K$95,"Desa",IF(Gestión!E177=D!$K$103,"Seguim",IF(Gestión!E177=D!$K$104,"Acces",IF(Gestión!E177=D!$K$113,"Program1",IF(Gestión!E177=D!$K$115,"En",IF(Gestión!E177=D!$K$118,"Geren",IF(Gestión!E177=D!$K$128,"Proyec1",IF(Gestión!E177=D!$K$131,"Proyec2",IF(Gestión!E177=D!$K$135,"Forma2",IF(Gestión!E177=D!$K$137,"Talent",IF(Gestión!E177=D!$K$151,"Conso1",IF(Gestión!E177=D!$K$152,"Conso2",IF(Gestión!E177=D!$K$159,"Serv",IF(Gestión!E177=D!$K$164,"Rete",IF(Gestión!E177=D!$K$171,"Fortale4",IF(Gestión!E177=D!$K$172,"Fortale5",IF(Gestión!E177=D!$K$174,"Defini",IF(Gestión!E177=D!$K$175,"Coord",IF(Gestión!E177=D!$K$178,"Redef",IF(Gestión!E177=D!$K$181,"Compro",IF(Gestión!E177=D!$K$182,"Desa1",IF(Gestión!E177=D!$K$183,"Fortale6",IF(Gestión!E177=D!$K$187,"Esta",IF(Gestión!E177=D!$K$190,"Facil",IF(Gestión!E177=D!$K$193,"Soporte",IF(Gestión!E177=D!$K$198,"Implement1",IF(Gestión!E177=D!$K$201,"La",IF(Gestión!E177=D!$K$203,"Fortale7",IF(Gestión!E177=D!$K$206,"Remo",IF(Gestión!E177=D!$K$210,"Fortale8",IF(Gestión!E177=D!$K$214,"Mejoram",IF(Gestión!E177=D!$K$215,"Fortale9",IF(Gestión!E177=D!$K$217,"Fortale10",""))))))))))))))))))))))))))))))))))))))))))))))))))))))))))</f>
        <v>Forma2</v>
      </c>
    </row>
    <row r="169" spans="10:20" x14ac:dyDescent="0.25">
      <c r="M169" t="s">
        <v>341</v>
      </c>
      <c r="N169" t="str">
        <f>IF(Gestión!F178=D!$L$2,"Forta",IF(Gestión!F178=$L$4,"Inclu",IF(Gestión!F178=$L$5,"Cult",IF(Gestión!F178=$L$7,"Actua",IF(Gestión!F178=$L$11,"Cuali",IF(Gestión!F178=$L$15,"Forta1",IF(Gestión!F178=$L$18,"Actua1",IF(Gestión!F178=$L$20,"Forta2",IF(Gestión!F178=$L$24,"Plan",IF(Gestión!F178=$L$28,"Confor",IF(Gestión!F178=$L$31,"Crea",IF(Gestión!F178=$L$33,"Incor",IF(Gestión!F178=$L$35,"Incre",IF(Gestión!F178=$L$36,"Prog",IF(Gestión!F178=$L$37,"Forta3",IF(Gestión!F178=$L$38,"Redi",IF(Gestión!F178=$L$40,"Confor1",IF(Gestión!F178=$L$44,"Apoyo",IF(Gestión!F178=$L$46,"Crea1",IF(Gestión!F178=$L$48,"Forta4",IF(Gestión!F178=$L$50,"Actua2",IF(Gestión!F178=$L$51,"Invest",IF(Gestión!F178=$L$52,"Conserv",IF(Gestión!F178=$L$55,"Incre1",IF(Gestión!F178=$L$60,"Actua3",IF(Gestión!F178=$L$64,"Actua4",IF(Gestión!F178=$L$66,"Asist",IF(Gestión!F178=$L$68,"Invest2",IF(Gestión!F178=$L$69,"Pract",IF(Gestión!F178=$L$72,"Forta5",IF(Gestión!F178=$L$79,"Opera",IF(Gestión!F178=$L$80,"Opera2",IF(Gestión!F178=$L$81,"Impul",IF(Gestión!F178=$L$86,"Estudio",IF(Gestión!F178=$L$89,"Invest3",IF(Gestión!F178=$L$90,"Diseño",IF(Gestión!F178=$L$91,"Invest4",IF(Gestión!F178=$L$93,"Vincula",IF(Gestión!F178=$L$94,"Crea2",IF(Gestión!F178=$L$95,"Diseño1",IF(Gestión!F178=$L$96,"Opera3",IF(Gestión!F178=$L$100,"Promo",IF(Gestión!F178=$L$101,"Estudio1",IF(Gestión!F178=$L$103,"Desarrolla",IF(Gestión!F178=$L$104,"Propen",IF(Gestión!F178=$L$108,"Aument",IF(Gestión!F178=$L$112,"Aument2",IF(Gestión!F178=$L$113,"Incre2",IF(Gestión!F178=$L$115,"Diver",IF(Gestión!F178=$L$118,"Estable",IF(Gestión!F178=$L$128,"Realiza",IF(Gestión!F178=$L$131,"Realiza1",IF(Gestión!F178=$L$135,"Diseño2",IF(Gestión!F178=$L$137,"Estudio2",IF(Gestión!F178=$L$138,"Invest5",IF(Gestión!F178=$L$141,"Actua5",IF(Gestión!F178=$L$144,"Estable1",IF(Gestión!F178=$L$151,"Defin","N/A"))))))))))))))))))))))))))))))))))))))))))))))))))))))))))</f>
        <v>Estudio2</v>
      </c>
      <c r="O169" t="str">
        <f>IF(N169="N/A",IF(Gestión!F178=$L$152,"Estable2",IF(Gestión!F178=$L$159,"Diseño3",IF(Gestión!F178=$L$161,"Diseño4",IF(Gestión!F178=$L$164,"Forta6",IF(Gestión!F178=$L$168,"Prog1",IF(Gestión!F178=$L$171,"Robus",IF(Gestión!F178=$L$172,"Diseño5",IF(Gestión!F178=$L$173,"Diseño6",IF(Gestión!F178=$L$174,"Estruc",IF(Gestión!F178=$L$175,"Diseño7",IF(Gestión!F178=$L$178,"Diseño8",IF(Gestión!F178=$L$179,"Diseño9",IF(Gestión!F178=$L$180,"Diseño10",IF(Gestión!F178=$L$181,"Diseño11",IF(Gestión!F178=$L$182,"Diseño12",IF(Gestión!F178=$L$183,"Capacit",IF(Gestión!F178=$L$186,"Redi1",IF(Gestión!F178=$L$187,"Defin1",IF(Gestión!F178=$L$190,"Cumplir",IF(Gestión!F178=$L$193,"Sistem",IF(Gestión!F178=$L$195,"Montaje",IF(Gestión!F178=$L$198,"Implementa",IF(Gestión!F178=$L$201,"Sistem1",IF(Gestión!F178=$L$203,"Asegura",IF(Gestión!F178=$L$204,"Estable3",IF(Gestión!F178=$L$206,"Constru",IF(Gestión!F178=$L$210,"Defin2",IF(Gestión!F178=$L$212,"Cult1",IF(Gestión!F178=$L$214,"Diseño13",IF(Gestión!F178=$L$215,"Defin3",IF(Gestión!F178=$L$217,"Segui",""))))))))))))))))))))))))))))))),N169)</f>
        <v>Estudio2</v>
      </c>
      <c r="P169" t="str">
        <f>IF(Gestión!D178=$Q$2,"Acre",IF(Gestión!D178=$Q$3,"Valor",IF(Gestión!D178=$Q$4,"Calidad",IF(Gestión!D178=$Q$5,"NAI",IF(Gestión!D178=$Q$6,"NAP",IF(Gestión!D178=$Q$7,"NAE",IF(Gestión!D178=$Q$8,"Articulación",IF(Gestión!D178=$Q$9,"Extensión",IF(Gestión!D178=$Q$10,"Regionalización",IF(Gestión!D178=$Q$11,"Interna",IF(Gestión!D178=$Q$12,"Seguimiento",IF(Gestión!D178=$Q$13,"NAA",IF(Gestión!D178=$Q$14,"Gerencia",IF(Gestión!D178=$Q$15,"TH",IF(Gestión!D178=$Q$16,"Finan",IF(Gestión!D178=$Q$17,"Bienestar",IF(Gestión!D178=$Q$18,"Comuni",IF(Gestión!D178=$Q$19,"Sistema",IF(Gestión!D178=$Q$20,"GestionD",IF(Gestión!D178=$Q$21,"Mejoramiento",IF(Gestión!D178=$Q$22,"Modelo",IF(Gestión!D178=$Q$23,"Control",""))))))))))))))))))))))</f>
        <v>TH</v>
      </c>
      <c r="T169" t="str">
        <f>IF(Gestión!E178=D!$K$2,"Acredi",IF(Gestión!E178=D!$K$7,"Increm",IF(Gestión!E178=D!$K$11,"Forma",IF(Gestión!E178=D!$K$15,"Vincu",IF(Gestión!E178=D!$K$31,"Estructuraci",IF(Gestión!E178=D!$K$33,"Tecnica",IF(Gestión!E178=D!$K$35,"Conso",IF(Gestión!E178=D!$K$37,"Fortale",IF(Gestión!E178=D!$K$38,"Program",IF(Gestión!E178=D!$K$40,"Estruct",IF(Gestión!E178=D!$K$48,"Artic",IF(Gestión!E178=D!$K$55,"Fortale1",IF(Gestión!E178=D!$K$60,"Biling",IF(Gestión!E178=D!$K$64,"Forma1",IF(Gestión!E178=D!$K$66,"Gest",IF(Gestión!E178=D!$K$68,"Redefini",IF(Gestión!E178=D!$K$69,"Fortale2",IF(Gestión!E178=D!$K$72,"Edu",IF(Gestión!E178=D!$K$79,"Implement",IF(Gestión!E178=D!$K$81,"Potencia",IF(Gestión!E178=D!$K$86,"Fortale3",IF(Gestión!E178=D!$K$89,"Vincu1",IF(Gestión!E178=D!$K$91,"Incur",IF(Gestión!E178=D!$K$93,"Proyec",IF(Gestión!E178=D!$K$94,"Estrateg",IF(Gestión!E178=D!$K$95,"Desa",IF(Gestión!E178=D!$K$103,"Seguim",IF(Gestión!E178=D!$K$104,"Acces",IF(Gestión!E178=D!$K$113,"Program1",IF(Gestión!E178=D!$K$115,"En",IF(Gestión!E178=D!$K$118,"Geren",IF(Gestión!E178=D!$K$128,"Proyec1",IF(Gestión!E178=D!$K$131,"Proyec2",IF(Gestión!E178=D!$K$135,"Forma2",IF(Gestión!E178=D!$K$137,"Talent",IF(Gestión!E178=D!$K$151,"Conso1",IF(Gestión!E178=D!$K$152,"Conso2",IF(Gestión!E178=D!$K$159,"Serv",IF(Gestión!E178=D!$K$164,"Rete",IF(Gestión!E178=D!$K$171,"Fortale4",IF(Gestión!E178=D!$K$172,"Fortale5",IF(Gestión!E178=D!$K$174,"Defini",IF(Gestión!E178=D!$K$175,"Coord",IF(Gestión!E178=D!$K$178,"Redef",IF(Gestión!E178=D!$K$181,"Compro",IF(Gestión!E178=D!$K$182,"Desa1",IF(Gestión!E178=D!$K$183,"Fortale6",IF(Gestión!E178=D!$K$187,"Esta",IF(Gestión!E178=D!$K$190,"Facil",IF(Gestión!E178=D!$K$193,"Soporte",IF(Gestión!E178=D!$K$198,"Implement1",IF(Gestión!E178=D!$K$201,"La",IF(Gestión!E178=D!$K$203,"Fortale7",IF(Gestión!E178=D!$K$206,"Remo",IF(Gestión!E178=D!$K$210,"Fortale8",IF(Gestión!E178=D!$K$214,"Mejoram",IF(Gestión!E178=D!$K$215,"Fortale9",IF(Gestión!E178=D!$K$217,"Fortale10",""))))))))))))))))))))))))))))))))))))))))))))))))))))))))))</f>
        <v>Talent</v>
      </c>
    </row>
    <row r="170" spans="10:20" x14ac:dyDescent="0.25">
      <c r="M170" t="s">
        <v>342</v>
      </c>
      <c r="N170" t="str">
        <f>IF(Gestión!F179=D!$L$2,"Forta",IF(Gestión!F179=$L$4,"Inclu",IF(Gestión!F179=$L$5,"Cult",IF(Gestión!F179=$L$7,"Actua",IF(Gestión!F179=$L$11,"Cuali",IF(Gestión!F179=$L$15,"Forta1",IF(Gestión!F179=$L$18,"Actua1",IF(Gestión!F179=$L$20,"Forta2",IF(Gestión!F179=$L$24,"Plan",IF(Gestión!F179=$L$28,"Confor",IF(Gestión!F179=$L$31,"Crea",IF(Gestión!F179=$L$33,"Incor",IF(Gestión!F179=$L$35,"Incre",IF(Gestión!F179=$L$36,"Prog",IF(Gestión!F179=$L$37,"Forta3",IF(Gestión!F179=$L$38,"Redi",IF(Gestión!F179=$L$40,"Confor1",IF(Gestión!F179=$L$44,"Apoyo",IF(Gestión!F179=$L$46,"Crea1",IF(Gestión!F179=$L$48,"Forta4",IF(Gestión!F179=$L$50,"Actua2",IF(Gestión!F179=$L$51,"Invest",IF(Gestión!F179=$L$52,"Conserv",IF(Gestión!F179=$L$55,"Incre1",IF(Gestión!F179=$L$60,"Actua3",IF(Gestión!F179=$L$64,"Actua4",IF(Gestión!F179=$L$66,"Asist",IF(Gestión!F179=$L$68,"Invest2",IF(Gestión!F179=$L$69,"Pract",IF(Gestión!F179=$L$72,"Forta5",IF(Gestión!F179=$L$79,"Opera",IF(Gestión!F179=$L$80,"Opera2",IF(Gestión!F179=$L$81,"Impul",IF(Gestión!F179=$L$86,"Estudio",IF(Gestión!F179=$L$89,"Invest3",IF(Gestión!F179=$L$90,"Diseño",IF(Gestión!F179=$L$91,"Invest4",IF(Gestión!F179=$L$93,"Vincula",IF(Gestión!F179=$L$94,"Crea2",IF(Gestión!F179=$L$95,"Diseño1",IF(Gestión!F179=$L$96,"Opera3",IF(Gestión!F179=$L$100,"Promo",IF(Gestión!F179=$L$101,"Estudio1",IF(Gestión!F179=$L$103,"Desarrolla",IF(Gestión!F179=$L$104,"Propen",IF(Gestión!F179=$L$108,"Aument",IF(Gestión!F179=$L$112,"Aument2",IF(Gestión!F179=$L$113,"Incre2",IF(Gestión!F179=$L$115,"Diver",IF(Gestión!F179=$L$118,"Estable",IF(Gestión!F179=$L$128,"Realiza",IF(Gestión!F179=$L$131,"Realiza1",IF(Gestión!F179=$L$135,"Diseño2",IF(Gestión!F179=$L$137,"Estudio2",IF(Gestión!F179=$L$138,"Invest5",IF(Gestión!F179=$L$141,"Actua5",IF(Gestión!F179=$L$144,"Estable1",IF(Gestión!F179=$L$151,"Defin","N/A"))))))))))))))))))))))))))))))))))))))))))))))))))))))))))</f>
        <v>Invest5</v>
      </c>
      <c r="O170" t="str">
        <f>IF(N170="N/A",IF(Gestión!F179=$L$152,"Estable2",IF(Gestión!F179=$L$159,"Diseño3",IF(Gestión!F179=$L$161,"Diseño4",IF(Gestión!F179=$L$164,"Forta6",IF(Gestión!F179=$L$168,"Prog1",IF(Gestión!F179=$L$171,"Robus",IF(Gestión!F179=$L$172,"Diseño5",IF(Gestión!F179=$L$173,"Diseño6",IF(Gestión!F179=$L$174,"Estruc",IF(Gestión!F179=$L$175,"Diseño7",IF(Gestión!F179=$L$178,"Diseño8",IF(Gestión!F179=$L$179,"Diseño9",IF(Gestión!F179=$L$180,"Diseño10",IF(Gestión!F179=$L$181,"Diseño11",IF(Gestión!F179=$L$182,"Diseño12",IF(Gestión!F179=$L$183,"Capacit",IF(Gestión!F179=$L$186,"Redi1",IF(Gestión!F179=$L$187,"Defin1",IF(Gestión!F179=$L$190,"Cumplir",IF(Gestión!F179=$L$193,"Sistem",IF(Gestión!F179=$L$195,"Montaje",IF(Gestión!F179=$L$198,"Implementa",IF(Gestión!F179=$L$201,"Sistem1",IF(Gestión!F179=$L$203,"Asegura",IF(Gestión!F179=$L$204,"Estable3",IF(Gestión!F179=$L$206,"Constru",IF(Gestión!F179=$L$210,"Defin2",IF(Gestión!F179=$L$212,"Cult1",IF(Gestión!F179=$L$214,"Diseño13",IF(Gestión!F179=$L$215,"Defin3",IF(Gestión!F179=$L$217,"Segui",""))))))))))))))))))))))))))))))),N170)</f>
        <v>Invest5</v>
      </c>
      <c r="P170" t="str">
        <f>IF(Gestión!D179=$Q$2,"Acre",IF(Gestión!D179=$Q$3,"Valor",IF(Gestión!D179=$Q$4,"Calidad",IF(Gestión!D179=$Q$5,"NAI",IF(Gestión!D179=$Q$6,"NAP",IF(Gestión!D179=$Q$7,"NAE",IF(Gestión!D179=$Q$8,"Articulación",IF(Gestión!D179=$Q$9,"Extensión",IF(Gestión!D179=$Q$10,"Regionalización",IF(Gestión!D179=$Q$11,"Interna",IF(Gestión!D179=$Q$12,"Seguimiento",IF(Gestión!D179=$Q$13,"NAA",IF(Gestión!D179=$Q$14,"Gerencia",IF(Gestión!D179=$Q$15,"TH",IF(Gestión!D179=$Q$16,"Finan",IF(Gestión!D179=$Q$17,"Bienestar",IF(Gestión!D179=$Q$18,"Comuni",IF(Gestión!D179=$Q$19,"Sistema",IF(Gestión!D179=$Q$20,"GestionD",IF(Gestión!D179=$Q$21,"Mejoramiento",IF(Gestión!D179=$Q$22,"Modelo",IF(Gestión!D179=$Q$23,"Control",""))))))))))))))))))))))</f>
        <v>TH</v>
      </c>
      <c r="T170" t="str">
        <f>IF(Gestión!E179=D!$K$2,"Acredi",IF(Gestión!E179=D!$K$7,"Increm",IF(Gestión!E179=D!$K$11,"Forma",IF(Gestión!E179=D!$K$15,"Vincu",IF(Gestión!E179=D!$K$31,"Estructuraci",IF(Gestión!E179=D!$K$33,"Tecnica",IF(Gestión!E179=D!$K$35,"Conso",IF(Gestión!E179=D!$K$37,"Fortale",IF(Gestión!E179=D!$K$38,"Program",IF(Gestión!E179=D!$K$40,"Estruct",IF(Gestión!E179=D!$K$48,"Artic",IF(Gestión!E179=D!$K$55,"Fortale1",IF(Gestión!E179=D!$K$60,"Biling",IF(Gestión!E179=D!$K$64,"Forma1",IF(Gestión!E179=D!$K$66,"Gest",IF(Gestión!E179=D!$K$68,"Redefini",IF(Gestión!E179=D!$K$69,"Fortale2",IF(Gestión!E179=D!$K$72,"Edu",IF(Gestión!E179=D!$K$79,"Implement",IF(Gestión!E179=D!$K$81,"Potencia",IF(Gestión!E179=D!$K$86,"Fortale3",IF(Gestión!E179=D!$K$89,"Vincu1",IF(Gestión!E179=D!$K$91,"Incur",IF(Gestión!E179=D!$K$93,"Proyec",IF(Gestión!E179=D!$K$94,"Estrateg",IF(Gestión!E179=D!$K$95,"Desa",IF(Gestión!E179=D!$K$103,"Seguim",IF(Gestión!E179=D!$K$104,"Acces",IF(Gestión!E179=D!$K$113,"Program1",IF(Gestión!E179=D!$K$115,"En",IF(Gestión!E179=D!$K$118,"Geren",IF(Gestión!E179=D!$K$128,"Proyec1",IF(Gestión!E179=D!$K$131,"Proyec2",IF(Gestión!E179=D!$K$135,"Forma2",IF(Gestión!E179=D!$K$137,"Talent",IF(Gestión!E179=D!$K$151,"Conso1",IF(Gestión!E179=D!$K$152,"Conso2",IF(Gestión!E179=D!$K$159,"Serv",IF(Gestión!E179=D!$K$164,"Rete",IF(Gestión!E179=D!$K$171,"Fortale4",IF(Gestión!E179=D!$K$172,"Fortale5",IF(Gestión!E179=D!$K$174,"Defini",IF(Gestión!E179=D!$K$175,"Coord",IF(Gestión!E179=D!$K$178,"Redef",IF(Gestión!E179=D!$K$181,"Compro",IF(Gestión!E179=D!$K$182,"Desa1",IF(Gestión!E179=D!$K$183,"Fortale6",IF(Gestión!E179=D!$K$187,"Esta",IF(Gestión!E179=D!$K$190,"Facil",IF(Gestión!E179=D!$K$193,"Soporte",IF(Gestión!E179=D!$K$198,"Implement1",IF(Gestión!E179=D!$K$201,"La",IF(Gestión!E179=D!$K$203,"Fortale7",IF(Gestión!E179=D!$K$206,"Remo",IF(Gestión!E179=D!$K$210,"Fortale8",IF(Gestión!E179=D!$K$214,"Mejoram",IF(Gestión!E179=D!$K$215,"Fortale9",IF(Gestión!E179=D!$K$217,"Fortale10",""))))))))))))))))))))))))))))))))))))))))))))))))))))))))))</f>
        <v>Talent</v>
      </c>
    </row>
    <row r="171" spans="10:20" x14ac:dyDescent="0.25">
      <c r="J171" s="28" t="s">
        <v>85</v>
      </c>
      <c r="K171" s="28" t="s">
        <v>343</v>
      </c>
      <c r="L171" t="s">
        <v>344</v>
      </c>
      <c r="M171" t="s">
        <v>345</v>
      </c>
      <c r="N171" t="str">
        <f>IF(Gestión!F180=D!$L$2,"Forta",IF(Gestión!F180=$L$4,"Inclu",IF(Gestión!F180=$L$5,"Cult",IF(Gestión!F180=$L$7,"Actua",IF(Gestión!F180=$L$11,"Cuali",IF(Gestión!F180=$L$15,"Forta1",IF(Gestión!F180=$L$18,"Actua1",IF(Gestión!F180=$L$20,"Forta2",IF(Gestión!F180=$L$24,"Plan",IF(Gestión!F180=$L$28,"Confor",IF(Gestión!F180=$L$31,"Crea",IF(Gestión!F180=$L$33,"Incor",IF(Gestión!F180=$L$35,"Incre",IF(Gestión!F180=$L$36,"Prog",IF(Gestión!F180=$L$37,"Forta3",IF(Gestión!F180=$L$38,"Redi",IF(Gestión!F180=$L$40,"Confor1",IF(Gestión!F180=$L$44,"Apoyo",IF(Gestión!F180=$L$46,"Crea1",IF(Gestión!F180=$L$48,"Forta4",IF(Gestión!F180=$L$50,"Actua2",IF(Gestión!F180=$L$51,"Invest",IF(Gestión!F180=$L$52,"Conserv",IF(Gestión!F180=$L$55,"Incre1",IF(Gestión!F180=$L$60,"Actua3",IF(Gestión!F180=$L$64,"Actua4",IF(Gestión!F180=$L$66,"Asist",IF(Gestión!F180=$L$68,"Invest2",IF(Gestión!F180=$L$69,"Pract",IF(Gestión!F180=$L$72,"Forta5",IF(Gestión!F180=$L$79,"Opera",IF(Gestión!F180=$L$80,"Opera2",IF(Gestión!F180=$L$81,"Impul",IF(Gestión!F180=$L$86,"Estudio",IF(Gestión!F180=$L$89,"Invest3",IF(Gestión!F180=$L$90,"Diseño",IF(Gestión!F180=$L$91,"Invest4",IF(Gestión!F180=$L$93,"Vincula",IF(Gestión!F180=$L$94,"Crea2",IF(Gestión!F180=$L$95,"Diseño1",IF(Gestión!F180=$L$96,"Opera3",IF(Gestión!F180=$L$100,"Promo",IF(Gestión!F180=$L$101,"Estudio1",IF(Gestión!F180=$L$103,"Desarrolla",IF(Gestión!F180=$L$104,"Propen",IF(Gestión!F180=$L$108,"Aument",IF(Gestión!F180=$L$112,"Aument2",IF(Gestión!F180=$L$113,"Incre2",IF(Gestión!F180=$L$115,"Diver",IF(Gestión!F180=$L$118,"Estable",IF(Gestión!F180=$L$128,"Realiza",IF(Gestión!F180=$L$131,"Realiza1",IF(Gestión!F180=$L$135,"Diseño2",IF(Gestión!F180=$L$137,"Estudio2",IF(Gestión!F180=$L$138,"Invest5",IF(Gestión!F180=$L$141,"Actua5",IF(Gestión!F180=$L$144,"Estable1",IF(Gestión!F180=$L$151,"Defin","N/A"))))))))))))))))))))))))))))))))))))))))))))))))))))))))))</f>
        <v>Invest5</v>
      </c>
      <c r="O171" t="str">
        <f>IF(N171="N/A",IF(Gestión!F180=$L$152,"Estable2",IF(Gestión!F180=$L$159,"Diseño3",IF(Gestión!F180=$L$161,"Diseño4",IF(Gestión!F180=$L$164,"Forta6",IF(Gestión!F180=$L$168,"Prog1",IF(Gestión!F180=$L$171,"Robus",IF(Gestión!F180=$L$172,"Diseño5",IF(Gestión!F180=$L$173,"Diseño6",IF(Gestión!F180=$L$174,"Estruc",IF(Gestión!F180=$L$175,"Diseño7",IF(Gestión!F180=$L$178,"Diseño8",IF(Gestión!F180=$L$179,"Diseño9",IF(Gestión!F180=$L$180,"Diseño10",IF(Gestión!F180=$L$181,"Diseño11",IF(Gestión!F180=$L$182,"Diseño12",IF(Gestión!F180=$L$183,"Capacit",IF(Gestión!F180=$L$186,"Redi1",IF(Gestión!F180=$L$187,"Defin1",IF(Gestión!F180=$L$190,"Cumplir",IF(Gestión!F180=$L$193,"Sistem",IF(Gestión!F180=$L$195,"Montaje",IF(Gestión!F180=$L$198,"Implementa",IF(Gestión!F180=$L$201,"Sistem1",IF(Gestión!F180=$L$203,"Asegura",IF(Gestión!F180=$L$204,"Estable3",IF(Gestión!F180=$L$206,"Constru",IF(Gestión!F180=$L$210,"Defin2",IF(Gestión!F180=$L$212,"Cult1",IF(Gestión!F180=$L$214,"Diseño13",IF(Gestión!F180=$L$215,"Defin3",IF(Gestión!F180=$L$217,"Segui",""))))))))))))))))))))))))))))))),N171)</f>
        <v>Invest5</v>
      </c>
      <c r="P171" t="str">
        <f>IF(Gestión!D180=$Q$2,"Acre",IF(Gestión!D180=$Q$3,"Valor",IF(Gestión!D180=$Q$4,"Calidad",IF(Gestión!D180=$Q$5,"NAI",IF(Gestión!D180=$Q$6,"NAP",IF(Gestión!D180=$Q$7,"NAE",IF(Gestión!D180=$Q$8,"Articulación",IF(Gestión!D180=$Q$9,"Extensión",IF(Gestión!D180=$Q$10,"Regionalización",IF(Gestión!D180=$Q$11,"Interna",IF(Gestión!D180=$Q$12,"Seguimiento",IF(Gestión!D180=$Q$13,"NAA",IF(Gestión!D180=$Q$14,"Gerencia",IF(Gestión!D180=$Q$15,"TH",IF(Gestión!D180=$Q$16,"Finan",IF(Gestión!D180=$Q$17,"Bienestar",IF(Gestión!D180=$Q$18,"Comuni",IF(Gestión!D180=$Q$19,"Sistema",IF(Gestión!D180=$Q$20,"GestionD",IF(Gestión!D180=$Q$21,"Mejoramiento",IF(Gestión!D180=$Q$22,"Modelo",IF(Gestión!D180=$Q$23,"Control",""))))))))))))))))))))))</f>
        <v>TH</v>
      </c>
      <c r="T171" t="str">
        <f>IF(Gestión!E180=D!$K$2,"Acredi",IF(Gestión!E180=D!$K$7,"Increm",IF(Gestión!E180=D!$K$11,"Forma",IF(Gestión!E180=D!$K$15,"Vincu",IF(Gestión!E180=D!$K$31,"Estructuraci",IF(Gestión!E180=D!$K$33,"Tecnica",IF(Gestión!E180=D!$K$35,"Conso",IF(Gestión!E180=D!$K$37,"Fortale",IF(Gestión!E180=D!$K$38,"Program",IF(Gestión!E180=D!$K$40,"Estruct",IF(Gestión!E180=D!$K$48,"Artic",IF(Gestión!E180=D!$K$55,"Fortale1",IF(Gestión!E180=D!$K$60,"Biling",IF(Gestión!E180=D!$K$64,"Forma1",IF(Gestión!E180=D!$K$66,"Gest",IF(Gestión!E180=D!$K$68,"Redefini",IF(Gestión!E180=D!$K$69,"Fortale2",IF(Gestión!E180=D!$K$72,"Edu",IF(Gestión!E180=D!$K$79,"Implement",IF(Gestión!E180=D!$K$81,"Potencia",IF(Gestión!E180=D!$K$86,"Fortale3",IF(Gestión!E180=D!$K$89,"Vincu1",IF(Gestión!E180=D!$K$91,"Incur",IF(Gestión!E180=D!$K$93,"Proyec",IF(Gestión!E180=D!$K$94,"Estrateg",IF(Gestión!E180=D!$K$95,"Desa",IF(Gestión!E180=D!$K$103,"Seguim",IF(Gestión!E180=D!$K$104,"Acces",IF(Gestión!E180=D!$K$113,"Program1",IF(Gestión!E180=D!$K$115,"En",IF(Gestión!E180=D!$K$118,"Geren",IF(Gestión!E180=D!$K$128,"Proyec1",IF(Gestión!E180=D!$K$131,"Proyec2",IF(Gestión!E180=D!$K$135,"Forma2",IF(Gestión!E180=D!$K$137,"Talent",IF(Gestión!E180=D!$K$151,"Conso1",IF(Gestión!E180=D!$K$152,"Conso2",IF(Gestión!E180=D!$K$159,"Serv",IF(Gestión!E180=D!$K$164,"Rete",IF(Gestión!E180=D!$K$171,"Fortale4",IF(Gestión!E180=D!$K$172,"Fortale5",IF(Gestión!E180=D!$K$174,"Defini",IF(Gestión!E180=D!$K$175,"Coord",IF(Gestión!E180=D!$K$178,"Redef",IF(Gestión!E180=D!$K$181,"Compro",IF(Gestión!E180=D!$K$182,"Desa1",IF(Gestión!E180=D!$K$183,"Fortale6",IF(Gestión!E180=D!$K$187,"Esta",IF(Gestión!E180=D!$K$190,"Facil",IF(Gestión!E180=D!$K$193,"Soporte",IF(Gestión!E180=D!$K$198,"Implement1",IF(Gestión!E180=D!$K$201,"La",IF(Gestión!E180=D!$K$203,"Fortale7",IF(Gestión!E180=D!$K$206,"Remo",IF(Gestión!E180=D!$K$210,"Fortale8",IF(Gestión!E180=D!$K$214,"Mejoram",IF(Gestión!E180=D!$K$215,"Fortale9",IF(Gestión!E180=D!$K$217,"Fortale10",""))))))))))))))))))))))))))))))))))))))))))))))))))))))))))</f>
        <v>Talent</v>
      </c>
    </row>
    <row r="172" spans="10:20" x14ac:dyDescent="0.25">
      <c r="K172" s="28" t="s">
        <v>346</v>
      </c>
      <c r="L172" t="s">
        <v>347</v>
      </c>
      <c r="M172" t="s">
        <v>348</v>
      </c>
      <c r="N172" t="str">
        <f>IF(Gestión!F181=D!$L$2,"Forta",IF(Gestión!F181=$L$4,"Inclu",IF(Gestión!F181=$L$5,"Cult",IF(Gestión!F181=$L$7,"Actua",IF(Gestión!F181=$L$11,"Cuali",IF(Gestión!F181=$L$15,"Forta1",IF(Gestión!F181=$L$18,"Actua1",IF(Gestión!F181=$L$20,"Forta2",IF(Gestión!F181=$L$24,"Plan",IF(Gestión!F181=$L$28,"Confor",IF(Gestión!F181=$L$31,"Crea",IF(Gestión!F181=$L$33,"Incor",IF(Gestión!F181=$L$35,"Incre",IF(Gestión!F181=$L$36,"Prog",IF(Gestión!F181=$L$37,"Forta3",IF(Gestión!F181=$L$38,"Redi",IF(Gestión!F181=$L$40,"Confor1",IF(Gestión!F181=$L$44,"Apoyo",IF(Gestión!F181=$L$46,"Crea1",IF(Gestión!F181=$L$48,"Forta4",IF(Gestión!F181=$L$50,"Actua2",IF(Gestión!F181=$L$51,"Invest",IF(Gestión!F181=$L$52,"Conserv",IF(Gestión!F181=$L$55,"Incre1",IF(Gestión!F181=$L$60,"Actua3",IF(Gestión!F181=$L$64,"Actua4",IF(Gestión!F181=$L$66,"Asist",IF(Gestión!F181=$L$68,"Invest2",IF(Gestión!F181=$L$69,"Pract",IF(Gestión!F181=$L$72,"Forta5",IF(Gestión!F181=$L$79,"Opera",IF(Gestión!F181=$L$80,"Opera2",IF(Gestión!F181=$L$81,"Impul",IF(Gestión!F181=$L$86,"Estudio",IF(Gestión!F181=$L$89,"Invest3",IF(Gestión!F181=$L$90,"Diseño",IF(Gestión!F181=$L$91,"Invest4",IF(Gestión!F181=$L$93,"Vincula",IF(Gestión!F181=$L$94,"Crea2",IF(Gestión!F181=$L$95,"Diseño1",IF(Gestión!F181=$L$96,"Opera3",IF(Gestión!F181=$L$100,"Promo",IF(Gestión!F181=$L$101,"Estudio1",IF(Gestión!F181=$L$103,"Desarrolla",IF(Gestión!F181=$L$104,"Propen",IF(Gestión!F181=$L$108,"Aument",IF(Gestión!F181=$L$112,"Aument2",IF(Gestión!F181=$L$113,"Incre2",IF(Gestión!F181=$L$115,"Diver",IF(Gestión!F181=$L$118,"Estable",IF(Gestión!F181=$L$128,"Realiza",IF(Gestión!F181=$L$131,"Realiza1",IF(Gestión!F181=$L$135,"Diseño2",IF(Gestión!F181=$L$137,"Estudio2",IF(Gestión!F181=$L$138,"Invest5",IF(Gestión!F181=$L$141,"Actua5",IF(Gestión!F181=$L$144,"Estable1",IF(Gestión!F181=$L$151,"Defin","N/A"))))))))))))))))))))))))))))))))))))))))))))))))))))))))))</f>
        <v>Invest5</v>
      </c>
      <c r="O172" t="str">
        <f>IF(N172="N/A",IF(Gestión!F181=$L$152,"Estable2",IF(Gestión!F181=$L$159,"Diseño3",IF(Gestión!F181=$L$161,"Diseño4",IF(Gestión!F181=$L$164,"Forta6",IF(Gestión!F181=$L$168,"Prog1",IF(Gestión!F181=$L$171,"Robus",IF(Gestión!F181=$L$172,"Diseño5",IF(Gestión!F181=$L$173,"Diseño6",IF(Gestión!F181=$L$174,"Estruc",IF(Gestión!F181=$L$175,"Diseño7",IF(Gestión!F181=$L$178,"Diseño8",IF(Gestión!F181=$L$179,"Diseño9",IF(Gestión!F181=$L$180,"Diseño10",IF(Gestión!F181=$L$181,"Diseño11",IF(Gestión!F181=$L$182,"Diseño12",IF(Gestión!F181=$L$183,"Capacit",IF(Gestión!F181=$L$186,"Redi1",IF(Gestión!F181=$L$187,"Defin1",IF(Gestión!F181=$L$190,"Cumplir",IF(Gestión!F181=$L$193,"Sistem",IF(Gestión!F181=$L$195,"Montaje",IF(Gestión!F181=$L$198,"Implementa",IF(Gestión!F181=$L$201,"Sistem1",IF(Gestión!F181=$L$203,"Asegura",IF(Gestión!F181=$L$204,"Estable3",IF(Gestión!F181=$L$206,"Constru",IF(Gestión!F181=$L$210,"Defin2",IF(Gestión!F181=$L$212,"Cult1",IF(Gestión!F181=$L$214,"Diseño13",IF(Gestión!F181=$L$215,"Defin3",IF(Gestión!F181=$L$217,"Segui",""))))))))))))))))))))))))))))))),N172)</f>
        <v>Invest5</v>
      </c>
      <c r="P172" t="str">
        <f>IF(Gestión!D181=$Q$2,"Acre",IF(Gestión!D181=$Q$3,"Valor",IF(Gestión!D181=$Q$4,"Calidad",IF(Gestión!D181=$Q$5,"NAI",IF(Gestión!D181=$Q$6,"NAP",IF(Gestión!D181=$Q$7,"NAE",IF(Gestión!D181=$Q$8,"Articulación",IF(Gestión!D181=$Q$9,"Extensión",IF(Gestión!D181=$Q$10,"Regionalización",IF(Gestión!D181=$Q$11,"Interna",IF(Gestión!D181=$Q$12,"Seguimiento",IF(Gestión!D181=$Q$13,"NAA",IF(Gestión!D181=$Q$14,"Gerencia",IF(Gestión!D181=$Q$15,"TH",IF(Gestión!D181=$Q$16,"Finan",IF(Gestión!D181=$Q$17,"Bienestar",IF(Gestión!D181=$Q$18,"Comuni",IF(Gestión!D181=$Q$19,"Sistema",IF(Gestión!D181=$Q$20,"GestionD",IF(Gestión!D181=$Q$21,"Mejoramiento",IF(Gestión!D181=$Q$22,"Modelo",IF(Gestión!D181=$Q$23,"Control",""))))))))))))))))))))))</f>
        <v>TH</v>
      </c>
      <c r="T172" t="str">
        <f>IF(Gestión!E181=D!$K$2,"Acredi",IF(Gestión!E181=D!$K$7,"Increm",IF(Gestión!E181=D!$K$11,"Forma",IF(Gestión!E181=D!$K$15,"Vincu",IF(Gestión!E181=D!$K$31,"Estructuraci",IF(Gestión!E181=D!$K$33,"Tecnica",IF(Gestión!E181=D!$K$35,"Conso",IF(Gestión!E181=D!$K$37,"Fortale",IF(Gestión!E181=D!$K$38,"Program",IF(Gestión!E181=D!$K$40,"Estruct",IF(Gestión!E181=D!$K$48,"Artic",IF(Gestión!E181=D!$K$55,"Fortale1",IF(Gestión!E181=D!$K$60,"Biling",IF(Gestión!E181=D!$K$64,"Forma1",IF(Gestión!E181=D!$K$66,"Gest",IF(Gestión!E181=D!$K$68,"Redefini",IF(Gestión!E181=D!$K$69,"Fortale2",IF(Gestión!E181=D!$K$72,"Edu",IF(Gestión!E181=D!$K$79,"Implement",IF(Gestión!E181=D!$K$81,"Potencia",IF(Gestión!E181=D!$K$86,"Fortale3",IF(Gestión!E181=D!$K$89,"Vincu1",IF(Gestión!E181=D!$K$91,"Incur",IF(Gestión!E181=D!$K$93,"Proyec",IF(Gestión!E181=D!$K$94,"Estrateg",IF(Gestión!E181=D!$K$95,"Desa",IF(Gestión!E181=D!$K$103,"Seguim",IF(Gestión!E181=D!$K$104,"Acces",IF(Gestión!E181=D!$K$113,"Program1",IF(Gestión!E181=D!$K$115,"En",IF(Gestión!E181=D!$K$118,"Geren",IF(Gestión!E181=D!$K$128,"Proyec1",IF(Gestión!E181=D!$K$131,"Proyec2",IF(Gestión!E181=D!$K$135,"Forma2",IF(Gestión!E181=D!$K$137,"Talent",IF(Gestión!E181=D!$K$151,"Conso1",IF(Gestión!E181=D!$K$152,"Conso2",IF(Gestión!E181=D!$K$159,"Serv",IF(Gestión!E181=D!$K$164,"Rete",IF(Gestión!E181=D!$K$171,"Fortale4",IF(Gestión!E181=D!$K$172,"Fortale5",IF(Gestión!E181=D!$K$174,"Defini",IF(Gestión!E181=D!$K$175,"Coord",IF(Gestión!E181=D!$K$178,"Redef",IF(Gestión!E181=D!$K$181,"Compro",IF(Gestión!E181=D!$K$182,"Desa1",IF(Gestión!E181=D!$K$183,"Fortale6",IF(Gestión!E181=D!$K$187,"Esta",IF(Gestión!E181=D!$K$190,"Facil",IF(Gestión!E181=D!$K$193,"Soporte",IF(Gestión!E181=D!$K$198,"Implement1",IF(Gestión!E181=D!$K$201,"La",IF(Gestión!E181=D!$K$203,"Fortale7",IF(Gestión!E181=D!$K$206,"Remo",IF(Gestión!E181=D!$K$210,"Fortale8",IF(Gestión!E181=D!$K$214,"Mejoram",IF(Gestión!E181=D!$K$215,"Fortale9",IF(Gestión!E181=D!$K$217,"Fortale10",""))))))))))))))))))))))))))))))))))))))))))))))))))))))))))</f>
        <v>Talent</v>
      </c>
    </row>
    <row r="173" spans="10:20" x14ac:dyDescent="0.25">
      <c r="L173" t="s">
        <v>349</v>
      </c>
      <c r="M173" t="s">
        <v>350</v>
      </c>
      <c r="N173" t="str">
        <f>IF(Gestión!F182=D!$L$2,"Forta",IF(Gestión!F182=$L$4,"Inclu",IF(Gestión!F182=$L$5,"Cult",IF(Gestión!F182=$L$7,"Actua",IF(Gestión!F182=$L$11,"Cuali",IF(Gestión!F182=$L$15,"Forta1",IF(Gestión!F182=$L$18,"Actua1",IF(Gestión!F182=$L$20,"Forta2",IF(Gestión!F182=$L$24,"Plan",IF(Gestión!F182=$L$28,"Confor",IF(Gestión!F182=$L$31,"Crea",IF(Gestión!F182=$L$33,"Incor",IF(Gestión!F182=$L$35,"Incre",IF(Gestión!F182=$L$36,"Prog",IF(Gestión!F182=$L$37,"Forta3",IF(Gestión!F182=$L$38,"Redi",IF(Gestión!F182=$L$40,"Confor1",IF(Gestión!F182=$L$44,"Apoyo",IF(Gestión!F182=$L$46,"Crea1",IF(Gestión!F182=$L$48,"Forta4",IF(Gestión!F182=$L$50,"Actua2",IF(Gestión!F182=$L$51,"Invest",IF(Gestión!F182=$L$52,"Conserv",IF(Gestión!F182=$L$55,"Incre1",IF(Gestión!F182=$L$60,"Actua3",IF(Gestión!F182=$L$64,"Actua4",IF(Gestión!F182=$L$66,"Asist",IF(Gestión!F182=$L$68,"Invest2",IF(Gestión!F182=$L$69,"Pract",IF(Gestión!F182=$L$72,"Forta5",IF(Gestión!F182=$L$79,"Opera",IF(Gestión!F182=$L$80,"Opera2",IF(Gestión!F182=$L$81,"Impul",IF(Gestión!F182=$L$86,"Estudio",IF(Gestión!F182=$L$89,"Invest3",IF(Gestión!F182=$L$90,"Diseño",IF(Gestión!F182=$L$91,"Invest4",IF(Gestión!F182=$L$93,"Vincula",IF(Gestión!F182=$L$94,"Crea2",IF(Gestión!F182=$L$95,"Diseño1",IF(Gestión!F182=$L$96,"Opera3",IF(Gestión!F182=$L$100,"Promo",IF(Gestión!F182=$L$101,"Estudio1",IF(Gestión!F182=$L$103,"Desarrolla",IF(Gestión!F182=$L$104,"Propen",IF(Gestión!F182=$L$108,"Aument",IF(Gestión!F182=$L$112,"Aument2",IF(Gestión!F182=$L$113,"Incre2",IF(Gestión!F182=$L$115,"Diver",IF(Gestión!F182=$L$118,"Estable",IF(Gestión!F182=$L$128,"Realiza",IF(Gestión!F182=$L$131,"Realiza1",IF(Gestión!F182=$L$135,"Diseño2",IF(Gestión!F182=$L$137,"Estudio2",IF(Gestión!F182=$L$138,"Invest5",IF(Gestión!F182=$L$141,"Actua5",IF(Gestión!F182=$L$144,"Estable1",IF(Gestión!F182=$L$151,"Defin","N/A"))))))))))))))))))))))))))))))))))))))))))))))))))))))))))</f>
        <v>Actua5</v>
      </c>
      <c r="O173" t="str">
        <f>IF(N173="N/A",IF(Gestión!F182=$L$152,"Estable2",IF(Gestión!F182=$L$159,"Diseño3",IF(Gestión!F182=$L$161,"Diseño4",IF(Gestión!F182=$L$164,"Forta6",IF(Gestión!F182=$L$168,"Prog1",IF(Gestión!F182=$L$171,"Robus",IF(Gestión!F182=$L$172,"Diseño5",IF(Gestión!F182=$L$173,"Diseño6",IF(Gestión!F182=$L$174,"Estruc",IF(Gestión!F182=$L$175,"Diseño7",IF(Gestión!F182=$L$178,"Diseño8",IF(Gestión!F182=$L$179,"Diseño9",IF(Gestión!F182=$L$180,"Diseño10",IF(Gestión!F182=$L$181,"Diseño11",IF(Gestión!F182=$L$182,"Diseño12",IF(Gestión!F182=$L$183,"Capacit",IF(Gestión!F182=$L$186,"Redi1",IF(Gestión!F182=$L$187,"Defin1",IF(Gestión!F182=$L$190,"Cumplir",IF(Gestión!F182=$L$193,"Sistem",IF(Gestión!F182=$L$195,"Montaje",IF(Gestión!F182=$L$198,"Implementa",IF(Gestión!F182=$L$201,"Sistem1",IF(Gestión!F182=$L$203,"Asegura",IF(Gestión!F182=$L$204,"Estable3",IF(Gestión!F182=$L$206,"Constru",IF(Gestión!F182=$L$210,"Defin2",IF(Gestión!F182=$L$212,"Cult1",IF(Gestión!F182=$L$214,"Diseño13",IF(Gestión!F182=$L$215,"Defin3",IF(Gestión!F182=$L$217,"Segui",""))))))))))))))))))))))))))))))),N173)</f>
        <v>Actua5</v>
      </c>
      <c r="P173" t="str">
        <f>IF(Gestión!D182=$Q$2,"Acre",IF(Gestión!D182=$Q$3,"Valor",IF(Gestión!D182=$Q$4,"Calidad",IF(Gestión!D182=$Q$5,"NAI",IF(Gestión!D182=$Q$6,"NAP",IF(Gestión!D182=$Q$7,"NAE",IF(Gestión!D182=$Q$8,"Articulación",IF(Gestión!D182=$Q$9,"Extensión",IF(Gestión!D182=$Q$10,"Regionalización",IF(Gestión!D182=$Q$11,"Interna",IF(Gestión!D182=$Q$12,"Seguimiento",IF(Gestión!D182=$Q$13,"NAA",IF(Gestión!D182=$Q$14,"Gerencia",IF(Gestión!D182=$Q$15,"TH",IF(Gestión!D182=$Q$16,"Finan",IF(Gestión!D182=$Q$17,"Bienestar",IF(Gestión!D182=$Q$18,"Comuni",IF(Gestión!D182=$Q$19,"Sistema",IF(Gestión!D182=$Q$20,"GestionD",IF(Gestión!D182=$Q$21,"Mejoramiento",IF(Gestión!D182=$Q$22,"Modelo",IF(Gestión!D182=$Q$23,"Control",""))))))))))))))))))))))</f>
        <v>TH</v>
      </c>
      <c r="T173" t="str">
        <f>IF(Gestión!E182=D!$K$2,"Acredi",IF(Gestión!E182=D!$K$7,"Increm",IF(Gestión!E182=D!$K$11,"Forma",IF(Gestión!E182=D!$K$15,"Vincu",IF(Gestión!E182=D!$K$31,"Estructuraci",IF(Gestión!E182=D!$K$33,"Tecnica",IF(Gestión!E182=D!$K$35,"Conso",IF(Gestión!E182=D!$K$37,"Fortale",IF(Gestión!E182=D!$K$38,"Program",IF(Gestión!E182=D!$K$40,"Estruct",IF(Gestión!E182=D!$K$48,"Artic",IF(Gestión!E182=D!$K$55,"Fortale1",IF(Gestión!E182=D!$K$60,"Biling",IF(Gestión!E182=D!$K$64,"Forma1",IF(Gestión!E182=D!$K$66,"Gest",IF(Gestión!E182=D!$K$68,"Redefini",IF(Gestión!E182=D!$K$69,"Fortale2",IF(Gestión!E182=D!$K$72,"Edu",IF(Gestión!E182=D!$K$79,"Implement",IF(Gestión!E182=D!$K$81,"Potencia",IF(Gestión!E182=D!$K$86,"Fortale3",IF(Gestión!E182=D!$K$89,"Vincu1",IF(Gestión!E182=D!$K$91,"Incur",IF(Gestión!E182=D!$K$93,"Proyec",IF(Gestión!E182=D!$K$94,"Estrateg",IF(Gestión!E182=D!$K$95,"Desa",IF(Gestión!E182=D!$K$103,"Seguim",IF(Gestión!E182=D!$K$104,"Acces",IF(Gestión!E182=D!$K$113,"Program1",IF(Gestión!E182=D!$K$115,"En",IF(Gestión!E182=D!$K$118,"Geren",IF(Gestión!E182=D!$K$128,"Proyec1",IF(Gestión!E182=D!$K$131,"Proyec2",IF(Gestión!E182=D!$K$135,"Forma2",IF(Gestión!E182=D!$K$137,"Talent",IF(Gestión!E182=D!$K$151,"Conso1",IF(Gestión!E182=D!$K$152,"Conso2",IF(Gestión!E182=D!$K$159,"Serv",IF(Gestión!E182=D!$K$164,"Rete",IF(Gestión!E182=D!$K$171,"Fortale4",IF(Gestión!E182=D!$K$172,"Fortale5",IF(Gestión!E182=D!$K$174,"Defini",IF(Gestión!E182=D!$K$175,"Coord",IF(Gestión!E182=D!$K$178,"Redef",IF(Gestión!E182=D!$K$181,"Compro",IF(Gestión!E182=D!$K$182,"Desa1",IF(Gestión!E182=D!$K$183,"Fortale6",IF(Gestión!E182=D!$K$187,"Esta",IF(Gestión!E182=D!$K$190,"Facil",IF(Gestión!E182=D!$K$193,"Soporte",IF(Gestión!E182=D!$K$198,"Implement1",IF(Gestión!E182=D!$K$201,"La",IF(Gestión!E182=D!$K$203,"Fortale7",IF(Gestión!E182=D!$K$206,"Remo",IF(Gestión!E182=D!$K$210,"Fortale8",IF(Gestión!E182=D!$K$214,"Mejoram",IF(Gestión!E182=D!$K$215,"Fortale9",IF(Gestión!E182=D!$K$217,"Fortale10",""))))))))))))))))))))))))))))))))))))))))))))))))))))))))))</f>
        <v>Talent</v>
      </c>
    </row>
    <row r="174" spans="10:20" x14ac:dyDescent="0.25">
      <c r="K174" s="28" t="s">
        <v>430</v>
      </c>
      <c r="L174" t="s">
        <v>351</v>
      </c>
      <c r="M174" t="s">
        <v>352</v>
      </c>
      <c r="N174" t="str">
        <f>IF(Gestión!F183=D!$L$2,"Forta",IF(Gestión!F183=$L$4,"Inclu",IF(Gestión!F183=$L$5,"Cult",IF(Gestión!F183=$L$7,"Actua",IF(Gestión!F183=$L$11,"Cuali",IF(Gestión!F183=$L$15,"Forta1",IF(Gestión!F183=$L$18,"Actua1",IF(Gestión!F183=$L$20,"Forta2",IF(Gestión!F183=$L$24,"Plan",IF(Gestión!F183=$L$28,"Confor",IF(Gestión!F183=$L$31,"Crea",IF(Gestión!F183=$L$33,"Incor",IF(Gestión!F183=$L$35,"Incre",IF(Gestión!F183=$L$36,"Prog",IF(Gestión!F183=$L$37,"Forta3",IF(Gestión!F183=$L$38,"Redi",IF(Gestión!F183=$L$40,"Confor1",IF(Gestión!F183=$L$44,"Apoyo",IF(Gestión!F183=$L$46,"Crea1",IF(Gestión!F183=$L$48,"Forta4",IF(Gestión!F183=$L$50,"Actua2",IF(Gestión!F183=$L$51,"Invest",IF(Gestión!F183=$L$52,"Conserv",IF(Gestión!F183=$L$55,"Incre1",IF(Gestión!F183=$L$60,"Actua3",IF(Gestión!F183=$L$64,"Actua4",IF(Gestión!F183=$L$66,"Asist",IF(Gestión!F183=$L$68,"Invest2",IF(Gestión!F183=$L$69,"Pract",IF(Gestión!F183=$L$72,"Forta5",IF(Gestión!F183=$L$79,"Opera",IF(Gestión!F183=$L$80,"Opera2",IF(Gestión!F183=$L$81,"Impul",IF(Gestión!F183=$L$86,"Estudio",IF(Gestión!F183=$L$89,"Invest3",IF(Gestión!F183=$L$90,"Diseño",IF(Gestión!F183=$L$91,"Invest4",IF(Gestión!F183=$L$93,"Vincula",IF(Gestión!F183=$L$94,"Crea2",IF(Gestión!F183=$L$95,"Diseño1",IF(Gestión!F183=$L$96,"Opera3",IF(Gestión!F183=$L$100,"Promo",IF(Gestión!F183=$L$101,"Estudio1",IF(Gestión!F183=$L$103,"Desarrolla",IF(Gestión!F183=$L$104,"Propen",IF(Gestión!F183=$L$108,"Aument",IF(Gestión!F183=$L$112,"Aument2",IF(Gestión!F183=$L$113,"Incre2",IF(Gestión!F183=$L$115,"Diver",IF(Gestión!F183=$L$118,"Estable",IF(Gestión!F183=$L$128,"Realiza",IF(Gestión!F183=$L$131,"Realiza1",IF(Gestión!F183=$L$135,"Diseño2",IF(Gestión!F183=$L$137,"Estudio2",IF(Gestión!F183=$L$138,"Invest5",IF(Gestión!F183=$L$141,"Actua5",IF(Gestión!F183=$L$144,"Estable1",IF(Gestión!F183=$L$151,"Defin","N/A"))))))))))))))))))))))))))))))))))))))))))))))))))))))))))</f>
        <v>Actua5</v>
      </c>
      <c r="O174" t="str">
        <f>IF(N174="N/A",IF(Gestión!F183=$L$152,"Estable2",IF(Gestión!F183=$L$159,"Diseño3",IF(Gestión!F183=$L$161,"Diseño4",IF(Gestión!F183=$L$164,"Forta6",IF(Gestión!F183=$L$168,"Prog1",IF(Gestión!F183=$L$171,"Robus",IF(Gestión!F183=$L$172,"Diseño5",IF(Gestión!F183=$L$173,"Diseño6",IF(Gestión!F183=$L$174,"Estruc",IF(Gestión!F183=$L$175,"Diseño7",IF(Gestión!F183=$L$178,"Diseño8",IF(Gestión!F183=$L$179,"Diseño9",IF(Gestión!F183=$L$180,"Diseño10",IF(Gestión!F183=$L$181,"Diseño11",IF(Gestión!F183=$L$182,"Diseño12",IF(Gestión!F183=$L$183,"Capacit",IF(Gestión!F183=$L$186,"Redi1",IF(Gestión!F183=$L$187,"Defin1",IF(Gestión!F183=$L$190,"Cumplir",IF(Gestión!F183=$L$193,"Sistem",IF(Gestión!F183=$L$195,"Montaje",IF(Gestión!F183=$L$198,"Implementa",IF(Gestión!F183=$L$201,"Sistem1",IF(Gestión!F183=$L$203,"Asegura",IF(Gestión!F183=$L$204,"Estable3",IF(Gestión!F183=$L$206,"Constru",IF(Gestión!F183=$L$210,"Defin2",IF(Gestión!F183=$L$212,"Cult1",IF(Gestión!F183=$L$214,"Diseño13",IF(Gestión!F183=$L$215,"Defin3",IF(Gestión!F183=$L$217,"Segui",""))))))))))))))))))))))))))))))),N174)</f>
        <v>Actua5</v>
      </c>
      <c r="P174" t="str">
        <f>IF(Gestión!D183=$Q$2,"Acre",IF(Gestión!D183=$Q$3,"Valor",IF(Gestión!D183=$Q$4,"Calidad",IF(Gestión!D183=$Q$5,"NAI",IF(Gestión!D183=$Q$6,"NAP",IF(Gestión!D183=$Q$7,"NAE",IF(Gestión!D183=$Q$8,"Articulación",IF(Gestión!D183=$Q$9,"Extensión",IF(Gestión!D183=$Q$10,"Regionalización",IF(Gestión!D183=$Q$11,"Interna",IF(Gestión!D183=$Q$12,"Seguimiento",IF(Gestión!D183=$Q$13,"NAA",IF(Gestión!D183=$Q$14,"Gerencia",IF(Gestión!D183=$Q$15,"TH",IF(Gestión!D183=$Q$16,"Finan",IF(Gestión!D183=$Q$17,"Bienestar",IF(Gestión!D183=$Q$18,"Comuni",IF(Gestión!D183=$Q$19,"Sistema",IF(Gestión!D183=$Q$20,"GestionD",IF(Gestión!D183=$Q$21,"Mejoramiento",IF(Gestión!D183=$Q$22,"Modelo",IF(Gestión!D183=$Q$23,"Control",""))))))))))))))))))))))</f>
        <v>TH</v>
      </c>
      <c r="T174" t="str">
        <f>IF(Gestión!E183=D!$K$2,"Acredi",IF(Gestión!E183=D!$K$7,"Increm",IF(Gestión!E183=D!$K$11,"Forma",IF(Gestión!E183=D!$K$15,"Vincu",IF(Gestión!E183=D!$K$31,"Estructuraci",IF(Gestión!E183=D!$K$33,"Tecnica",IF(Gestión!E183=D!$K$35,"Conso",IF(Gestión!E183=D!$K$37,"Fortale",IF(Gestión!E183=D!$K$38,"Program",IF(Gestión!E183=D!$K$40,"Estruct",IF(Gestión!E183=D!$K$48,"Artic",IF(Gestión!E183=D!$K$55,"Fortale1",IF(Gestión!E183=D!$K$60,"Biling",IF(Gestión!E183=D!$K$64,"Forma1",IF(Gestión!E183=D!$K$66,"Gest",IF(Gestión!E183=D!$K$68,"Redefini",IF(Gestión!E183=D!$K$69,"Fortale2",IF(Gestión!E183=D!$K$72,"Edu",IF(Gestión!E183=D!$K$79,"Implement",IF(Gestión!E183=D!$K$81,"Potencia",IF(Gestión!E183=D!$K$86,"Fortale3",IF(Gestión!E183=D!$K$89,"Vincu1",IF(Gestión!E183=D!$K$91,"Incur",IF(Gestión!E183=D!$K$93,"Proyec",IF(Gestión!E183=D!$K$94,"Estrateg",IF(Gestión!E183=D!$K$95,"Desa",IF(Gestión!E183=D!$K$103,"Seguim",IF(Gestión!E183=D!$K$104,"Acces",IF(Gestión!E183=D!$K$113,"Program1",IF(Gestión!E183=D!$K$115,"En",IF(Gestión!E183=D!$K$118,"Geren",IF(Gestión!E183=D!$K$128,"Proyec1",IF(Gestión!E183=D!$K$131,"Proyec2",IF(Gestión!E183=D!$K$135,"Forma2",IF(Gestión!E183=D!$K$137,"Talent",IF(Gestión!E183=D!$K$151,"Conso1",IF(Gestión!E183=D!$K$152,"Conso2",IF(Gestión!E183=D!$K$159,"Serv",IF(Gestión!E183=D!$K$164,"Rete",IF(Gestión!E183=D!$K$171,"Fortale4",IF(Gestión!E183=D!$K$172,"Fortale5",IF(Gestión!E183=D!$K$174,"Defini",IF(Gestión!E183=D!$K$175,"Coord",IF(Gestión!E183=D!$K$178,"Redef",IF(Gestión!E183=D!$K$181,"Compro",IF(Gestión!E183=D!$K$182,"Desa1",IF(Gestión!E183=D!$K$183,"Fortale6",IF(Gestión!E183=D!$K$187,"Esta",IF(Gestión!E183=D!$K$190,"Facil",IF(Gestión!E183=D!$K$193,"Soporte",IF(Gestión!E183=D!$K$198,"Implement1",IF(Gestión!E183=D!$K$201,"La",IF(Gestión!E183=D!$K$203,"Fortale7",IF(Gestión!E183=D!$K$206,"Remo",IF(Gestión!E183=D!$K$210,"Fortale8",IF(Gestión!E183=D!$K$214,"Mejoram",IF(Gestión!E183=D!$K$215,"Fortale9",IF(Gestión!E183=D!$K$217,"Fortale10",""))))))))))))))))))))))))))))))))))))))))))))))))))))))))))</f>
        <v>Talent</v>
      </c>
    </row>
    <row r="175" spans="10:20" x14ac:dyDescent="0.25">
      <c r="K175" s="28" t="s">
        <v>431</v>
      </c>
      <c r="L175" t="s">
        <v>353</v>
      </c>
      <c r="M175" t="s">
        <v>354</v>
      </c>
      <c r="N175" t="str">
        <f>IF(Gestión!F184=D!$L$2,"Forta",IF(Gestión!F184=$L$4,"Inclu",IF(Gestión!F184=$L$5,"Cult",IF(Gestión!F184=$L$7,"Actua",IF(Gestión!F184=$L$11,"Cuali",IF(Gestión!F184=$L$15,"Forta1",IF(Gestión!F184=$L$18,"Actua1",IF(Gestión!F184=$L$20,"Forta2",IF(Gestión!F184=$L$24,"Plan",IF(Gestión!F184=$L$28,"Confor",IF(Gestión!F184=$L$31,"Crea",IF(Gestión!F184=$L$33,"Incor",IF(Gestión!F184=$L$35,"Incre",IF(Gestión!F184=$L$36,"Prog",IF(Gestión!F184=$L$37,"Forta3",IF(Gestión!F184=$L$38,"Redi",IF(Gestión!F184=$L$40,"Confor1",IF(Gestión!F184=$L$44,"Apoyo",IF(Gestión!F184=$L$46,"Crea1",IF(Gestión!F184=$L$48,"Forta4",IF(Gestión!F184=$L$50,"Actua2",IF(Gestión!F184=$L$51,"Invest",IF(Gestión!F184=$L$52,"Conserv",IF(Gestión!F184=$L$55,"Incre1",IF(Gestión!F184=$L$60,"Actua3",IF(Gestión!F184=$L$64,"Actua4",IF(Gestión!F184=$L$66,"Asist",IF(Gestión!F184=$L$68,"Invest2",IF(Gestión!F184=$L$69,"Pract",IF(Gestión!F184=$L$72,"Forta5",IF(Gestión!F184=$L$79,"Opera",IF(Gestión!F184=$L$80,"Opera2",IF(Gestión!F184=$L$81,"Impul",IF(Gestión!F184=$L$86,"Estudio",IF(Gestión!F184=$L$89,"Invest3",IF(Gestión!F184=$L$90,"Diseño",IF(Gestión!F184=$L$91,"Invest4",IF(Gestión!F184=$L$93,"Vincula",IF(Gestión!F184=$L$94,"Crea2",IF(Gestión!F184=$L$95,"Diseño1",IF(Gestión!F184=$L$96,"Opera3",IF(Gestión!F184=$L$100,"Promo",IF(Gestión!F184=$L$101,"Estudio1",IF(Gestión!F184=$L$103,"Desarrolla",IF(Gestión!F184=$L$104,"Propen",IF(Gestión!F184=$L$108,"Aument",IF(Gestión!F184=$L$112,"Aument2",IF(Gestión!F184=$L$113,"Incre2",IF(Gestión!F184=$L$115,"Diver",IF(Gestión!F184=$L$118,"Estable",IF(Gestión!F184=$L$128,"Realiza",IF(Gestión!F184=$L$131,"Realiza1",IF(Gestión!F184=$L$135,"Diseño2",IF(Gestión!F184=$L$137,"Estudio2",IF(Gestión!F184=$L$138,"Invest5",IF(Gestión!F184=$L$141,"Actua5",IF(Gestión!F184=$L$144,"Estable1",IF(Gestión!F184=$L$151,"Defin","N/A"))))))))))))))))))))))))))))))))))))))))))))))))))))))))))</f>
        <v>Actua5</v>
      </c>
      <c r="O175" t="str">
        <f>IF(N175="N/A",IF(Gestión!F184=$L$152,"Estable2",IF(Gestión!F184=$L$159,"Diseño3",IF(Gestión!F184=$L$161,"Diseño4",IF(Gestión!F184=$L$164,"Forta6",IF(Gestión!F184=$L$168,"Prog1",IF(Gestión!F184=$L$171,"Robus",IF(Gestión!F184=$L$172,"Diseño5",IF(Gestión!F184=$L$173,"Diseño6",IF(Gestión!F184=$L$174,"Estruc",IF(Gestión!F184=$L$175,"Diseño7",IF(Gestión!F184=$L$178,"Diseño8",IF(Gestión!F184=$L$179,"Diseño9",IF(Gestión!F184=$L$180,"Diseño10",IF(Gestión!F184=$L$181,"Diseño11",IF(Gestión!F184=$L$182,"Diseño12",IF(Gestión!F184=$L$183,"Capacit",IF(Gestión!F184=$L$186,"Redi1",IF(Gestión!F184=$L$187,"Defin1",IF(Gestión!F184=$L$190,"Cumplir",IF(Gestión!F184=$L$193,"Sistem",IF(Gestión!F184=$L$195,"Montaje",IF(Gestión!F184=$L$198,"Implementa",IF(Gestión!F184=$L$201,"Sistem1",IF(Gestión!F184=$L$203,"Asegura",IF(Gestión!F184=$L$204,"Estable3",IF(Gestión!F184=$L$206,"Constru",IF(Gestión!F184=$L$210,"Defin2",IF(Gestión!F184=$L$212,"Cult1",IF(Gestión!F184=$L$214,"Diseño13",IF(Gestión!F184=$L$215,"Defin3",IF(Gestión!F184=$L$217,"Segui",""))))))))))))))))))))))))))))))),N175)</f>
        <v>Actua5</v>
      </c>
      <c r="P175" t="str">
        <f>IF(Gestión!D184=$Q$2,"Acre",IF(Gestión!D184=$Q$3,"Valor",IF(Gestión!D184=$Q$4,"Calidad",IF(Gestión!D184=$Q$5,"NAI",IF(Gestión!D184=$Q$6,"NAP",IF(Gestión!D184=$Q$7,"NAE",IF(Gestión!D184=$Q$8,"Articulación",IF(Gestión!D184=$Q$9,"Extensión",IF(Gestión!D184=$Q$10,"Regionalización",IF(Gestión!D184=$Q$11,"Interna",IF(Gestión!D184=$Q$12,"Seguimiento",IF(Gestión!D184=$Q$13,"NAA",IF(Gestión!D184=$Q$14,"Gerencia",IF(Gestión!D184=$Q$15,"TH",IF(Gestión!D184=$Q$16,"Finan",IF(Gestión!D184=$Q$17,"Bienestar",IF(Gestión!D184=$Q$18,"Comuni",IF(Gestión!D184=$Q$19,"Sistema",IF(Gestión!D184=$Q$20,"GestionD",IF(Gestión!D184=$Q$21,"Mejoramiento",IF(Gestión!D184=$Q$22,"Modelo",IF(Gestión!D184=$Q$23,"Control",""))))))))))))))))))))))</f>
        <v>TH</v>
      </c>
      <c r="T175" t="str">
        <f>IF(Gestión!E184=D!$K$2,"Acredi",IF(Gestión!E184=D!$K$7,"Increm",IF(Gestión!E184=D!$K$11,"Forma",IF(Gestión!E184=D!$K$15,"Vincu",IF(Gestión!E184=D!$K$31,"Estructuraci",IF(Gestión!E184=D!$K$33,"Tecnica",IF(Gestión!E184=D!$K$35,"Conso",IF(Gestión!E184=D!$K$37,"Fortale",IF(Gestión!E184=D!$K$38,"Program",IF(Gestión!E184=D!$K$40,"Estruct",IF(Gestión!E184=D!$K$48,"Artic",IF(Gestión!E184=D!$K$55,"Fortale1",IF(Gestión!E184=D!$K$60,"Biling",IF(Gestión!E184=D!$K$64,"Forma1",IF(Gestión!E184=D!$K$66,"Gest",IF(Gestión!E184=D!$K$68,"Redefini",IF(Gestión!E184=D!$K$69,"Fortale2",IF(Gestión!E184=D!$K$72,"Edu",IF(Gestión!E184=D!$K$79,"Implement",IF(Gestión!E184=D!$K$81,"Potencia",IF(Gestión!E184=D!$K$86,"Fortale3",IF(Gestión!E184=D!$K$89,"Vincu1",IF(Gestión!E184=D!$K$91,"Incur",IF(Gestión!E184=D!$K$93,"Proyec",IF(Gestión!E184=D!$K$94,"Estrateg",IF(Gestión!E184=D!$K$95,"Desa",IF(Gestión!E184=D!$K$103,"Seguim",IF(Gestión!E184=D!$K$104,"Acces",IF(Gestión!E184=D!$K$113,"Program1",IF(Gestión!E184=D!$K$115,"En",IF(Gestión!E184=D!$K$118,"Geren",IF(Gestión!E184=D!$K$128,"Proyec1",IF(Gestión!E184=D!$K$131,"Proyec2",IF(Gestión!E184=D!$K$135,"Forma2",IF(Gestión!E184=D!$K$137,"Talent",IF(Gestión!E184=D!$K$151,"Conso1",IF(Gestión!E184=D!$K$152,"Conso2",IF(Gestión!E184=D!$K$159,"Serv",IF(Gestión!E184=D!$K$164,"Rete",IF(Gestión!E184=D!$K$171,"Fortale4",IF(Gestión!E184=D!$K$172,"Fortale5",IF(Gestión!E184=D!$K$174,"Defini",IF(Gestión!E184=D!$K$175,"Coord",IF(Gestión!E184=D!$K$178,"Redef",IF(Gestión!E184=D!$K$181,"Compro",IF(Gestión!E184=D!$K$182,"Desa1",IF(Gestión!E184=D!$K$183,"Fortale6",IF(Gestión!E184=D!$K$187,"Esta",IF(Gestión!E184=D!$K$190,"Facil",IF(Gestión!E184=D!$K$193,"Soporte",IF(Gestión!E184=D!$K$198,"Implement1",IF(Gestión!E184=D!$K$201,"La",IF(Gestión!E184=D!$K$203,"Fortale7",IF(Gestión!E184=D!$K$206,"Remo",IF(Gestión!E184=D!$K$210,"Fortale8",IF(Gestión!E184=D!$K$214,"Mejoram",IF(Gestión!E184=D!$K$215,"Fortale9",IF(Gestión!E184=D!$K$217,"Fortale10",""))))))))))))))))))))))))))))))))))))))))))))))))))))))))))</f>
        <v>Talent</v>
      </c>
    </row>
    <row r="176" spans="10:20" x14ac:dyDescent="0.25">
      <c r="M176" t="s">
        <v>355</v>
      </c>
      <c r="N176" t="str">
        <f>IF(Gestión!F185=D!$L$2,"Forta",IF(Gestión!F185=$L$4,"Inclu",IF(Gestión!F185=$L$5,"Cult",IF(Gestión!F185=$L$7,"Actua",IF(Gestión!F185=$L$11,"Cuali",IF(Gestión!F185=$L$15,"Forta1",IF(Gestión!F185=$L$18,"Actua1",IF(Gestión!F185=$L$20,"Forta2",IF(Gestión!F185=$L$24,"Plan",IF(Gestión!F185=$L$28,"Confor",IF(Gestión!F185=$L$31,"Crea",IF(Gestión!F185=$L$33,"Incor",IF(Gestión!F185=$L$35,"Incre",IF(Gestión!F185=$L$36,"Prog",IF(Gestión!F185=$L$37,"Forta3",IF(Gestión!F185=$L$38,"Redi",IF(Gestión!F185=$L$40,"Confor1",IF(Gestión!F185=$L$44,"Apoyo",IF(Gestión!F185=$L$46,"Crea1",IF(Gestión!F185=$L$48,"Forta4",IF(Gestión!F185=$L$50,"Actua2",IF(Gestión!F185=$L$51,"Invest",IF(Gestión!F185=$L$52,"Conserv",IF(Gestión!F185=$L$55,"Incre1",IF(Gestión!F185=$L$60,"Actua3",IF(Gestión!F185=$L$64,"Actua4",IF(Gestión!F185=$L$66,"Asist",IF(Gestión!F185=$L$68,"Invest2",IF(Gestión!F185=$L$69,"Pract",IF(Gestión!F185=$L$72,"Forta5",IF(Gestión!F185=$L$79,"Opera",IF(Gestión!F185=$L$80,"Opera2",IF(Gestión!F185=$L$81,"Impul",IF(Gestión!F185=$L$86,"Estudio",IF(Gestión!F185=$L$89,"Invest3",IF(Gestión!F185=$L$90,"Diseño",IF(Gestión!F185=$L$91,"Invest4",IF(Gestión!F185=$L$93,"Vincula",IF(Gestión!F185=$L$94,"Crea2",IF(Gestión!F185=$L$95,"Diseño1",IF(Gestión!F185=$L$96,"Opera3",IF(Gestión!F185=$L$100,"Promo",IF(Gestión!F185=$L$101,"Estudio1",IF(Gestión!F185=$L$103,"Desarrolla",IF(Gestión!F185=$L$104,"Propen",IF(Gestión!F185=$L$108,"Aument",IF(Gestión!F185=$L$112,"Aument2",IF(Gestión!F185=$L$113,"Incre2",IF(Gestión!F185=$L$115,"Diver",IF(Gestión!F185=$L$118,"Estable",IF(Gestión!F185=$L$128,"Realiza",IF(Gestión!F185=$L$131,"Realiza1",IF(Gestión!F185=$L$135,"Diseño2",IF(Gestión!F185=$L$137,"Estudio2",IF(Gestión!F185=$L$138,"Invest5",IF(Gestión!F185=$L$141,"Actua5",IF(Gestión!F185=$L$144,"Estable1",IF(Gestión!F185=$L$151,"Defin","N/A"))))))))))))))))))))))))))))))))))))))))))))))))))))))))))</f>
        <v>Estable1</v>
      </c>
      <c r="O176" t="str">
        <f>IF(N176="N/A",IF(Gestión!F185=$L$152,"Estable2",IF(Gestión!F185=$L$159,"Diseño3",IF(Gestión!F185=$L$161,"Diseño4",IF(Gestión!F185=$L$164,"Forta6",IF(Gestión!F185=$L$168,"Prog1",IF(Gestión!F185=$L$171,"Robus",IF(Gestión!F185=$L$172,"Diseño5",IF(Gestión!F185=$L$173,"Diseño6",IF(Gestión!F185=$L$174,"Estruc",IF(Gestión!F185=$L$175,"Diseño7",IF(Gestión!F185=$L$178,"Diseño8",IF(Gestión!F185=$L$179,"Diseño9",IF(Gestión!F185=$L$180,"Diseño10",IF(Gestión!F185=$L$181,"Diseño11",IF(Gestión!F185=$L$182,"Diseño12",IF(Gestión!F185=$L$183,"Capacit",IF(Gestión!F185=$L$186,"Redi1",IF(Gestión!F185=$L$187,"Defin1",IF(Gestión!F185=$L$190,"Cumplir",IF(Gestión!F185=$L$193,"Sistem",IF(Gestión!F185=$L$195,"Montaje",IF(Gestión!F185=$L$198,"Implementa",IF(Gestión!F185=$L$201,"Sistem1",IF(Gestión!F185=$L$203,"Asegura",IF(Gestión!F185=$L$204,"Estable3",IF(Gestión!F185=$L$206,"Constru",IF(Gestión!F185=$L$210,"Defin2",IF(Gestión!F185=$L$212,"Cult1",IF(Gestión!F185=$L$214,"Diseño13",IF(Gestión!F185=$L$215,"Defin3",IF(Gestión!F185=$L$217,"Segui",""))))))))))))))))))))))))))))))),N176)</f>
        <v>Estable1</v>
      </c>
      <c r="P176" t="str">
        <f>IF(Gestión!D185=$Q$2,"Acre",IF(Gestión!D185=$Q$3,"Valor",IF(Gestión!D185=$Q$4,"Calidad",IF(Gestión!D185=$Q$5,"NAI",IF(Gestión!D185=$Q$6,"NAP",IF(Gestión!D185=$Q$7,"NAE",IF(Gestión!D185=$Q$8,"Articulación",IF(Gestión!D185=$Q$9,"Extensión",IF(Gestión!D185=$Q$10,"Regionalización",IF(Gestión!D185=$Q$11,"Interna",IF(Gestión!D185=$Q$12,"Seguimiento",IF(Gestión!D185=$Q$13,"NAA",IF(Gestión!D185=$Q$14,"Gerencia",IF(Gestión!D185=$Q$15,"TH",IF(Gestión!D185=$Q$16,"Finan",IF(Gestión!D185=$Q$17,"Bienestar",IF(Gestión!D185=$Q$18,"Comuni",IF(Gestión!D185=$Q$19,"Sistema",IF(Gestión!D185=$Q$20,"GestionD",IF(Gestión!D185=$Q$21,"Mejoramiento",IF(Gestión!D185=$Q$22,"Modelo",IF(Gestión!D185=$Q$23,"Control",""))))))))))))))))))))))</f>
        <v>TH</v>
      </c>
      <c r="T176" t="str">
        <f>IF(Gestión!E185=D!$K$2,"Acredi",IF(Gestión!E185=D!$K$7,"Increm",IF(Gestión!E185=D!$K$11,"Forma",IF(Gestión!E185=D!$K$15,"Vincu",IF(Gestión!E185=D!$K$31,"Estructuraci",IF(Gestión!E185=D!$K$33,"Tecnica",IF(Gestión!E185=D!$K$35,"Conso",IF(Gestión!E185=D!$K$37,"Fortale",IF(Gestión!E185=D!$K$38,"Program",IF(Gestión!E185=D!$K$40,"Estruct",IF(Gestión!E185=D!$K$48,"Artic",IF(Gestión!E185=D!$K$55,"Fortale1",IF(Gestión!E185=D!$K$60,"Biling",IF(Gestión!E185=D!$K$64,"Forma1",IF(Gestión!E185=D!$K$66,"Gest",IF(Gestión!E185=D!$K$68,"Redefini",IF(Gestión!E185=D!$K$69,"Fortale2",IF(Gestión!E185=D!$K$72,"Edu",IF(Gestión!E185=D!$K$79,"Implement",IF(Gestión!E185=D!$K$81,"Potencia",IF(Gestión!E185=D!$K$86,"Fortale3",IF(Gestión!E185=D!$K$89,"Vincu1",IF(Gestión!E185=D!$K$91,"Incur",IF(Gestión!E185=D!$K$93,"Proyec",IF(Gestión!E185=D!$K$94,"Estrateg",IF(Gestión!E185=D!$K$95,"Desa",IF(Gestión!E185=D!$K$103,"Seguim",IF(Gestión!E185=D!$K$104,"Acces",IF(Gestión!E185=D!$K$113,"Program1",IF(Gestión!E185=D!$K$115,"En",IF(Gestión!E185=D!$K$118,"Geren",IF(Gestión!E185=D!$K$128,"Proyec1",IF(Gestión!E185=D!$K$131,"Proyec2",IF(Gestión!E185=D!$K$135,"Forma2",IF(Gestión!E185=D!$K$137,"Talent",IF(Gestión!E185=D!$K$151,"Conso1",IF(Gestión!E185=D!$K$152,"Conso2",IF(Gestión!E185=D!$K$159,"Serv",IF(Gestión!E185=D!$K$164,"Rete",IF(Gestión!E185=D!$K$171,"Fortale4",IF(Gestión!E185=D!$K$172,"Fortale5",IF(Gestión!E185=D!$K$174,"Defini",IF(Gestión!E185=D!$K$175,"Coord",IF(Gestión!E185=D!$K$178,"Redef",IF(Gestión!E185=D!$K$181,"Compro",IF(Gestión!E185=D!$K$182,"Desa1",IF(Gestión!E185=D!$K$183,"Fortale6",IF(Gestión!E185=D!$K$187,"Esta",IF(Gestión!E185=D!$K$190,"Facil",IF(Gestión!E185=D!$K$193,"Soporte",IF(Gestión!E185=D!$K$198,"Implement1",IF(Gestión!E185=D!$K$201,"La",IF(Gestión!E185=D!$K$203,"Fortale7",IF(Gestión!E185=D!$K$206,"Remo",IF(Gestión!E185=D!$K$210,"Fortale8",IF(Gestión!E185=D!$K$214,"Mejoram",IF(Gestión!E185=D!$K$215,"Fortale9",IF(Gestión!E185=D!$K$217,"Fortale10",""))))))))))))))))))))))))))))))))))))))))))))))))))))))))))</f>
        <v>Talent</v>
      </c>
    </row>
    <row r="177" spans="10:20" x14ac:dyDescent="0.25">
      <c r="M177" t="s">
        <v>356</v>
      </c>
      <c r="N177" t="str">
        <f>IF(Gestión!F186=D!$L$2,"Forta",IF(Gestión!F186=$L$4,"Inclu",IF(Gestión!F186=$L$5,"Cult",IF(Gestión!F186=$L$7,"Actua",IF(Gestión!F186=$L$11,"Cuali",IF(Gestión!F186=$L$15,"Forta1",IF(Gestión!F186=$L$18,"Actua1",IF(Gestión!F186=$L$20,"Forta2",IF(Gestión!F186=$L$24,"Plan",IF(Gestión!F186=$L$28,"Confor",IF(Gestión!F186=$L$31,"Crea",IF(Gestión!F186=$L$33,"Incor",IF(Gestión!F186=$L$35,"Incre",IF(Gestión!F186=$L$36,"Prog",IF(Gestión!F186=$L$37,"Forta3",IF(Gestión!F186=$L$38,"Redi",IF(Gestión!F186=$L$40,"Confor1",IF(Gestión!F186=$L$44,"Apoyo",IF(Gestión!F186=$L$46,"Crea1",IF(Gestión!F186=$L$48,"Forta4",IF(Gestión!F186=$L$50,"Actua2",IF(Gestión!F186=$L$51,"Invest",IF(Gestión!F186=$L$52,"Conserv",IF(Gestión!F186=$L$55,"Incre1",IF(Gestión!F186=$L$60,"Actua3",IF(Gestión!F186=$L$64,"Actua4",IF(Gestión!F186=$L$66,"Asist",IF(Gestión!F186=$L$68,"Invest2",IF(Gestión!F186=$L$69,"Pract",IF(Gestión!F186=$L$72,"Forta5",IF(Gestión!F186=$L$79,"Opera",IF(Gestión!F186=$L$80,"Opera2",IF(Gestión!F186=$L$81,"Impul",IF(Gestión!F186=$L$86,"Estudio",IF(Gestión!F186=$L$89,"Invest3",IF(Gestión!F186=$L$90,"Diseño",IF(Gestión!F186=$L$91,"Invest4",IF(Gestión!F186=$L$93,"Vincula",IF(Gestión!F186=$L$94,"Crea2",IF(Gestión!F186=$L$95,"Diseño1",IF(Gestión!F186=$L$96,"Opera3",IF(Gestión!F186=$L$100,"Promo",IF(Gestión!F186=$L$101,"Estudio1",IF(Gestión!F186=$L$103,"Desarrolla",IF(Gestión!F186=$L$104,"Propen",IF(Gestión!F186=$L$108,"Aument",IF(Gestión!F186=$L$112,"Aument2",IF(Gestión!F186=$L$113,"Incre2",IF(Gestión!F186=$L$115,"Diver",IF(Gestión!F186=$L$118,"Estable",IF(Gestión!F186=$L$128,"Realiza",IF(Gestión!F186=$L$131,"Realiza1",IF(Gestión!F186=$L$135,"Diseño2",IF(Gestión!F186=$L$137,"Estudio2",IF(Gestión!F186=$L$138,"Invest5",IF(Gestión!F186=$L$141,"Actua5",IF(Gestión!F186=$L$144,"Estable1",IF(Gestión!F186=$L$151,"Defin","N/A"))))))))))))))))))))))))))))))))))))))))))))))))))))))))))</f>
        <v>Estable1</v>
      </c>
      <c r="O177" t="str">
        <f>IF(N177="N/A",IF(Gestión!F186=$L$152,"Estable2",IF(Gestión!F186=$L$159,"Diseño3",IF(Gestión!F186=$L$161,"Diseño4",IF(Gestión!F186=$L$164,"Forta6",IF(Gestión!F186=$L$168,"Prog1",IF(Gestión!F186=$L$171,"Robus",IF(Gestión!F186=$L$172,"Diseño5",IF(Gestión!F186=$L$173,"Diseño6",IF(Gestión!F186=$L$174,"Estruc",IF(Gestión!F186=$L$175,"Diseño7",IF(Gestión!F186=$L$178,"Diseño8",IF(Gestión!F186=$L$179,"Diseño9",IF(Gestión!F186=$L$180,"Diseño10",IF(Gestión!F186=$L$181,"Diseño11",IF(Gestión!F186=$L$182,"Diseño12",IF(Gestión!F186=$L$183,"Capacit",IF(Gestión!F186=$L$186,"Redi1",IF(Gestión!F186=$L$187,"Defin1",IF(Gestión!F186=$L$190,"Cumplir",IF(Gestión!F186=$L$193,"Sistem",IF(Gestión!F186=$L$195,"Montaje",IF(Gestión!F186=$L$198,"Implementa",IF(Gestión!F186=$L$201,"Sistem1",IF(Gestión!F186=$L$203,"Asegura",IF(Gestión!F186=$L$204,"Estable3",IF(Gestión!F186=$L$206,"Constru",IF(Gestión!F186=$L$210,"Defin2",IF(Gestión!F186=$L$212,"Cult1",IF(Gestión!F186=$L$214,"Diseño13",IF(Gestión!F186=$L$215,"Defin3",IF(Gestión!F186=$L$217,"Segui",""))))))))))))))))))))))))))))))),N177)</f>
        <v>Estable1</v>
      </c>
      <c r="P177" t="str">
        <f>IF(Gestión!D186=$Q$2,"Acre",IF(Gestión!D186=$Q$3,"Valor",IF(Gestión!D186=$Q$4,"Calidad",IF(Gestión!D186=$Q$5,"NAI",IF(Gestión!D186=$Q$6,"NAP",IF(Gestión!D186=$Q$7,"NAE",IF(Gestión!D186=$Q$8,"Articulación",IF(Gestión!D186=$Q$9,"Extensión",IF(Gestión!D186=$Q$10,"Regionalización",IF(Gestión!D186=$Q$11,"Interna",IF(Gestión!D186=$Q$12,"Seguimiento",IF(Gestión!D186=$Q$13,"NAA",IF(Gestión!D186=$Q$14,"Gerencia",IF(Gestión!D186=$Q$15,"TH",IF(Gestión!D186=$Q$16,"Finan",IF(Gestión!D186=$Q$17,"Bienestar",IF(Gestión!D186=$Q$18,"Comuni",IF(Gestión!D186=$Q$19,"Sistema",IF(Gestión!D186=$Q$20,"GestionD",IF(Gestión!D186=$Q$21,"Mejoramiento",IF(Gestión!D186=$Q$22,"Modelo",IF(Gestión!D186=$Q$23,"Control",""))))))))))))))))))))))</f>
        <v>TH</v>
      </c>
      <c r="T177" t="str">
        <f>IF(Gestión!E186=D!$K$2,"Acredi",IF(Gestión!E186=D!$K$7,"Increm",IF(Gestión!E186=D!$K$11,"Forma",IF(Gestión!E186=D!$K$15,"Vincu",IF(Gestión!E186=D!$K$31,"Estructuraci",IF(Gestión!E186=D!$K$33,"Tecnica",IF(Gestión!E186=D!$K$35,"Conso",IF(Gestión!E186=D!$K$37,"Fortale",IF(Gestión!E186=D!$K$38,"Program",IF(Gestión!E186=D!$K$40,"Estruct",IF(Gestión!E186=D!$K$48,"Artic",IF(Gestión!E186=D!$K$55,"Fortale1",IF(Gestión!E186=D!$K$60,"Biling",IF(Gestión!E186=D!$K$64,"Forma1",IF(Gestión!E186=D!$K$66,"Gest",IF(Gestión!E186=D!$K$68,"Redefini",IF(Gestión!E186=D!$K$69,"Fortale2",IF(Gestión!E186=D!$K$72,"Edu",IF(Gestión!E186=D!$K$79,"Implement",IF(Gestión!E186=D!$K$81,"Potencia",IF(Gestión!E186=D!$K$86,"Fortale3",IF(Gestión!E186=D!$K$89,"Vincu1",IF(Gestión!E186=D!$K$91,"Incur",IF(Gestión!E186=D!$K$93,"Proyec",IF(Gestión!E186=D!$K$94,"Estrateg",IF(Gestión!E186=D!$K$95,"Desa",IF(Gestión!E186=D!$K$103,"Seguim",IF(Gestión!E186=D!$K$104,"Acces",IF(Gestión!E186=D!$K$113,"Program1",IF(Gestión!E186=D!$K$115,"En",IF(Gestión!E186=D!$K$118,"Geren",IF(Gestión!E186=D!$K$128,"Proyec1",IF(Gestión!E186=D!$K$131,"Proyec2",IF(Gestión!E186=D!$K$135,"Forma2",IF(Gestión!E186=D!$K$137,"Talent",IF(Gestión!E186=D!$K$151,"Conso1",IF(Gestión!E186=D!$K$152,"Conso2",IF(Gestión!E186=D!$K$159,"Serv",IF(Gestión!E186=D!$K$164,"Rete",IF(Gestión!E186=D!$K$171,"Fortale4",IF(Gestión!E186=D!$K$172,"Fortale5",IF(Gestión!E186=D!$K$174,"Defini",IF(Gestión!E186=D!$K$175,"Coord",IF(Gestión!E186=D!$K$178,"Redef",IF(Gestión!E186=D!$K$181,"Compro",IF(Gestión!E186=D!$K$182,"Desa1",IF(Gestión!E186=D!$K$183,"Fortale6",IF(Gestión!E186=D!$K$187,"Esta",IF(Gestión!E186=D!$K$190,"Facil",IF(Gestión!E186=D!$K$193,"Soporte",IF(Gestión!E186=D!$K$198,"Implement1",IF(Gestión!E186=D!$K$201,"La",IF(Gestión!E186=D!$K$203,"Fortale7",IF(Gestión!E186=D!$K$206,"Remo",IF(Gestión!E186=D!$K$210,"Fortale8",IF(Gestión!E186=D!$K$214,"Mejoram",IF(Gestión!E186=D!$K$215,"Fortale9",IF(Gestión!E186=D!$K$217,"Fortale10",""))))))))))))))))))))))))))))))))))))))))))))))))))))))))))</f>
        <v>Talent</v>
      </c>
    </row>
    <row r="178" spans="10:20" x14ac:dyDescent="0.25">
      <c r="K178" s="28" t="s">
        <v>189</v>
      </c>
      <c r="L178" t="s">
        <v>162</v>
      </c>
      <c r="M178" t="s">
        <v>357</v>
      </c>
      <c r="N178" t="str">
        <f>IF(Gestión!F187=D!$L$2,"Forta",IF(Gestión!F187=$L$4,"Inclu",IF(Gestión!F187=$L$5,"Cult",IF(Gestión!F187=$L$7,"Actua",IF(Gestión!F187=$L$11,"Cuali",IF(Gestión!F187=$L$15,"Forta1",IF(Gestión!F187=$L$18,"Actua1",IF(Gestión!F187=$L$20,"Forta2",IF(Gestión!F187=$L$24,"Plan",IF(Gestión!F187=$L$28,"Confor",IF(Gestión!F187=$L$31,"Crea",IF(Gestión!F187=$L$33,"Incor",IF(Gestión!F187=$L$35,"Incre",IF(Gestión!F187=$L$36,"Prog",IF(Gestión!F187=$L$37,"Forta3",IF(Gestión!F187=$L$38,"Redi",IF(Gestión!F187=$L$40,"Confor1",IF(Gestión!F187=$L$44,"Apoyo",IF(Gestión!F187=$L$46,"Crea1",IF(Gestión!F187=$L$48,"Forta4",IF(Gestión!F187=$L$50,"Actua2",IF(Gestión!F187=$L$51,"Invest",IF(Gestión!F187=$L$52,"Conserv",IF(Gestión!F187=$L$55,"Incre1",IF(Gestión!F187=$L$60,"Actua3",IF(Gestión!F187=$L$64,"Actua4",IF(Gestión!F187=$L$66,"Asist",IF(Gestión!F187=$L$68,"Invest2",IF(Gestión!F187=$L$69,"Pract",IF(Gestión!F187=$L$72,"Forta5",IF(Gestión!F187=$L$79,"Opera",IF(Gestión!F187=$L$80,"Opera2",IF(Gestión!F187=$L$81,"Impul",IF(Gestión!F187=$L$86,"Estudio",IF(Gestión!F187=$L$89,"Invest3",IF(Gestión!F187=$L$90,"Diseño",IF(Gestión!F187=$L$91,"Invest4",IF(Gestión!F187=$L$93,"Vincula",IF(Gestión!F187=$L$94,"Crea2",IF(Gestión!F187=$L$95,"Diseño1",IF(Gestión!F187=$L$96,"Opera3",IF(Gestión!F187=$L$100,"Promo",IF(Gestión!F187=$L$101,"Estudio1",IF(Gestión!F187=$L$103,"Desarrolla",IF(Gestión!F187=$L$104,"Propen",IF(Gestión!F187=$L$108,"Aument",IF(Gestión!F187=$L$112,"Aument2",IF(Gestión!F187=$L$113,"Incre2",IF(Gestión!F187=$L$115,"Diver",IF(Gestión!F187=$L$118,"Estable",IF(Gestión!F187=$L$128,"Realiza",IF(Gestión!F187=$L$131,"Realiza1",IF(Gestión!F187=$L$135,"Diseño2",IF(Gestión!F187=$L$137,"Estudio2",IF(Gestión!F187=$L$138,"Invest5",IF(Gestión!F187=$L$141,"Actua5",IF(Gestión!F187=$L$144,"Estable1",IF(Gestión!F187=$L$151,"Defin","N/A"))))))))))))))))))))))))))))))))))))))))))))))))))))))))))</f>
        <v>Estable1</v>
      </c>
      <c r="O178" t="str">
        <f>IF(N178="N/A",IF(Gestión!F187=$L$152,"Estable2",IF(Gestión!F187=$L$159,"Diseño3",IF(Gestión!F187=$L$161,"Diseño4",IF(Gestión!F187=$L$164,"Forta6",IF(Gestión!F187=$L$168,"Prog1",IF(Gestión!F187=$L$171,"Robus",IF(Gestión!F187=$L$172,"Diseño5",IF(Gestión!F187=$L$173,"Diseño6",IF(Gestión!F187=$L$174,"Estruc",IF(Gestión!F187=$L$175,"Diseño7",IF(Gestión!F187=$L$178,"Diseño8",IF(Gestión!F187=$L$179,"Diseño9",IF(Gestión!F187=$L$180,"Diseño10",IF(Gestión!F187=$L$181,"Diseño11",IF(Gestión!F187=$L$182,"Diseño12",IF(Gestión!F187=$L$183,"Capacit",IF(Gestión!F187=$L$186,"Redi1",IF(Gestión!F187=$L$187,"Defin1",IF(Gestión!F187=$L$190,"Cumplir",IF(Gestión!F187=$L$193,"Sistem",IF(Gestión!F187=$L$195,"Montaje",IF(Gestión!F187=$L$198,"Implementa",IF(Gestión!F187=$L$201,"Sistem1",IF(Gestión!F187=$L$203,"Asegura",IF(Gestión!F187=$L$204,"Estable3",IF(Gestión!F187=$L$206,"Constru",IF(Gestión!F187=$L$210,"Defin2",IF(Gestión!F187=$L$212,"Cult1",IF(Gestión!F187=$L$214,"Diseño13",IF(Gestión!F187=$L$215,"Defin3",IF(Gestión!F187=$L$217,"Segui",""))))))))))))))))))))))))))))))),N178)</f>
        <v>Estable1</v>
      </c>
      <c r="P178" t="str">
        <f>IF(Gestión!D187=$Q$2,"Acre",IF(Gestión!D187=$Q$3,"Valor",IF(Gestión!D187=$Q$4,"Calidad",IF(Gestión!D187=$Q$5,"NAI",IF(Gestión!D187=$Q$6,"NAP",IF(Gestión!D187=$Q$7,"NAE",IF(Gestión!D187=$Q$8,"Articulación",IF(Gestión!D187=$Q$9,"Extensión",IF(Gestión!D187=$Q$10,"Regionalización",IF(Gestión!D187=$Q$11,"Interna",IF(Gestión!D187=$Q$12,"Seguimiento",IF(Gestión!D187=$Q$13,"NAA",IF(Gestión!D187=$Q$14,"Gerencia",IF(Gestión!D187=$Q$15,"TH",IF(Gestión!D187=$Q$16,"Finan",IF(Gestión!D187=$Q$17,"Bienestar",IF(Gestión!D187=$Q$18,"Comuni",IF(Gestión!D187=$Q$19,"Sistema",IF(Gestión!D187=$Q$20,"GestionD",IF(Gestión!D187=$Q$21,"Mejoramiento",IF(Gestión!D187=$Q$22,"Modelo",IF(Gestión!D187=$Q$23,"Control",""))))))))))))))))))))))</f>
        <v>TH</v>
      </c>
      <c r="T178" t="str">
        <f>IF(Gestión!E187=D!$K$2,"Acredi",IF(Gestión!E187=D!$K$7,"Increm",IF(Gestión!E187=D!$K$11,"Forma",IF(Gestión!E187=D!$K$15,"Vincu",IF(Gestión!E187=D!$K$31,"Estructuraci",IF(Gestión!E187=D!$K$33,"Tecnica",IF(Gestión!E187=D!$K$35,"Conso",IF(Gestión!E187=D!$K$37,"Fortale",IF(Gestión!E187=D!$K$38,"Program",IF(Gestión!E187=D!$K$40,"Estruct",IF(Gestión!E187=D!$K$48,"Artic",IF(Gestión!E187=D!$K$55,"Fortale1",IF(Gestión!E187=D!$K$60,"Biling",IF(Gestión!E187=D!$K$64,"Forma1",IF(Gestión!E187=D!$K$66,"Gest",IF(Gestión!E187=D!$K$68,"Redefini",IF(Gestión!E187=D!$K$69,"Fortale2",IF(Gestión!E187=D!$K$72,"Edu",IF(Gestión!E187=D!$K$79,"Implement",IF(Gestión!E187=D!$K$81,"Potencia",IF(Gestión!E187=D!$K$86,"Fortale3",IF(Gestión!E187=D!$K$89,"Vincu1",IF(Gestión!E187=D!$K$91,"Incur",IF(Gestión!E187=D!$K$93,"Proyec",IF(Gestión!E187=D!$K$94,"Estrateg",IF(Gestión!E187=D!$K$95,"Desa",IF(Gestión!E187=D!$K$103,"Seguim",IF(Gestión!E187=D!$K$104,"Acces",IF(Gestión!E187=D!$K$113,"Program1",IF(Gestión!E187=D!$K$115,"En",IF(Gestión!E187=D!$K$118,"Geren",IF(Gestión!E187=D!$K$128,"Proyec1",IF(Gestión!E187=D!$K$131,"Proyec2",IF(Gestión!E187=D!$K$135,"Forma2",IF(Gestión!E187=D!$K$137,"Talent",IF(Gestión!E187=D!$K$151,"Conso1",IF(Gestión!E187=D!$K$152,"Conso2",IF(Gestión!E187=D!$K$159,"Serv",IF(Gestión!E187=D!$K$164,"Rete",IF(Gestión!E187=D!$K$171,"Fortale4",IF(Gestión!E187=D!$K$172,"Fortale5",IF(Gestión!E187=D!$K$174,"Defini",IF(Gestión!E187=D!$K$175,"Coord",IF(Gestión!E187=D!$K$178,"Redef",IF(Gestión!E187=D!$K$181,"Compro",IF(Gestión!E187=D!$K$182,"Desa1",IF(Gestión!E187=D!$K$183,"Fortale6",IF(Gestión!E187=D!$K$187,"Esta",IF(Gestión!E187=D!$K$190,"Facil",IF(Gestión!E187=D!$K$193,"Soporte",IF(Gestión!E187=D!$K$198,"Implement1",IF(Gestión!E187=D!$K$201,"La",IF(Gestión!E187=D!$K$203,"Fortale7",IF(Gestión!E187=D!$K$206,"Remo",IF(Gestión!E187=D!$K$210,"Fortale8",IF(Gestión!E187=D!$K$214,"Mejoram",IF(Gestión!E187=D!$K$215,"Fortale9",IF(Gestión!E187=D!$K$217,"Fortale10",""))))))))))))))))))))))))))))))))))))))))))))))))))))))))))</f>
        <v>Talent</v>
      </c>
    </row>
    <row r="179" spans="10:20" x14ac:dyDescent="0.25">
      <c r="L179" t="s">
        <v>232</v>
      </c>
      <c r="M179" t="s">
        <v>358</v>
      </c>
      <c r="N179" t="str">
        <f>IF(Gestión!F188=D!$L$2,"Forta",IF(Gestión!F188=$L$4,"Inclu",IF(Gestión!F188=$L$5,"Cult",IF(Gestión!F188=$L$7,"Actua",IF(Gestión!F188=$L$11,"Cuali",IF(Gestión!F188=$L$15,"Forta1",IF(Gestión!F188=$L$18,"Actua1",IF(Gestión!F188=$L$20,"Forta2",IF(Gestión!F188=$L$24,"Plan",IF(Gestión!F188=$L$28,"Confor",IF(Gestión!F188=$L$31,"Crea",IF(Gestión!F188=$L$33,"Incor",IF(Gestión!F188=$L$35,"Incre",IF(Gestión!F188=$L$36,"Prog",IF(Gestión!F188=$L$37,"Forta3",IF(Gestión!F188=$L$38,"Redi",IF(Gestión!F188=$L$40,"Confor1",IF(Gestión!F188=$L$44,"Apoyo",IF(Gestión!F188=$L$46,"Crea1",IF(Gestión!F188=$L$48,"Forta4",IF(Gestión!F188=$L$50,"Actua2",IF(Gestión!F188=$L$51,"Invest",IF(Gestión!F188=$L$52,"Conserv",IF(Gestión!F188=$L$55,"Incre1",IF(Gestión!F188=$L$60,"Actua3",IF(Gestión!F188=$L$64,"Actua4",IF(Gestión!F188=$L$66,"Asist",IF(Gestión!F188=$L$68,"Invest2",IF(Gestión!F188=$L$69,"Pract",IF(Gestión!F188=$L$72,"Forta5",IF(Gestión!F188=$L$79,"Opera",IF(Gestión!F188=$L$80,"Opera2",IF(Gestión!F188=$L$81,"Impul",IF(Gestión!F188=$L$86,"Estudio",IF(Gestión!F188=$L$89,"Invest3",IF(Gestión!F188=$L$90,"Diseño",IF(Gestión!F188=$L$91,"Invest4",IF(Gestión!F188=$L$93,"Vincula",IF(Gestión!F188=$L$94,"Crea2",IF(Gestión!F188=$L$95,"Diseño1",IF(Gestión!F188=$L$96,"Opera3",IF(Gestión!F188=$L$100,"Promo",IF(Gestión!F188=$L$101,"Estudio1",IF(Gestión!F188=$L$103,"Desarrolla",IF(Gestión!F188=$L$104,"Propen",IF(Gestión!F188=$L$108,"Aument",IF(Gestión!F188=$L$112,"Aument2",IF(Gestión!F188=$L$113,"Incre2",IF(Gestión!F188=$L$115,"Diver",IF(Gestión!F188=$L$118,"Estable",IF(Gestión!F188=$L$128,"Realiza",IF(Gestión!F188=$L$131,"Realiza1",IF(Gestión!F188=$L$135,"Diseño2",IF(Gestión!F188=$L$137,"Estudio2",IF(Gestión!F188=$L$138,"Invest5",IF(Gestión!F188=$L$141,"Actua5",IF(Gestión!F188=$L$144,"Estable1",IF(Gestión!F188=$L$151,"Defin","N/A"))))))))))))))))))))))))))))))))))))))))))))))))))))))))))</f>
        <v>Estable1</v>
      </c>
      <c r="O179" t="str">
        <f>IF(N179="N/A",IF(Gestión!F188=$L$152,"Estable2",IF(Gestión!F188=$L$159,"Diseño3",IF(Gestión!F188=$L$161,"Diseño4",IF(Gestión!F188=$L$164,"Forta6",IF(Gestión!F188=$L$168,"Prog1",IF(Gestión!F188=$L$171,"Robus",IF(Gestión!F188=$L$172,"Diseño5",IF(Gestión!F188=$L$173,"Diseño6",IF(Gestión!F188=$L$174,"Estruc",IF(Gestión!F188=$L$175,"Diseño7",IF(Gestión!F188=$L$178,"Diseño8",IF(Gestión!F188=$L$179,"Diseño9",IF(Gestión!F188=$L$180,"Diseño10",IF(Gestión!F188=$L$181,"Diseño11",IF(Gestión!F188=$L$182,"Diseño12",IF(Gestión!F188=$L$183,"Capacit",IF(Gestión!F188=$L$186,"Redi1",IF(Gestión!F188=$L$187,"Defin1",IF(Gestión!F188=$L$190,"Cumplir",IF(Gestión!F188=$L$193,"Sistem",IF(Gestión!F188=$L$195,"Montaje",IF(Gestión!F188=$L$198,"Implementa",IF(Gestión!F188=$L$201,"Sistem1",IF(Gestión!F188=$L$203,"Asegura",IF(Gestión!F188=$L$204,"Estable3",IF(Gestión!F188=$L$206,"Constru",IF(Gestión!F188=$L$210,"Defin2",IF(Gestión!F188=$L$212,"Cult1",IF(Gestión!F188=$L$214,"Diseño13",IF(Gestión!F188=$L$215,"Defin3",IF(Gestión!F188=$L$217,"Segui",""))))))))))))))))))))))))))))))),N179)</f>
        <v>Estable1</v>
      </c>
      <c r="P179" t="str">
        <f>IF(Gestión!D188=$Q$2,"Acre",IF(Gestión!D188=$Q$3,"Valor",IF(Gestión!D188=$Q$4,"Calidad",IF(Gestión!D188=$Q$5,"NAI",IF(Gestión!D188=$Q$6,"NAP",IF(Gestión!D188=$Q$7,"NAE",IF(Gestión!D188=$Q$8,"Articulación",IF(Gestión!D188=$Q$9,"Extensión",IF(Gestión!D188=$Q$10,"Regionalización",IF(Gestión!D188=$Q$11,"Interna",IF(Gestión!D188=$Q$12,"Seguimiento",IF(Gestión!D188=$Q$13,"NAA",IF(Gestión!D188=$Q$14,"Gerencia",IF(Gestión!D188=$Q$15,"TH",IF(Gestión!D188=$Q$16,"Finan",IF(Gestión!D188=$Q$17,"Bienestar",IF(Gestión!D188=$Q$18,"Comuni",IF(Gestión!D188=$Q$19,"Sistema",IF(Gestión!D188=$Q$20,"GestionD",IF(Gestión!D188=$Q$21,"Mejoramiento",IF(Gestión!D188=$Q$22,"Modelo",IF(Gestión!D188=$Q$23,"Control",""))))))))))))))))))))))</f>
        <v>TH</v>
      </c>
      <c r="T179" t="str">
        <f>IF(Gestión!E188=D!$K$2,"Acredi",IF(Gestión!E188=D!$K$7,"Increm",IF(Gestión!E188=D!$K$11,"Forma",IF(Gestión!E188=D!$K$15,"Vincu",IF(Gestión!E188=D!$K$31,"Estructuraci",IF(Gestión!E188=D!$K$33,"Tecnica",IF(Gestión!E188=D!$K$35,"Conso",IF(Gestión!E188=D!$K$37,"Fortale",IF(Gestión!E188=D!$K$38,"Program",IF(Gestión!E188=D!$K$40,"Estruct",IF(Gestión!E188=D!$K$48,"Artic",IF(Gestión!E188=D!$K$55,"Fortale1",IF(Gestión!E188=D!$K$60,"Biling",IF(Gestión!E188=D!$K$64,"Forma1",IF(Gestión!E188=D!$K$66,"Gest",IF(Gestión!E188=D!$K$68,"Redefini",IF(Gestión!E188=D!$K$69,"Fortale2",IF(Gestión!E188=D!$K$72,"Edu",IF(Gestión!E188=D!$K$79,"Implement",IF(Gestión!E188=D!$K$81,"Potencia",IF(Gestión!E188=D!$K$86,"Fortale3",IF(Gestión!E188=D!$K$89,"Vincu1",IF(Gestión!E188=D!$K$91,"Incur",IF(Gestión!E188=D!$K$93,"Proyec",IF(Gestión!E188=D!$K$94,"Estrateg",IF(Gestión!E188=D!$K$95,"Desa",IF(Gestión!E188=D!$K$103,"Seguim",IF(Gestión!E188=D!$K$104,"Acces",IF(Gestión!E188=D!$K$113,"Program1",IF(Gestión!E188=D!$K$115,"En",IF(Gestión!E188=D!$K$118,"Geren",IF(Gestión!E188=D!$K$128,"Proyec1",IF(Gestión!E188=D!$K$131,"Proyec2",IF(Gestión!E188=D!$K$135,"Forma2",IF(Gestión!E188=D!$K$137,"Talent",IF(Gestión!E188=D!$K$151,"Conso1",IF(Gestión!E188=D!$K$152,"Conso2",IF(Gestión!E188=D!$K$159,"Serv",IF(Gestión!E188=D!$K$164,"Rete",IF(Gestión!E188=D!$K$171,"Fortale4",IF(Gestión!E188=D!$K$172,"Fortale5",IF(Gestión!E188=D!$K$174,"Defini",IF(Gestión!E188=D!$K$175,"Coord",IF(Gestión!E188=D!$K$178,"Redef",IF(Gestión!E188=D!$K$181,"Compro",IF(Gestión!E188=D!$K$182,"Desa1",IF(Gestión!E188=D!$K$183,"Fortale6",IF(Gestión!E188=D!$K$187,"Esta",IF(Gestión!E188=D!$K$190,"Facil",IF(Gestión!E188=D!$K$193,"Soporte",IF(Gestión!E188=D!$K$198,"Implement1",IF(Gestión!E188=D!$K$201,"La",IF(Gestión!E188=D!$K$203,"Fortale7",IF(Gestión!E188=D!$K$206,"Remo",IF(Gestión!E188=D!$K$210,"Fortale8",IF(Gestión!E188=D!$K$214,"Mejoram",IF(Gestión!E188=D!$K$215,"Fortale9",IF(Gestión!E188=D!$K$217,"Fortale10",""))))))))))))))))))))))))))))))))))))))))))))))))))))))))))</f>
        <v>Talent</v>
      </c>
    </row>
    <row r="180" spans="10:20" x14ac:dyDescent="0.25">
      <c r="L180" t="s">
        <v>440</v>
      </c>
      <c r="M180" t="s">
        <v>360</v>
      </c>
      <c r="N180" t="str">
        <f>IF(Gestión!F189=D!$L$2,"Forta",IF(Gestión!F189=$L$4,"Inclu",IF(Gestión!F189=$L$5,"Cult",IF(Gestión!F189=$L$7,"Actua",IF(Gestión!F189=$L$11,"Cuali",IF(Gestión!F189=$L$15,"Forta1",IF(Gestión!F189=$L$18,"Actua1",IF(Gestión!F189=$L$20,"Forta2",IF(Gestión!F189=$L$24,"Plan",IF(Gestión!F189=$L$28,"Confor",IF(Gestión!F189=$L$31,"Crea",IF(Gestión!F189=$L$33,"Incor",IF(Gestión!F189=$L$35,"Incre",IF(Gestión!F189=$L$36,"Prog",IF(Gestión!F189=$L$37,"Forta3",IF(Gestión!F189=$L$38,"Redi",IF(Gestión!F189=$L$40,"Confor1",IF(Gestión!F189=$L$44,"Apoyo",IF(Gestión!F189=$L$46,"Crea1",IF(Gestión!F189=$L$48,"Forta4",IF(Gestión!F189=$L$50,"Actua2",IF(Gestión!F189=$L$51,"Invest",IF(Gestión!F189=$L$52,"Conserv",IF(Gestión!F189=$L$55,"Incre1",IF(Gestión!F189=$L$60,"Actua3",IF(Gestión!F189=$L$64,"Actua4",IF(Gestión!F189=$L$66,"Asist",IF(Gestión!F189=$L$68,"Invest2",IF(Gestión!F189=$L$69,"Pract",IF(Gestión!F189=$L$72,"Forta5",IF(Gestión!F189=$L$79,"Opera",IF(Gestión!F189=$L$80,"Opera2",IF(Gestión!F189=$L$81,"Impul",IF(Gestión!F189=$L$86,"Estudio",IF(Gestión!F189=$L$89,"Invest3",IF(Gestión!F189=$L$90,"Diseño",IF(Gestión!F189=$L$91,"Invest4",IF(Gestión!F189=$L$93,"Vincula",IF(Gestión!F189=$L$94,"Crea2",IF(Gestión!F189=$L$95,"Diseño1",IF(Gestión!F189=$L$96,"Opera3",IF(Gestión!F189=$L$100,"Promo",IF(Gestión!F189=$L$101,"Estudio1",IF(Gestión!F189=$L$103,"Desarrolla",IF(Gestión!F189=$L$104,"Propen",IF(Gestión!F189=$L$108,"Aument",IF(Gestión!F189=$L$112,"Aument2",IF(Gestión!F189=$L$113,"Incre2",IF(Gestión!F189=$L$115,"Diver",IF(Gestión!F189=$L$118,"Estable",IF(Gestión!F189=$L$128,"Realiza",IF(Gestión!F189=$L$131,"Realiza1",IF(Gestión!F189=$L$135,"Diseño2",IF(Gestión!F189=$L$137,"Estudio2",IF(Gestión!F189=$L$138,"Invest5",IF(Gestión!F189=$L$141,"Actua5",IF(Gestión!F189=$L$144,"Estable1",IF(Gestión!F189=$L$151,"Defin","N/A"))))))))))))))))))))))))))))))))))))))))))))))))))))))))))</f>
        <v>N/A</v>
      </c>
      <c r="O180" t="str">
        <f>IF(N180="N/A",IF(Gestión!F189=$L$152,"Estable2",IF(Gestión!F189=$L$159,"Diseño3",IF(Gestión!F189=$L$161,"Diseño4",IF(Gestión!F189=$L$164,"Forta6",IF(Gestión!F189=$L$168,"Prog1",IF(Gestión!F189=$L$171,"Robus",IF(Gestión!F189=$L$172,"Diseño5",IF(Gestión!F189=$L$173,"Diseño6",IF(Gestión!F189=$L$174,"Estruc",IF(Gestión!F189=$L$175,"Diseño7",IF(Gestión!F189=$L$178,"Diseño8",IF(Gestión!F189=$L$179,"Diseño9",IF(Gestión!F189=$L$180,"Diseño10",IF(Gestión!F189=$L$181,"Diseño11",IF(Gestión!F189=$L$182,"Diseño12",IF(Gestión!F189=$L$183,"Capacit",IF(Gestión!F189=$L$186,"Redi1",IF(Gestión!F189=$L$187,"Defin1",IF(Gestión!F189=$L$190,"Cumplir",IF(Gestión!F189=$L$193,"Sistem",IF(Gestión!F189=$L$195,"Montaje",IF(Gestión!F189=$L$198,"Implementa",IF(Gestión!F189=$L$201,"Sistem1",IF(Gestión!F189=$L$203,"Asegura",IF(Gestión!F189=$L$204,"Estable3",IF(Gestión!F189=$L$206,"Constru",IF(Gestión!F189=$L$210,"Defin2",IF(Gestión!F189=$L$212,"Cult1",IF(Gestión!F189=$L$214,"Diseño13",IF(Gestión!F189=$L$215,"Defin3",IF(Gestión!F189=$L$217,"Segui",""))))))))))))))))))))))))))))))),N180)</f>
        <v>Diseño4</v>
      </c>
      <c r="P180" t="str">
        <f>IF(Gestión!D189=$Q$2,"Acre",IF(Gestión!D189=$Q$3,"Valor",IF(Gestión!D189=$Q$4,"Calidad",IF(Gestión!D189=$Q$5,"NAI",IF(Gestión!D189=$Q$6,"NAP",IF(Gestión!D189=$Q$7,"NAE",IF(Gestión!D189=$Q$8,"Articulación",IF(Gestión!D189=$Q$9,"Extensión",IF(Gestión!D189=$Q$10,"Regionalización",IF(Gestión!D189=$Q$11,"Interna",IF(Gestión!D189=$Q$12,"Seguimiento",IF(Gestión!D189=$Q$13,"NAA",IF(Gestión!D189=$Q$14,"Gerencia",IF(Gestión!D189=$Q$15,"TH",IF(Gestión!D189=$Q$16,"Finan",IF(Gestión!D189=$Q$17,"Bienestar",IF(Gestión!D189=$Q$18,"Comuni",IF(Gestión!D189=$Q$19,"Sistema",IF(Gestión!D189=$Q$20,"GestionD",IF(Gestión!D189=$Q$21,"Mejoramiento",IF(Gestión!D189=$Q$22,"Modelo",IF(Gestión!D189=$Q$23,"Control",""))))))))))))))))))))))</f>
        <v>Bienestar</v>
      </c>
      <c r="T180" t="str">
        <f>IF(Gestión!E189=D!$K$2,"Acredi",IF(Gestión!E189=D!$K$7,"Increm",IF(Gestión!E189=D!$K$11,"Forma",IF(Gestión!E189=D!$K$15,"Vincu",IF(Gestión!E189=D!$K$31,"Estructuraci",IF(Gestión!E189=D!$K$33,"Tecnica",IF(Gestión!E189=D!$K$35,"Conso",IF(Gestión!E189=D!$K$37,"Fortale",IF(Gestión!E189=D!$K$38,"Program",IF(Gestión!E189=D!$K$40,"Estruct",IF(Gestión!E189=D!$K$48,"Artic",IF(Gestión!E189=D!$K$55,"Fortale1",IF(Gestión!E189=D!$K$60,"Biling",IF(Gestión!E189=D!$K$64,"Forma1",IF(Gestión!E189=D!$K$66,"Gest",IF(Gestión!E189=D!$K$68,"Redefini",IF(Gestión!E189=D!$K$69,"Fortale2",IF(Gestión!E189=D!$K$72,"Edu",IF(Gestión!E189=D!$K$79,"Implement",IF(Gestión!E189=D!$K$81,"Potencia",IF(Gestión!E189=D!$K$86,"Fortale3",IF(Gestión!E189=D!$K$89,"Vincu1",IF(Gestión!E189=D!$K$91,"Incur",IF(Gestión!E189=D!$K$93,"Proyec",IF(Gestión!E189=D!$K$94,"Estrateg",IF(Gestión!E189=D!$K$95,"Desa",IF(Gestión!E189=D!$K$103,"Seguim",IF(Gestión!E189=D!$K$104,"Acces",IF(Gestión!E189=D!$K$113,"Program1",IF(Gestión!E189=D!$K$115,"En",IF(Gestión!E189=D!$K$118,"Geren",IF(Gestión!E189=D!$K$128,"Proyec1",IF(Gestión!E189=D!$K$131,"Proyec2",IF(Gestión!E189=D!$K$135,"Forma2",IF(Gestión!E189=D!$K$137,"Talent",IF(Gestión!E189=D!$K$151,"Conso1",IF(Gestión!E189=D!$K$152,"Conso2",IF(Gestión!E189=D!$K$159,"Serv",IF(Gestión!E189=D!$K$164,"Rete",IF(Gestión!E189=D!$K$171,"Fortale4",IF(Gestión!E189=D!$K$172,"Fortale5",IF(Gestión!E189=D!$K$174,"Defini",IF(Gestión!E189=D!$K$175,"Coord",IF(Gestión!E189=D!$K$178,"Redef",IF(Gestión!E189=D!$K$181,"Compro",IF(Gestión!E189=D!$K$182,"Desa1",IF(Gestión!E189=D!$K$183,"Fortale6",IF(Gestión!E189=D!$K$187,"Esta",IF(Gestión!E189=D!$K$190,"Facil",IF(Gestión!E189=D!$K$193,"Soporte",IF(Gestión!E189=D!$K$198,"Implement1",IF(Gestión!E189=D!$K$201,"La",IF(Gestión!E189=D!$K$203,"Fortale7",IF(Gestión!E189=D!$K$206,"Remo",IF(Gestión!E189=D!$K$210,"Fortale8",IF(Gestión!E189=D!$K$214,"Mejoram",IF(Gestión!E189=D!$K$215,"Fortale9",IF(Gestión!E189=D!$K$217,"Fortale10",""))))))))))))))))))))))))))))))))))))))))))))))))))))))))))</f>
        <v>Serv</v>
      </c>
    </row>
    <row r="181" spans="10:20" x14ac:dyDescent="0.25">
      <c r="K181" s="28" t="s">
        <v>107</v>
      </c>
      <c r="L181" t="s">
        <v>120</v>
      </c>
      <c r="M181" t="s">
        <v>123</v>
      </c>
      <c r="N181" t="str">
        <f>IF(Gestión!F190=D!$L$2,"Forta",IF(Gestión!F190=$L$4,"Inclu",IF(Gestión!F190=$L$5,"Cult",IF(Gestión!F190=$L$7,"Actua",IF(Gestión!F190=$L$11,"Cuali",IF(Gestión!F190=$L$15,"Forta1",IF(Gestión!F190=$L$18,"Actua1",IF(Gestión!F190=$L$20,"Forta2",IF(Gestión!F190=$L$24,"Plan",IF(Gestión!F190=$L$28,"Confor",IF(Gestión!F190=$L$31,"Crea",IF(Gestión!F190=$L$33,"Incor",IF(Gestión!F190=$L$35,"Incre",IF(Gestión!F190=$L$36,"Prog",IF(Gestión!F190=$L$37,"Forta3",IF(Gestión!F190=$L$38,"Redi",IF(Gestión!F190=$L$40,"Confor1",IF(Gestión!F190=$L$44,"Apoyo",IF(Gestión!F190=$L$46,"Crea1",IF(Gestión!F190=$L$48,"Forta4",IF(Gestión!F190=$L$50,"Actua2",IF(Gestión!F190=$L$51,"Invest",IF(Gestión!F190=$L$52,"Conserv",IF(Gestión!F190=$L$55,"Incre1",IF(Gestión!F190=$L$60,"Actua3",IF(Gestión!F190=$L$64,"Actua4",IF(Gestión!F190=$L$66,"Asist",IF(Gestión!F190=$L$68,"Invest2",IF(Gestión!F190=$L$69,"Pract",IF(Gestión!F190=$L$72,"Forta5",IF(Gestión!F190=$L$79,"Opera",IF(Gestión!F190=$L$80,"Opera2",IF(Gestión!F190=$L$81,"Impul",IF(Gestión!F190=$L$86,"Estudio",IF(Gestión!F190=$L$89,"Invest3",IF(Gestión!F190=$L$90,"Diseño",IF(Gestión!F190=$L$91,"Invest4",IF(Gestión!F190=$L$93,"Vincula",IF(Gestión!F190=$L$94,"Crea2",IF(Gestión!F190=$L$95,"Diseño1",IF(Gestión!F190=$L$96,"Opera3",IF(Gestión!F190=$L$100,"Promo",IF(Gestión!F190=$L$101,"Estudio1",IF(Gestión!F190=$L$103,"Desarrolla",IF(Gestión!F190=$L$104,"Propen",IF(Gestión!F190=$L$108,"Aument",IF(Gestión!F190=$L$112,"Aument2",IF(Gestión!F190=$L$113,"Incre2",IF(Gestión!F190=$L$115,"Diver",IF(Gestión!F190=$L$118,"Estable",IF(Gestión!F190=$L$128,"Realiza",IF(Gestión!F190=$L$131,"Realiza1",IF(Gestión!F190=$L$135,"Diseño2",IF(Gestión!F190=$L$137,"Estudio2",IF(Gestión!F190=$L$138,"Invest5",IF(Gestión!F190=$L$141,"Actua5",IF(Gestión!F190=$L$144,"Estable1",IF(Gestión!F190=$L$151,"Defin","N/A"))))))))))))))))))))))))))))))))))))))))))))))))))))))))))</f>
        <v>N/A</v>
      </c>
      <c r="O181" t="str">
        <f>IF(N181="N/A",IF(Gestión!F190=$L$152,"Estable2",IF(Gestión!F190=$L$159,"Diseño3",IF(Gestión!F190=$L$161,"Diseño4",IF(Gestión!F190=$L$164,"Forta6",IF(Gestión!F190=$L$168,"Prog1",IF(Gestión!F190=$L$171,"Robus",IF(Gestión!F190=$L$172,"Diseño5",IF(Gestión!F190=$L$173,"Diseño6",IF(Gestión!F190=$L$174,"Estruc",IF(Gestión!F190=$L$175,"Diseño7",IF(Gestión!F190=$L$178,"Diseño8",IF(Gestión!F190=$L$179,"Diseño9",IF(Gestión!F190=$L$180,"Diseño10",IF(Gestión!F190=$L$181,"Diseño11",IF(Gestión!F190=$L$182,"Diseño12",IF(Gestión!F190=$L$183,"Capacit",IF(Gestión!F190=$L$186,"Redi1",IF(Gestión!F190=$L$187,"Defin1",IF(Gestión!F190=$L$190,"Cumplir",IF(Gestión!F190=$L$193,"Sistem",IF(Gestión!F190=$L$195,"Montaje",IF(Gestión!F190=$L$198,"Implementa",IF(Gestión!F190=$L$201,"Sistem1",IF(Gestión!F190=$L$203,"Asegura",IF(Gestión!F190=$L$204,"Estable3",IF(Gestión!F190=$L$206,"Constru",IF(Gestión!F190=$L$210,"Defin2",IF(Gestión!F190=$L$212,"Cult1",IF(Gestión!F190=$L$214,"Diseño13",IF(Gestión!F190=$L$215,"Defin3",IF(Gestión!F190=$L$217,"Segui",""))))))))))))))))))))))))))))))),N181)</f>
        <v>Diseño4</v>
      </c>
      <c r="P181" t="str">
        <f>IF(Gestión!D190=$Q$2,"Acre",IF(Gestión!D190=$Q$3,"Valor",IF(Gestión!D190=$Q$4,"Calidad",IF(Gestión!D190=$Q$5,"NAI",IF(Gestión!D190=$Q$6,"NAP",IF(Gestión!D190=$Q$7,"NAE",IF(Gestión!D190=$Q$8,"Articulación",IF(Gestión!D190=$Q$9,"Extensión",IF(Gestión!D190=$Q$10,"Regionalización",IF(Gestión!D190=$Q$11,"Interna",IF(Gestión!D190=$Q$12,"Seguimiento",IF(Gestión!D190=$Q$13,"NAA",IF(Gestión!D190=$Q$14,"Gerencia",IF(Gestión!D190=$Q$15,"TH",IF(Gestión!D190=$Q$16,"Finan",IF(Gestión!D190=$Q$17,"Bienestar",IF(Gestión!D190=$Q$18,"Comuni",IF(Gestión!D190=$Q$19,"Sistema",IF(Gestión!D190=$Q$20,"GestionD",IF(Gestión!D190=$Q$21,"Mejoramiento",IF(Gestión!D190=$Q$22,"Modelo",IF(Gestión!D190=$Q$23,"Control",""))))))))))))))))))))))</f>
        <v>Bienestar</v>
      </c>
      <c r="T181" t="str">
        <f>IF(Gestión!E190=D!$K$2,"Acredi",IF(Gestión!E190=D!$K$7,"Increm",IF(Gestión!E190=D!$K$11,"Forma",IF(Gestión!E190=D!$K$15,"Vincu",IF(Gestión!E190=D!$K$31,"Estructuraci",IF(Gestión!E190=D!$K$33,"Tecnica",IF(Gestión!E190=D!$K$35,"Conso",IF(Gestión!E190=D!$K$37,"Fortale",IF(Gestión!E190=D!$K$38,"Program",IF(Gestión!E190=D!$K$40,"Estruct",IF(Gestión!E190=D!$K$48,"Artic",IF(Gestión!E190=D!$K$55,"Fortale1",IF(Gestión!E190=D!$K$60,"Biling",IF(Gestión!E190=D!$K$64,"Forma1",IF(Gestión!E190=D!$K$66,"Gest",IF(Gestión!E190=D!$K$68,"Redefini",IF(Gestión!E190=D!$K$69,"Fortale2",IF(Gestión!E190=D!$K$72,"Edu",IF(Gestión!E190=D!$K$79,"Implement",IF(Gestión!E190=D!$K$81,"Potencia",IF(Gestión!E190=D!$K$86,"Fortale3",IF(Gestión!E190=D!$K$89,"Vincu1",IF(Gestión!E190=D!$K$91,"Incur",IF(Gestión!E190=D!$K$93,"Proyec",IF(Gestión!E190=D!$K$94,"Estrateg",IF(Gestión!E190=D!$K$95,"Desa",IF(Gestión!E190=D!$K$103,"Seguim",IF(Gestión!E190=D!$K$104,"Acces",IF(Gestión!E190=D!$K$113,"Program1",IF(Gestión!E190=D!$K$115,"En",IF(Gestión!E190=D!$K$118,"Geren",IF(Gestión!E190=D!$K$128,"Proyec1",IF(Gestión!E190=D!$K$131,"Proyec2",IF(Gestión!E190=D!$K$135,"Forma2",IF(Gestión!E190=D!$K$137,"Talent",IF(Gestión!E190=D!$K$151,"Conso1",IF(Gestión!E190=D!$K$152,"Conso2",IF(Gestión!E190=D!$K$159,"Serv",IF(Gestión!E190=D!$K$164,"Rete",IF(Gestión!E190=D!$K$171,"Fortale4",IF(Gestión!E190=D!$K$172,"Fortale5",IF(Gestión!E190=D!$K$174,"Defini",IF(Gestión!E190=D!$K$175,"Coord",IF(Gestión!E190=D!$K$178,"Redef",IF(Gestión!E190=D!$K$181,"Compro",IF(Gestión!E190=D!$K$182,"Desa1",IF(Gestión!E190=D!$K$183,"Fortale6",IF(Gestión!E190=D!$K$187,"Esta",IF(Gestión!E190=D!$K$190,"Facil",IF(Gestión!E190=D!$K$193,"Soporte",IF(Gestión!E190=D!$K$198,"Implement1",IF(Gestión!E190=D!$K$201,"La",IF(Gestión!E190=D!$K$203,"Fortale7",IF(Gestión!E190=D!$K$206,"Remo",IF(Gestión!E190=D!$K$210,"Fortale8",IF(Gestión!E190=D!$K$214,"Mejoram",IF(Gestión!E190=D!$K$215,"Fortale9",IF(Gestión!E190=D!$K$217,"Fortale10",""))))))))))))))))))))))))))))))))))))))))))))))))))))))))))</f>
        <v>Serv</v>
      </c>
    </row>
    <row r="182" spans="10:20" x14ac:dyDescent="0.25">
      <c r="K182" s="28" t="s">
        <v>361</v>
      </c>
      <c r="L182" t="s">
        <v>235</v>
      </c>
      <c r="M182" t="s">
        <v>362</v>
      </c>
      <c r="N182" t="str">
        <f>IF(Gestión!F191=D!$L$2,"Forta",IF(Gestión!F191=$L$4,"Inclu",IF(Gestión!F191=$L$5,"Cult",IF(Gestión!F191=$L$7,"Actua",IF(Gestión!F191=$L$11,"Cuali",IF(Gestión!F191=$L$15,"Forta1",IF(Gestión!F191=$L$18,"Actua1",IF(Gestión!F191=$L$20,"Forta2",IF(Gestión!F191=$L$24,"Plan",IF(Gestión!F191=$L$28,"Confor",IF(Gestión!F191=$L$31,"Crea",IF(Gestión!F191=$L$33,"Incor",IF(Gestión!F191=$L$35,"Incre",IF(Gestión!F191=$L$36,"Prog",IF(Gestión!F191=$L$37,"Forta3",IF(Gestión!F191=$L$38,"Redi",IF(Gestión!F191=$L$40,"Confor1",IF(Gestión!F191=$L$44,"Apoyo",IF(Gestión!F191=$L$46,"Crea1",IF(Gestión!F191=$L$48,"Forta4",IF(Gestión!F191=$L$50,"Actua2",IF(Gestión!F191=$L$51,"Invest",IF(Gestión!F191=$L$52,"Conserv",IF(Gestión!F191=$L$55,"Incre1",IF(Gestión!F191=$L$60,"Actua3",IF(Gestión!F191=$L$64,"Actua4",IF(Gestión!F191=$L$66,"Asist",IF(Gestión!F191=$L$68,"Invest2",IF(Gestión!F191=$L$69,"Pract",IF(Gestión!F191=$L$72,"Forta5",IF(Gestión!F191=$L$79,"Opera",IF(Gestión!F191=$L$80,"Opera2",IF(Gestión!F191=$L$81,"Impul",IF(Gestión!F191=$L$86,"Estudio",IF(Gestión!F191=$L$89,"Invest3",IF(Gestión!F191=$L$90,"Diseño",IF(Gestión!F191=$L$91,"Invest4",IF(Gestión!F191=$L$93,"Vincula",IF(Gestión!F191=$L$94,"Crea2",IF(Gestión!F191=$L$95,"Diseño1",IF(Gestión!F191=$L$96,"Opera3",IF(Gestión!F191=$L$100,"Promo",IF(Gestión!F191=$L$101,"Estudio1",IF(Gestión!F191=$L$103,"Desarrolla",IF(Gestión!F191=$L$104,"Propen",IF(Gestión!F191=$L$108,"Aument",IF(Gestión!F191=$L$112,"Aument2",IF(Gestión!F191=$L$113,"Incre2",IF(Gestión!F191=$L$115,"Diver",IF(Gestión!F191=$L$118,"Estable",IF(Gestión!F191=$L$128,"Realiza",IF(Gestión!F191=$L$131,"Realiza1",IF(Gestión!F191=$L$135,"Diseño2",IF(Gestión!F191=$L$137,"Estudio2",IF(Gestión!F191=$L$138,"Invest5",IF(Gestión!F191=$L$141,"Actua5",IF(Gestión!F191=$L$144,"Estable1",IF(Gestión!F191=$L$151,"Defin","N/A"))))))))))))))))))))))))))))))))))))))))))))))))))))))))))</f>
        <v>N/A</v>
      </c>
      <c r="O182" t="str">
        <f>IF(N182="N/A",IF(Gestión!F191=$L$152,"Estable2",IF(Gestión!F191=$L$159,"Diseño3",IF(Gestión!F191=$L$161,"Diseño4",IF(Gestión!F191=$L$164,"Forta6",IF(Gestión!F191=$L$168,"Prog1",IF(Gestión!F191=$L$171,"Robus",IF(Gestión!F191=$L$172,"Diseño5",IF(Gestión!F191=$L$173,"Diseño6",IF(Gestión!F191=$L$174,"Estruc",IF(Gestión!F191=$L$175,"Diseño7",IF(Gestión!F191=$L$178,"Diseño8",IF(Gestión!F191=$L$179,"Diseño9",IF(Gestión!F191=$L$180,"Diseño10",IF(Gestión!F191=$L$181,"Diseño11",IF(Gestión!F191=$L$182,"Diseño12",IF(Gestión!F191=$L$183,"Capacit",IF(Gestión!F191=$L$186,"Redi1",IF(Gestión!F191=$L$187,"Defin1",IF(Gestión!F191=$L$190,"Cumplir",IF(Gestión!F191=$L$193,"Sistem",IF(Gestión!F191=$L$195,"Montaje",IF(Gestión!F191=$L$198,"Implementa",IF(Gestión!F191=$L$201,"Sistem1",IF(Gestión!F191=$L$203,"Asegura",IF(Gestión!F191=$L$204,"Estable3",IF(Gestión!F191=$L$206,"Constru",IF(Gestión!F191=$L$210,"Defin2",IF(Gestión!F191=$L$212,"Cult1",IF(Gestión!F191=$L$214,"Diseño13",IF(Gestión!F191=$L$215,"Defin3",IF(Gestión!F191=$L$217,"Segui",""))))))))))))))))))))))))))))))),N182)</f>
        <v>Diseño4</v>
      </c>
      <c r="P182" t="str">
        <f>IF(Gestión!D191=$Q$2,"Acre",IF(Gestión!D191=$Q$3,"Valor",IF(Gestión!D191=$Q$4,"Calidad",IF(Gestión!D191=$Q$5,"NAI",IF(Gestión!D191=$Q$6,"NAP",IF(Gestión!D191=$Q$7,"NAE",IF(Gestión!D191=$Q$8,"Articulación",IF(Gestión!D191=$Q$9,"Extensión",IF(Gestión!D191=$Q$10,"Regionalización",IF(Gestión!D191=$Q$11,"Interna",IF(Gestión!D191=$Q$12,"Seguimiento",IF(Gestión!D191=$Q$13,"NAA",IF(Gestión!D191=$Q$14,"Gerencia",IF(Gestión!D191=$Q$15,"TH",IF(Gestión!D191=$Q$16,"Finan",IF(Gestión!D191=$Q$17,"Bienestar",IF(Gestión!D191=$Q$18,"Comuni",IF(Gestión!D191=$Q$19,"Sistema",IF(Gestión!D191=$Q$20,"GestionD",IF(Gestión!D191=$Q$21,"Mejoramiento",IF(Gestión!D191=$Q$22,"Modelo",IF(Gestión!D191=$Q$23,"Control",""))))))))))))))))))))))</f>
        <v>Bienestar</v>
      </c>
      <c r="T182" t="str">
        <f>IF(Gestión!E191=D!$K$2,"Acredi",IF(Gestión!E191=D!$K$7,"Increm",IF(Gestión!E191=D!$K$11,"Forma",IF(Gestión!E191=D!$K$15,"Vincu",IF(Gestión!E191=D!$K$31,"Estructuraci",IF(Gestión!E191=D!$K$33,"Tecnica",IF(Gestión!E191=D!$K$35,"Conso",IF(Gestión!E191=D!$K$37,"Fortale",IF(Gestión!E191=D!$K$38,"Program",IF(Gestión!E191=D!$K$40,"Estruct",IF(Gestión!E191=D!$K$48,"Artic",IF(Gestión!E191=D!$K$55,"Fortale1",IF(Gestión!E191=D!$K$60,"Biling",IF(Gestión!E191=D!$K$64,"Forma1",IF(Gestión!E191=D!$K$66,"Gest",IF(Gestión!E191=D!$K$68,"Redefini",IF(Gestión!E191=D!$K$69,"Fortale2",IF(Gestión!E191=D!$K$72,"Edu",IF(Gestión!E191=D!$K$79,"Implement",IF(Gestión!E191=D!$K$81,"Potencia",IF(Gestión!E191=D!$K$86,"Fortale3",IF(Gestión!E191=D!$K$89,"Vincu1",IF(Gestión!E191=D!$K$91,"Incur",IF(Gestión!E191=D!$K$93,"Proyec",IF(Gestión!E191=D!$K$94,"Estrateg",IF(Gestión!E191=D!$K$95,"Desa",IF(Gestión!E191=D!$K$103,"Seguim",IF(Gestión!E191=D!$K$104,"Acces",IF(Gestión!E191=D!$K$113,"Program1",IF(Gestión!E191=D!$K$115,"En",IF(Gestión!E191=D!$K$118,"Geren",IF(Gestión!E191=D!$K$128,"Proyec1",IF(Gestión!E191=D!$K$131,"Proyec2",IF(Gestión!E191=D!$K$135,"Forma2",IF(Gestión!E191=D!$K$137,"Talent",IF(Gestión!E191=D!$K$151,"Conso1",IF(Gestión!E191=D!$K$152,"Conso2",IF(Gestión!E191=D!$K$159,"Serv",IF(Gestión!E191=D!$K$164,"Rete",IF(Gestión!E191=D!$K$171,"Fortale4",IF(Gestión!E191=D!$K$172,"Fortale5",IF(Gestión!E191=D!$K$174,"Defini",IF(Gestión!E191=D!$K$175,"Coord",IF(Gestión!E191=D!$K$178,"Redef",IF(Gestión!E191=D!$K$181,"Compro",IF(Gestión!E191=D!$K$182,"Desa1",IF(Gestión!E191=D!$K$183,"Fortale6",IF(Gestión!E191=D!$K$187,"Esta",IF(Gestión!E191=D!$K$190,"Facil",IF(Gestión!E191=D!$K$193,"Soporte",IF(Gestión!E191=D!$K$198,"Implement1",IF(Gestión!E191=D!$K$201,"La",IF(Gestión!E191=D!$K$203,"Fortale7",IF(Gestión!E191=D!$K$206,"Remo",IF(Gestión!E191=D!$K$210,"Fortale8",IF(Gestión!E191=D!$K$214,"Mejoram",IF(Gestión!E191=D!$K$215,"Fortale9",IF(Gestión!E191=D!$K$217,"Fortale10",""))))))))))))))))))))))))))))))))))))))))))))))))))))))))))</f>
        <v>Serv</v>
      </c>
    </row>
    <row r="183" spans="10:20" x14ac:dyDescent="0.25">
      <c r="K183" s="28" t="s">
        <v>449</v>
      </c>
      <c r="L183" t="s">
        <v>364</v>
      </c>
      <c r="M183" t="s">
        <v>365</v>
      </c>
      <c r="N183" t="str">
        <f>IF(Gestión!F192=D!$L$2,"Forta",IF(Gestión!F192=$L$4,"Inclu",IF(Gestión!F192=$L$5,"Cult",IF(Gestión!F192=$L$7,"Actua",IF(Gestión!F192=$L$11,"Cuali",IF(Gestión!F192=$L$15,"Forta1",IF(Gestión!F192=$L$18,"Actua1",IF(Gestión!F192=$L$20,"Forta2",IF(Gestión!F192=$L$24,"Plan",IF(Gestión!F192=$L$28,"Confor",IF(Gestión!F192=$L$31,"Crea",IF(Gestión!F192=$L$33,"Incor",IF(Gestión!F192=$L$35,"Incre",IF(Gestión!F192=$L$36,"Prog",IF(Gestión!F192=$L$37,"Forta3",IF(Gestión!F192=$L$38,"Redi",IF(Gestión!F192=$L$40,"Confor1",IF(Gestión!F192=$L$44,"Apoyo",IF(Gestión!F192=$L$46,"Crea1",IF(Gestión!F192=$L$48,"Forta4",IF(Gestión!F192=$L$50,"Actua2",IF(Gestión!F192=$L$51,"Invest",IF(Gestión!F192=$L$52,"Conserv",IF(Gestión!F192=$L$55,"Incre1",IF(Gestión!F192=$L$60,"Actua3",IF(Gestión!F192=$L$64,"Actua4",IF(Gestión!F192=$L$66,"Asist",IF(Gestión!F192=$L$68,"Invest2",IF(Gestión!F192=$L$69,"Pract",IF(Gestión!F192=$L$72,"Forta5",IF(Gestión!F192=$L$79,"Opera",IF(Gestión!F192=$L$80,"Opera2",IF(Gestión!F192=$L$81,"Impul",IF(Gestión!F192=$L$86,"Estudio",IF(Gestión!F192=$L$89,"Invest3",IF(Gestión!F192=$L$90,"Diseño",IF(Gestión!F192=$L$91,"Invest4",IF(Gestión!F192=$L$93,"Vincula",IF(Gestión!F192=$L$94,"Crea2",IF(Gestión!F192=$L$95,"Diseño1",IF(Gestión!F192=$L$96,"Opera3",IF(Gestión!F192=$L$100,"Promo",IF(Gestión!F192=$L$101,"Estudio1",IF(Gestión!F192=$L$103,"Desarrolla",IF(Gestión!F192=$L$104,"Propen",IF(Gestión!F192=$L$108,"Aument",IF(Gestión!F192=$L$112,"Aument2",IF(Gestión!F192=$L$113,"Incre2",IF(Gestión!F192=$L$115,"Diver",IF(Gestión!F192=$L$118,"Estable",IF(Gestión!F192=$L$128,"Realiza",IF(Gestión!F192=$L$131,"Realiza1",IF(Gestión!F192=$L$135,"Diseño2",IF(Gestión!F192=$L$137,"Estudio2",IF(Gestión!F192=$L$138,"Invest5",IF(Gestión!F192=$L$141,"Actua5",IF(Gestión!F192=$L$144,"Estable1",IF(Gestión!F192=$L$151,"Defin","N/A"))))))))))))))))))))))))))))))))))))))))))))))))))))))))))</f>
        <v>N/A</v>
      </c>
      <c r="O183" t="str">
        <f>IF(N183="N/A",IF(Gestión!F192=$L$152,"Estable2",IF(Gestión!F192=$L$159,"Diseño3",IF(Gestión!F192=$L$161,"Diseño4",IF(Gestión!F192=$L$164,"Forta6",IF(Gestión!F192=$L$168,"Prog1",IF(Gestión!F192=$L$171,"Robus",IF(Gestión!F192=$L$172,"Diseño5",IF(Gestión!F192=$L$173,"Diseño6",IF(Gestión!F192=$L$174,"Estruc",IF(Gestión!F192=$L$175,"Diseño7",IF(Gestión!F192=$L$178,"Diseño8",IF(Gestión!F192=$L$179,"Diseño9",IF(Gestión!F192=$L$180,"Diseño10",IF(Gestión!F192=$L$181,"Diseño11",IF(Gestión!F192=$L$182,"Diseño12",IF(Gestión!F192=$L$183,"Capacit",IF(Gestión!F192=$L$186,"Redi1",IF(Gestión!F192=$L$187,"Defin1",IF(Gestión!F192=$L$190,"Cumplir",IF(Gestión!F192=$L$193,"Sistem",IF(Gestión!F192=$L$195,"Montaje",IF(Gestión!F192=$L$198,"Implementa",IF(Gestión!F192=$L$201,"Sistem1",IF(Gestión!F192=$L$203,"Asegura",IF(Gestión!F192=$L$204,"Estable3",IF(Gestión!F192=$L$206,"Constru",IF(Gestión!F192=$L$210,"Defin2",IF(Gestión!F192=$L$212,"Cult1",IF(Gestión!F192=$L$214,"Diseño13",IF(Gestión!F192=$L$215,"Defin3",IF(Gestión!F192=$L$217,"Segui",""))))))))))))))))))))))))))))))),N183)</f>
        <v>Defin1</v>
      </c>
      <c r="P183" t="str">
        <f>IF(Gestión!D192=$Q$2,"Acre",IF(Gestión!D192=$Q$3,"Valor",IF(Gestión!D192=$Q$4,"Calidad",IF(Gestión!D192=$Q$5,"NAI",IF(Gestión!D192=$Q$6,"NAP",IF(Gestión!D192=$Q$7,"NAE",IF(Gestión!D192=$Q$8,"Articulación",IF(Gestión!D192=$Q$9,"Extensión",IF(Gestión!D192=$Q$10,"Regionalización",IF(Gestión!D192=$Q$11,"Interna",IF(Gestión!D192=$Q$12,"Seguimiento",IF(Gestión!D192=$Q$13,"NAA",IF(Gestión!D192=$Q$14,"Gerencia",IF(Gestión!D192=$Q$15,"TH",IF(Gestión!D192=$Q$16,"Finan",IF(Gestión!D192=$Q$17,"Bienestar",IF(Gestión!D192=$Q$18,"Comuni",IF(Gestión!D192=$Q$19,"Sistema",IF(Gestión!D192=$Q$20,"GestionD",IF(Gestión!D192=$Q$21,"Mejoramiento",IF(Gestión!D192=$Q$22,"Modelo",IF(Gestión!D192=$Q$23,"Control",""))))))))))))))))))))))</f>
        <v>Sistema</v>
      </c>
      <c r="T183" t="str">
        <f>IF(Gestión!E192=D!$K$2,"Acredi",IF(Gestión!E192=D!$K$7,"Increm",IF(Gestión!E192=D!$K$11,"Forma",IF(Gestión!E192=D!$K$15,"Vincu",IF(Gestión!E192=D!$K$31,"Estructuraci",IF(Gestión!E192=D!$K$33,"Tecnica",IF(Gestión!E192=D!$K$35,"Conso",IF(Gestión!E192=D!$K$37,"Fortale",IF(Gestión!E192=D!$K$38,"Program",IF(Gestión!E192=D!$K$40,"Estruct",IF(Gestión!E192=D!$K$48,"Artic",IF(Gestión!E192=D!$K$55,"Fortale1",IF(Gestión!E192=D!$K$60,"Biling",IF(Gestión!E192=D!$K$64,"Forma1",IF(Gestión!E192=D!$K$66,"Gest",IF(Gestión!E192=D!$K$68,"Redefini",IF(Gestión!E192=D!$K$69,"Fortale2",IF(Gestión!E192=D!$K$72,"Edu",IF(Gestión!E192=D!$K$79,"Implement",IF(Gestión!E192=D!$K$81,"Potencia",IF(Gestión!E192=D!$K$86,"Fortale3",IF(Gestión!E192=D!$K$89,"Vincu1",IF(Gestión!E192=D!$K$91,"Incur",IF(Gestión!E192=D!$K$93,"Proyec",IF(Gestión!E192=D!$K$94,"Estrateg",IF(Gestión!E192=D!$K$95,"Desa",IF(Gestión!E192=D!$K$103,"Seguim",IF(Gestión!E192=D!$K$104,"Acces",IF(Gestión!E192=D!$K$113,"Program1",IF(Gestión!E192=D!$K$115,"En",IF(Gestión!E192=D!$K$118,"Geren",IF(Gestión!E192=D!$K$128,"Proyec1",IF(Gestión!E192=D!$K$131,"Proyec2",IF(Gestión!E192=D!$K$135,"Forma2",IF(Gestión!E192=D!$K$137,"Talent",IF(Gestión!E192=D!$K$151,"Conso1",IF(Gestión!E192=D!$K$152,"Conso2",IF(Gestión!E192=D!$K$159,"Serv",IF(Gestión!E192=D!$K$164,"Rete",IF(Gestión!E192=D!$K$171,"Fortale4",IF(Gestión!E192=D!$K$172,"Fortale5",IF(Gestión!E192=D!$K$174,"Defini",IF(Gestión!E192=D!$K$175,"Coord",IF(Gestión!E192=D!$K$178,"Redef",IF(Gestión!E192=D!$K$181,"Compro",IF(Gestión!E192=D!$K$182,"Desa1",IF(Gestión!E192=D!$K$183,"Fortale6",IF(Gestión!E192=D!$K$187,"Esta",IF(Gestión!E192=D!$K$190,"Facil",IF(Gestión!E192=D!$K$193,"Soporte",IF(Gestión!E192=D!$K$198,"Implement1",IF(Gestión!E192=D!$K$201,"La",IF(Gestión!E192=D!$K$203,"Fortale7",IF(Gestión!E192=D!$K$206,"Remo",IF(Gestión!E192=D!$K$210,"Fortale8",IF(Gestión!E192=D!$K$214,"Mejoram",IF(Gestión!E192=D!$K$215,"Fortale9",IF(Gestión!E192=D!$K$217,"Fortale10",""))))))))))))))))))))))))))))))))))))))))))))))))))))))))))</f>
        <v>Esta</v>
      </c>
    </row>
    <row r="184" spans="10:20" x14ac:dyDescent="0.25">
      <c r="M184" t="s">
        <v>366</v>
      </c>
      <c r="N184" t="str">
        <f>IF(Gestión!F193=D!$L$2,"Forta",IF(Gestión!F193=$L$4,"Inclu",IF(Gestión!F193=$L$5,"Cult",IF(Gestión!F193=$L$7,"Actua",IF(Gestión!F193=$L$11,"Cuali",IF(Gestión!F193=$L$15,"Forta1",IF(Gestión!F193=$L$18,"Actua1",IF(Gestión!F193=$L$20,"Forta2",IF(Gestión!F193=$L$24,"Plan",IF(Gestión!F193=$L$28,"Confor",IF(Gestión!F193=$L$31,"Crea",IF(Gestión!F193=$L$33,"Incor",IF(Gestión!F193=$L$35,"Incre",IF(Gestión!F193=$L$36,"Prog",IF(Gestión!F193=$L$37,"Forta3",IF(Gestión!F193=$L$38,"Redi",IF(Gestión!F193=$L$40,"Confor1",IF(Gestión!F193=$L$44,"Apoyo",IF(Gestión!F193=$L$46,"Crea1",IF(Gestión!F193=$L$48,"Forta4",IF(Gestión!F193=$L$50,"Actua2",IF(Gestión!F193=$L$51,"Invest",IF(Gestión!F193=$L$52,"Conserv",IF(Gestión!F193=$L$55,"Incre1",IF(Gestión!F193=$L$60,"Actua3",IF(Gestión!F193=$L$64,"Actua4",IF(Gestión!F193=$L$66,"Asist",IF(Gestión!F193=$L$68,"Invest2",IF(Gestión!F193=$L$69,"Pract",IF(Gestión!F193=$L$72,"Forta5",IF(Gestión!F193=$L$79,"Opera",IF(Gestión!F193=$L$80,"Opera2",IF(Gestión!F193=$L$81,"Impul",IF(Gestión!F193=$L$86,"Estudio",IF(Gestión!F193=$L$89,"Invest3",IF(Gestión!F193=$L$90,"Diseño",IF(Gestión!F193=$L$91,"Invest4",IF(Gestión!F193=$L$93,"Vincula",IF(Gestión!F193=$L$94,"Crea2",IF(Gestión!F193=$L$95,"Diseño1",IF(Gestión!F193=$L$96,"Opera3",IF(Gestión!F193=$L$100,"Promo",IF(Gestión!F193=$L$101,"Estudio1",IF(Gestión!F193=$L$103,"Desarrolla",IF(Gestión!F193=$L$104,"Propen",IF(Gestión!F193=$L$108,"Aument",IF(Gestión!F193=$L$112,"Aument2",IF(Gestión!F193=$L$113,"Incre2",IF(Gestión!F193=$L$115,"Diver",IF(Gestión!F193=$L$118,"Estable",IF(Gestión!F193=$L$128,"Realiza",IF(Gestión!F193=$L$131,"Realiza1",IF(Gestión!F193=$L$135,"Diseño2",IF(Gestión!F193=$L$137,"Estudio2",IF(Gestión!F193=$L$138,"Invest5",IF(Gestión!F193=$L$141,"Actua5",IF(Gestión!F193=$L$144,"Estable1",IF(Gestión!F193=$L$151,"Defin","N/A"))))))))))))))))))))))))))))))))))))))))))))))))))))))))))</f>
        <v>N/A</v>
      </c>
      <c r="O184" t="str">
        <f>IF(N184="N/A",IF(Gestión!F193=$L$152,"Estable2",IF(Gestión!F193=$L$159,"Diseño3",IF(Gestión!F193=$L$161,"Diseño4",IF(Gestión!F193=$L$164,"Forta6",IF(Gestión!F193=$L$168,"Prog1",IF(Gestión!F193=$L$171,"Robus",IF(Gestión!F193=$L$172,"Diseño5",IF(Gestión!F193=$L$173,"Diseño6",IF(Gestión!F193=$L$174,"Estruc",IF(Gestión!F193=$L$175,"Diseño7",IF(Gestión!F193=$L$178,"Diseño8",IF(Gestión!F193=$L$179,"Diseño9",IF(Gestión!F193=$L$180,"Diseño10",IF(Gestión!F193=$L$181,"Diseño11",IF(Gestión!F193=$L$182,"Diseño12",IF(Gestión!F193=$L$183,"Capacit",IF(Gestión!F193=$L$186,"Redi1",IF(Gestión!F193=$L$187,"Defin1",IF(Gestión!F193=$L$190,"Cumplir",IF(Gestión!F193=$L$193,"Sistem",IF(Gestión!F193=$L$195,"Montaje",IF(Gestión!F193=$L$198,"Implementa",IF(Gestión!F193=$L$201,"Sistem1",IF(Gestión!F193=$L$203,"Asegura",IF(Gestión!F193=$L$204,"Estable3",IF(Gestión!F193=$L$206,"Constru",IF(Gestión!F193=$L$210,"Defin2",IF(Gestión!F193=$L$212,"Cult1",IF(Gestión!F193=$L$214,"Diseño13",IF(Gestión!F193=$L$215,"Defin3",IF(Gestión!F193=$L$217,"Segui",""))))))))))))))))))))))))))))))),N184)</f>
        <v>Defin1</v>
      </c>
      <c r="P184" t="str">
        <f>IF(Gestión!D193=$Q$2,"Acre",IF(Gestión!D193=$Q$3,"Valor",IF(Gestión!D193=$Q$4,"Calidad",IF(Gestión!D193=$Q$5,"NAI",IF(Gestión!D193=$Q$6,"NAP",IF(Gestión!D193=$Q$7,"NAE",IF(Gestión!D193=$Q$8,"Articulación",IF(Gestión!D193=$Q$9,"Extensión",IF(Gestión!D193=$Q$10,"Regionalización",IF(Gestión!D193=$Q$11,"Interna",IF(Gestión!D193=$Q$12,"Seguimiento",IF(Gestión!D193=$Q$13,"NAA",IF(Gestión!D193=$Q$14,"Gerencia",IF(Gestión!D193=$Q$15,"TH",IF(Gestión!D193=$Q$16,"Finan",IF(Gestión!D193=$Q$17,"Bienestar",IF(Gestión!D193=$Q$18,"Comuni",IF(Gestión!D193=$Q$19,"Sistema",IF(Gestión!D193=$Q$20,"GestionD",IF(Gestión!D193=$Q$21,"Mejoramiento",IF(Gestión!D193=$Q$22,"Modelo",IF(Gestión!D193=$Q$23,"Control",""))))))))))))))))))))))</f>
        <v>Sistema</v>
      </c>
      <c r="T184" t="str">
        <f>IF(Gestión!E193=D!$K$2,"Acredi",IF(Gestión!E193=D!$K$7,"Increm",IF(Gestión!E193=D!$K$11,"Forma",IF(Gestión!E193=D!$K$15,"Vincu",IF(Gestión!E193=D!$K$31,"Estructuraci",IF(Gestión!E193=D!$K$33,"Tecnica",IF(Gestión!E193=D!$K$35,"Conso",IF(Gestión!E193=D!$K$37,"Fortale",IF(Gestión!E193=D!$K$38,"Program",IF(Gestión!E193=D!$K$40,"Estruct",IF(Gestión!E193=D!$K$48,"Artic",IF(Gestión!E193=D!$K$55,"Fortale1",IF(Gestión!E193=D!$K$60,"Biling",IF(Gestión!E193=D!$K$64,"Forma1",IF(Gestión!E193=D!$K$66,"Gest",IF(Gestión!E193=D!$K$68,"Redefini",IF(Gestión!E193=D!$K$69,"Fortale2",IF(Gestión!E193=D!$K$72,"Edu",IF(Gestión!E193=D!$K$79,"Implement",IF(Gestión!E193=D!$K$81,"Potencia",IF(Gestión!E193=D!$K$86,"Fortale3",IF(Gestión!E193=D!$K$89,"Vincu1",IF(Gestión!E193=D!$K$91,"Incur",IF(Gestión!E193=D!$K$93,"Proyec",IF(Gestión!E193=D!$K$94,"Estrateg",IF(Gestión!E193=D!$K$95,"Desa",IF(Gestión!E193=D!$K$103,"Seguim",IF(Gestión!E193=D!$K$104,"Acces",IF(Gestión!E193=D!$K$113,"Program1",IF(Gestión!E193=D!$K$115,"En",IF(Gestión!E193=D!$K$118,"Geren",IF(Gestión!E193=D!$K$128,"Proyec1",IF(Gestión!E193=D!$K$131,"Proyec2",IF(Gestión!E193=D!$K$135,"Forma2",IF(Gestión!E193=D!$K$137,"Talent",IF(Gestión!E193=D!$K$151,"Conso1",IF(Gestión!E193=D!$K$152,"Conso2",IF(Gestión!E193=D!$K$159,"Serv",IF(Gestión!E193=D!$K$164,"Rete",IF(Gestión!E193=D!$K$171,"Fortale4",IF(Gestión!E193=D!$K$172,"Fortale5",IF(Gestión!E193=D!$K$174,"Defini",IF(Gestión!E193=D!$K$175,"Coord",IF(Gestión!E193=D!$K$178,"Redef",IF(Gestión!E193=D!$K$181,"Compro",IF(Gestión!E193=D!$K$182,"Desa1",IF(Gestión!E193=D!$K$183,"Fortale6",IF(Gestión!E193=D!$K$187,"Esta",IF(Gestión!E193=D!$K$190,"Facil",IF(Gestión!E193=D!$K$193,"Soporte",IF(Gestión!E193=D!$K$198,"Implement1",IF(Gestión!E193=D!$K$201,"La",IF(Gestión!E193=D!$K$203,"Fortale7",IF(Gestión!E193=D!$K$206,"Remo",IF(Gestión!E193=D!$K$210,"Fortale8",IF(Gestión!E193=D!$K$214,"Mejoram",IF(Gestión!E193=D!$K$215,"Fortale9",IF(Gestión!E193=D!$K$217,"Fortale10",""))))))))))))))))))))))))))))))))))))))))))))))))))))))))))</f>
        <v>Esta</v>
      </c>
    </row>
    <row r="185" spans="10:20" x14ac:dyDescent="0.25">
      <c r="M185" t="s">
        <v>367</v>
      </c>
      <c r="N185" t="str">
        <f>IF(Gestión!F194=D!$L$2,"Forta",IF(Gestión!F194=$L$4,"Inclu",IF(Gestión!F194=$L$5,"Cult",IF(Gestión!F194=$L$7,"Actua",IF(Gestión!F194=$L$11,"Cuali",IF(Gestión!F194=$L$15,"Forta1",IF(Gestión!F194=$L$18,"Actua1",IF(Gestión!F194=$L$20,"Forta2",IF(Gestión!F194=$L$24,"Plan",IF(Gestión!F194=$L$28,"Confor",IF(Gestión!F194=$L$31,"Crea",IF(Gestión!F194=$L$33,"Incor",IF(Gestión!F194=$L$35,"Incre",IF(Gestión!F194=$L$36,"Prog",IF(Gestión!F194=$L$37,"Forta3",IF(Gestión!F194=$L$38,"Redi",IF(Gestión!F194=$L$40,"Confor1",IF(Gestión!F194=$L$44,"Apoyo",IF(Gestión!F194=$L$46,"Crea1",IF(Gestión!F194=$L$48,"Forta4",IF(Gestión!F194=$L$50,"Actua2",IF(Gestión!F194=$L$51,"Invest",IF(Gestión!F194=$L$52,"Conserv",IF(Gestión!F194=$L$55,"Incre1",IF(Gestión!F194=$L$60,"Actua3",IF(Gestión!F194=$L$64,"Actua4",IF(Gestión!F194=$L$66,"Asist",IF(Gestión!F194=$L$68,"Invest2",IF(Gestión!F194=$L$69,"Pract",IF(Gestión!F194=$L$72,"Forta5",IF(Gestión!F194=$L$79,"Opera",IF(Gestión!F194=$L$80,"Opera2",IF(Gestión!F194=$L$81,"Impul",IF(Gestión!F194=$L$86,"Estudio",IF(Gestión!F194=$L$89,"Invest3",IF(Gestión!F194=$L$90,"Diseño",IF(Gestión!F194=$L$91,"Invest4",IF(Gestión!F194=$L$93,"Vincula",IF(Gestión!F194=$L$94,"Crea2",IF(Gestión!F194=$L$95,"Diseño1",IF(Gestión!F194=$L$96,"Opera3",IF(Gestión!F194=$L$100,"Promo",IF(Gestión!F194=$L$101,"Estudio1",IF(Gestión!F194=$L$103,"Desarrolla",IF(Gestión!F194=$L$104,"Propen",IF(Gestión!F194=$L$108,"Aument",IF(Gestión!F194=$L$112,"Aument2",IF(Gestión!F194=$L$113,"Incre2",IF(Gestión!F194=$L$115,"Diver",IF(Gestión!F194=$L$118,"Estable",IF(Gestión!F194=$L$128,"Realiza",IF(Gestión!F194=$L$131,"Realiza1",IF(Gestión!F194=$L$135,"Diseño2",IF(Gestión!F194=$L$137,"Estudio2",IF(Gestión!F194=$L$138,"Invest5",IF(Gestión!F194=$L$141,"Actua5",IF(Gestión!F194=$L$144,"Estable1",IF(Gestión!F194=$L$151,"Defin","N/A"))))))))))))))))))))))))))))))))))))))))))))))))))))))))))</f>
        <v>N/A</v>
      </c>
      <c r="O185" t="str">
        <f>IF(N185="N/A",IF(Gestión!F194=$L$152,"Estable2",IF(Gestión!F194=$L$159,"Diseño3",IF(Gestión!F194=$L$161,"Diseño4",IF(Gestión!F194=$L$164,"Forta6",IF(Gestión!F194=$L$168,"Prog1",IF(Gestión!F194=$L$171,"Robus",IF(Gestión!F194=$L$172,"Diseño5",IF(Gestión!F194=$L$173,"Diseño6",IF(Gestión!F194=$L$174,"Estruc",IF(Gestión!F194=$L$175,"Diseño7",IF(Gestión!F194=$L$178,"Diseño8",IF(Gestión!F194=$L$179,"Diseño9",IF(Gestión!F194=$L$180,"Diseño10",IF(Gestión!F194=$L$181,"Diseño11",IF(Gestión!F194=$L$182,"Diseño12",IF(Gestión!F194=$L$183,"Capacit",IF(Gestión!F194=$L$186,"Redi1",IF(Gestión!F194=$L$187,"Defin1",IF(Gestión!F194=$L$190,"Cumplir",IF(Gestión!F194=$L$193,"Sistem",IF(Gestión!F194=$L$195,"Montaje",IF(Gestión!F194=$L$198,"Implementa",IF(Gestión!F194=$L$201,"Sistem1",IF(Gestión!F194=$L$203,"Asegura",IF(Gestión!F194=$L$204,"Estable3",IF(Gestión!F194=$L$206,"Constru",IF(Gestión!F194=$L$210,"Defin2",IF(Gestión!F194=$L$212,"Cult1",IF(Gestión!F194=$L$214,"Diseño13",IF(Gestión!F194=$L$215,"Defin3",IF(Gestión!F194=$L$217,"Segui",""))))))))))))))))))))))))))))))),N185)</f>
        <v>Defin1</v>
      </c>
      <c r="P185" t="str">
        <f>IF(Gestión!D194=$Q$2,"Acre",IF(Gestión!D194=$Q$3,"Valor",IF(Gestión!D194=$Q$4,"Calidad",IF(Gestión!D194=$Q$5,"NAI",IF(Gestión!D194=$Q$6,"NAP",IF(Gestión!D194=$Q$7,"NAE",IF(Gestión!D194=$Q$8,"Articulación",IF(Gestión!D194=$Q$9,"Extensión",IF(Gestión!D194=$Q$10,"Regionalización",IF(Gestión!D194=$Q$11,"Interna",IF(Gestión!D194=$Q$12,"Seguimiento",IF(Gestión!D194=$Q$13,"NAA",IF(Gestión!D194=$Q$14,"Gerencia",IF(Gestión!D194=$Q$15,"TH",IF(Gestión!D194=$Q$16,"Finan",IF(Gestión!D194=$Q$17,"Bienestar",IF(Gestión!D194=$Q$18,"Comuni",IF(Gestión!D194=$Q$19,"Sistema",IF(Gestión!D194=$Q$20,"GestionD",IF(Gestión!D194=$Q$21,"Mejoramiento",IF(Gestión!D194=$Q$22,"Modelo",IF(Gestión!D194=$Q$23,"Control",""))))))))))))))))))))))</f>
        <v>Sistema</v>
      </c>
      <c r="T185" t="str">
        <f>IF(Gestión!E194=D!$K$2,"Acredi",IF(Gestión!E194=D!$K$7,"Increm",IF(Gestión!E194=D!$K$11,"Forma",IF(Gestión!E194=D!$K$15,"Vincu",IF(Gestión!E194=D!$K$31,"Estructuraci",IF(Gestión!E194=D!$K$33,"Tecnica",IF(Gestión!E194=D!$K$35,"Conso",IF(Gestión!E194=D!$K$37,"Fortale",IF(Gestión!E194=D!$K$38,"Program",IF(Gestión!E194=D!$K$40,"Estruct",IF(Gestión!E194=D!$K$48,"Artic",IF(Gestión!E194=D!$K$55,"Fortale1",IF(Gestión!E194=D!$K$60,"Biling",IF(Gestión!E194=D!$K$64,"Forma1",IF(Gestión!E194=D!$K$66,"Gest",IF(Gestión!E194=D!$K$68,"Redefini",IF(Gestión!E194=D!$K$69,"Fortale2",IF(Gestión!E194=D!$K$72,"Edu",IF(Gestión!E194=D!$K$79,"Implement",IF(Gestión!E194=D!$K$81,"Potencia",IF(Gestión!E194=D!$K$86,"Fortale3",IF(Gestión!E194=D!$K$89,"Vincu1",IF(Gestión!E194=D!$K$91,"Incur",IF(Gestión!E194=D!$K$93,"Proyec",IF(Gestión!E194=D!$K$94,"Estrateg",IF(Gestión!E194=D!$K$95,"Desa",IF(Gestión!E194=D!$K$103,"Seguim",IF(Gestión!E194=D!$K$104,"Acces",IF(Gestión!E194=D!$K$113,"Program1",IF(Gestión!E194=D!$K$115,"En",IF(Gestión!E194=D!$K$118,"Geren",IF(Gestión!E194=D!$K$128,"Proyec1",IF(Gestión!E194=D!$K$131,"Proyec2",IF(Gestión!E194=D!$K$135,"Forma2",IF(Gestión!E194=D!$K$137,"Talent",IF(Gestión!E194=D!$K$151,"Conso1",IF(Gestión!E194=D!$K$152,"Conso2",IF(Gestión!E194=D!$K$159,"Serv",IF(Gestión!E194=D!$K$164,"Rete",IF(Gestión!E194=D!$K$171,"Fortale4",IF(Gestión!E194=D!$K$172,"Fortale5",IF(Gestión!E194=D!$K$174,"Defini",IF(Gestión!E194=D!$K$175,"Coord",IF(Gestión!E194=D!$K$178,"Redef",IF(Gestión!E194=D!$K$181,"Compro",IF(Gestión!E194=D!$K$182,"Desa1",IF(Gestión!E194=D!$K$183,"Fortale6",IF(Gestión!E194=D!$K$187,"Esta",IF(Gestión!E194=D!$K$190,"Facil",IF(Gestión!E194=D!$K$193,"Soporte",IF(Gestión!E194=D!$K$198,"Implement1",IF(Gestión!E194=D!$K$201,"La",IF(Gestión!E194=D!$K$203,"Fortale7",IF(Gestión!E194=D!$K$206,"Remo",IF(Gestión!E194=D!$K$210,"Fortale8",IF(Gestión!E194=D!$K$214,"Mejoram",IF(Gestión!E194=D!$K$215,"Fortale9",IF(Gestión!E194=D!$K$217,"Fortale10",""))))))))))))))))))))))))))))))))))))))))))))))))))))))))))</f>
        <v>Esta</v>
      </c>
    </row>
    <row r="186" spans="10:20" x14ac:dyDescent="0.25">
      <c r="L186" t="s">
        <v>368</v>
      </c>
      <c r="M186" t="s">
        <v>369</v>
      </c>
      <c r="N186" t="str">
        <f>IF(Gestión!F195=D!$L$2,"Forta",IF(Gestión!F195=$L$4,"Inclu",IF(Gestión!F195=$L$5,"Cult",IF(Gestión!F195=$L$7,"Actua",IF(Gestión!F195=$L$11,"Cuali",IF(Gestión!F195=$L$15,"Forta1",IF(Gestión!F195=$L$18,"Actua1",IF(Gestión!F195=$L$20,"Forta2",IF(Gestión!F195=$L$24,"Plan",IF(Gestión!F195=$L$28,"Confor",IF(Gestión!F195=$L$31,"Crea",IF(Gestión!F195=$L$33,"Incor",IF(Gestión!F195=$L$35,"Incre",IF(Gestión!F195=$L$36,"Prog",IF(Gestión!F195=$L$37,"Forta3",IF(Gestión!F195=$L$38,"Redi",IF(Gestión!F195=$L$40,"Confor1",IF(Gestión!F195=$L$44,"Apoyo",IF(Gestión!F195=$L$46,"Crea1",IF(Gestión!F195=$L$48,"Forta4",IF(Gestión!F195=$L$50,"Actua2",IF(Gestión!F195=$L$51,"Invest",IF(Gestión!F195=$L$52,"Conserv",IF(Gestión!F195=$L$55,"Incre1",IF(Gestión!F195=$L$60,"Actua3",IF(Gestión!F195=$L$64,"Actua4",IF(Gestión!F195=$L$66,"Asist",IF(Gestión!F195=$L$68,"Invest2",IF(Gestión!F195=$L$69,"Pract",IF(Gestión!F195=$L$72,"Forta5",IF(Gestión!F195=$L$79,"Opera",IF(Gestión!F195=$L$80,"Opera2",IF(Gestión!F195=$L$81,"Impul",IF(Gestión!F195=$L$86,"Estudio",IF(Gestión!F195=$L$89,"Invest3",IF(Gestión!F195=$L$90,"Diseño",IF(Gestión!F195=$L$91,"Invest4",IF(Gestión!F195=$L$93,"Vincula",IF(Gestión!F195=$L$94,"Crea2",IF(Gestión!F195=$L$95,"Diseño1",IF(Gestión!F195=$L$96,"Opera3",IF(Gestión!F195=$L$100,"Promo",IF(Gestión!F195=$L$101,"Estudio1",IF(Gestión!F195=$L$103,"Desarrolla",IF(Gestión!F195=$L$104,"Propen",IF(Gestión!F195=$L$108,"Aument",IF(Gestión!F195=$L$112,"Aument2",IF(Gestión!F195=$L$113,"Incre2",IF(Gestión!F195=$L$115,"Diver",IF(Gestión!F195=$L$118,"Estable",IF(Gestión!F195=$L$128,"Realiza",IF(Gestión!F195=$L$131,"Realiza1",IF(Gestión!F195=$L$135,"Diseño2",IF(Gestión!F195=$L$137,"Estudio2",IF(Gestión!F195=$L$138,"Invest5",IF(Gestión!F195=$L$141,"Actua5",IF(Gestión!F195=$L$144,"Estable1",IF(Gestión!F195=$L$151,"Defin","N/A"))))))))))))))))))))))))))))))))))))))))))))))))))))))))))</f>
        <v>N/A</v>
      </c>
      <c r="O186" t="str">
        <f>IF(N186="N/A",IF(Gestión!F195=$L$152,"Estable2",IF(Gestión!F195=$L$159,"Diseño3",IF(Gestión!F195=$L$161,"Diseño4",IF(Gestión!F195=$L$164,"Forta6",IF(Gestión!F195=$L$168,"Prog1",IF(Gestión!F195=$L$171,"Robus",IF(Gestión!F195=$L$172,"Diseño5",IF(Gestión!F195=$L$173,"Diseño6",IF(Gestión!F195=$L$174,"Estruc",IF(Gestión!F195=$L$175,"Diseño7",IF(Gestión!F195=$L$178,"Diseño8",IF(Gestión!F195=$L$179,"Diseño9",IF(Gestión!F195=$L$180,"Diseño10",IF(Gestión!F195=$L$181,"Diseño11",IF(Gestión!F195=$L$182,"Diseño12",IF(Gestión!F195=$L$183,"Capacit",IF(Gestión!F195=$L$186,"Redi1",IF(Gestión!F195=$L$187,"Defin1",IF(Gestión!F195=$L$190,"Cumplir",IF(Gestión!F195=$L$193,"Sistem",IF(Gestión!F195=$L$195,"Montaje",IF(Gestión!F195=$L$198,"Implementa",IF(Gestión!F195=$L$201,"Sistem1",IF(Gestión!F195=$L$203,"Asegura",IF(Gestión!F195=$L$204,"Estable3",IF(Gestión!F195=$L$206,"Constru",IF(Gestión!F195=$L$210,"Defin2",IF(Gestión!F195=$L$212,"Cult1",IF(Gestión!F195=$L$214,"Diseño13",IF(Gestión!F195=$L$215,"Defin3",IF(Gestión!F195=$L$217,"Segui",""))))))))))))))))))))))))))))))),N186)</f>
        <v>Defin2</v>
      </c>
      <c r="P186" t="str">
        <f>IF(Gestión!D195=$Q$2,"Acre",IF(Gestión!D195=$Q$3,"Valor",IF(Gestión!D195=$Q$4,"Calidad",IF(Gestión!D195=$Q$5,"NAI",IF(Gestión!D195=$Q$6,"NAP",IF(Gestión!D195=$Q$7,"NAE",IF(Gestión!D195=$Q$8,"Articulación",IF(Gestión!D195=$Q$9,"Extensión",IF(Gestión!D195=$Q$10,"Regionalización",IF(Gestión!D195=$Q$11,"Interna",IF(Gestión!D195=$Q$12,"Seguimiento",IF(Gestión!D195=$Q$13,"NAA",IF(Gestión!D195=$Q$14,"Gerencia",IF(Gestión!D195=$Q$15,"TH",IF(Gestión!D195=$Q$16,"Finan",IF(Gestión!D195=$Q$17,"Bienestar",IF(Gestión!D195=$Q$18,"Comuni",IF(Gestión!D195=$Q$19,"Sistema",IF(Gestión!D195=$Q$20,"GestionD",IF(Gestión!D195=$Q$21,"Mejoramiento",IF(Gestión!D195=$Q$22,"Modelo",IF(Gestión!D195=$Q$23,"Control",""))))))))))))))))))))))</f>
        <v>Modelo</v>
      </c>
      <c r="T186" t="str">
        <f>IF(Gestión!E195=D!$K$2,"Acredi",IF(Gestión!E195=D!$K$7,"Increm",IF(Gestión!E195=D!$K$11,"Forma",IF(Gestión!E195=D!$K$15,"Vincu",IF(Gestión!E195=D!$K$31,"Estructuraci",IF(Gestión!E195=D!$K$33,"Tecnica",IF(Gestión!E195=D!$K$35,"Conso",IF(Gestión!E195=D!$K$37,"Fortale",IF(Gestión!E195=D!$K$38,"Program",IF(Gestión!E195=D!$K$40,"Estruct",IF(Gestión!E195=D!$K$48,"Artic",IF(Gestión!E195=D!$K$55,"Fortale1",IF(Gestión!E195=D!$K$60,"Biling",IF(Gestión!E195=D!$K$64,"Forma1",IF(Gestión!E195=D!$K$66,"Gest",IF(Gestión!E195=D!$K$68,"Redefini",IF(Gestión!E195=D!$K$69,"Fortale2",IF(Gestión!E195=D!$K$72,"Edu",IF(Gestión!E195=D!$K$79,"Implement",IF(Gestión!E195=D!$K$81,"Potencia",IF(Gestión!E195=D!$K$86,"Fortale3",IF(Gestión!E195=D!$K$89,"Vincu1",IF(Gestión!E195=D!$K$91,"Incur",IF(Gestión!E195=D!$K$93,"Proyec",IF(Gestión!E195=D!$K$94,"Estrateg",IF(Gestión!E195=D!$K$95,"Desa",IF(Gestión!E195=D!$K$103,"Seguim",IF(Gestión!E195=D!$K$104,"Acces",IF(Gestión!E195=D!$K$113,"Program1",IF(Gestión!E195=D!$K$115,"En",IF(Gestión!E195=D!$K$118,"Geren",IF(Gestión!E195=D!$K$128,"Proyec1",IF(Gestión!E195=D!$K$131,"Proyec2",IF(Gestión!E195=D!$K$135,"Forma2",IF(Gestión!E195=D!$K$137,"Talent",IF(Gestión!E195=D!$K$151,"Conso1",IF(Gestión!E195=D!$K$152,"Conso2",IF(Gestión!E195=D!$K$159,"Serv",IF(Gestión!E195=D!$K$164,"Rete",IF(Gestión!E195=D!$K$171,"Fortale4",IF(Gestión!E195=D!$K$172,"Fortale5",IF(Gestión!E195=D!$K$174,"Defini",IF(Gestión!E195=D!$K$175,"Coord",IF(Gestión!E195=D!$K$178,"Redef",IF(Gestión!E195=D!$K$181,"Compro",IF(Gestión!E195=D!$K$182,"Desa1",IF(Gestión!E195=D!$K$183,"Fortale6",IF(Gestión!E195=D!$K$187,"Esta",IF(Gestión!E195=D!$K$190,"Facil",IF(Gestión!E195=D!$K$193,"Soporte",IF(Gestión!E195=D!$K$198,"Implement1",IF(Gestión!E195=D!$K$201,"La",IF(Gestión!E195=D!$K$203,"Fortale7",IF(Gestión!E195=D!$K$206,"Remo",IF(Gestión!E195=D!$K$210,"Fortale8",IF(Gestión!E195=D!$K$214,"Mejoram",IF(Gestión!E195=D!$K$215,"Fortale9",IF(Gestión!E195=D!$K$217,"Fortale10",""))))))))))))))))))))))))))))))))))))))))))))))))))))))))))</f>
        <v>Fortale8</v>
      </c>
    </row>
    <row r="187" spans="10:20" x14ac:dyDescent="0.25">
      <c r="J187" s="29" t="s">
        <v>86</v>
      </c>
      <c r="K187" s="29" t="s">
        <v>314</v>
      </c>
      <c r="L187" t="s">
        <v>370</v>
      </c>
      <c r="M187" t="s">
        <v>371</v>
      </c>
      <c r="N187" t="str">
        <f>IF(Gestión!F196=D!$L$2,"Forta",IF(Gestión!F196=$L$4,"Inclu",IF(Gestión!F196=$L$5,"Cult",IF(Gestión!F196=$L$7,"Actua",IF(Gestión!F196=$L$11,"Cuali",IF(Gestión!F196=$L$15,"Forta1",IF(Gestión!F196=$L$18,"Actua1",IF(Gestión!F196=$L$20,"Forta2",IF(Gestión!F196=$L$24,"Plan",IF(Gestión!F196=$L$28,"Confor",IF(Gestión!F196=$L$31,"Crea",IF(Gestión!F196=$L$33,"Incor",IF(Gestión!F196=$L$35,"Incre",IF(Gestión!F196=$L$36,"Prog",IF(Gestión!F196=$L$37,"Forta3",IF(Gestión!F196=$L$38,"Redi",IF(Gestión!F196=$L$40,"Confor1",IF(Gestión!F196=$L$44,"Apoyo",IF(Gestión!F196=$L$46,"Crea1",IF(Gestión!F196=$L$48,"Forta4",IF(Gestión!F196=$L$50,"Actua2",IF(Gestión!F196=$L$51,"Invest",IF(Gestión!F196=$L$52,"Conserv",IF(Gestión!F196=$L$55,"Incre1",IF(Gestión!F196=$L$60,"Actua3",IF(Gestión!F196=$L$64,"Actua4",IF(Gestión!F196=$L$66,"Asist",IF(Gestión!F196=$L$68,"Invest2",IF(Gestión!F196=$L$69,"Pract",IF(Gestión!F196=$L$72,"Forta5",IF(Gestión!F196=$L$79,"Opera",IF(Gestión!F196=$L$80,"Opera2",IF(Gestión!F196=$L$81,"Impul",IF(Gestión!F196=$L$86,"Estudio",IF(Gestión!F196=$L$89,"Invest3",IF(Gestión!F196=$L$90,"Diseño",IF(Gestión!F196=$L$91,"Invest4",IF(Gestión!F196=$L$93,"Vincula",IF(Gestión!F196=$L$94,"Crea2",IF(Gestión!F196=$L$95,"Diseño1",IF(Gestión!F196=$L$96,"Opera3",IF(Gestión!F196=$L$100,"Promo",IF(Gestión!F196=$L$101,"Estudio1",IF(Gestión!F196=$L$103,"Desarrolla",IF(Gestión!F196=$L$104,"Propen",IF(Gestión!F196=$L$108,"Aument",IF(Gestión!F196=$L$112,"Aument2",IF(Gestión!F196=$L$113,"Incre2",IF(Gestión!F196=$L$115,"Diver",IF(Gestión!F196=$L$118,"Estable",IF(Gestión!F196=$L$128,"Realiza",IF(Gestión!F196=$L$131,"Realiza1",IF(Gestión!F196=$L$135,"Diseño2",IF(Gestión!F196=$L$137,"Estudio2",IF(Gestión!F196=$L$138,"Invest5",IF(Gestión!F196=$L$141,"Actua5",IF(Gestión!F196=$L$144,"Estable1",IF(Gestión!F196=$L$151,"Defin","N/A"))))))))))))))))))))))))))))))))))))))))))))))))))))))))))</f>
        <v>N/A</v>
      </c>
      <c r="O187" t="str">
        <f>IF(N187="N/A",IF(Gestión!F196=$L$152,"Estable2",IF(Gestión!F196=$L$159,"Diseño3",IF(Gestión!F196=$L$161,"Diseño4",IF(Gestión!F196=$L$164,"Forta6",IF(Gestión!F196=$L$168,"Prog1",IF(Gestión!F196=$L$171,"Robus",IF(Gestión!F196=$L$172,"Diseño5",IF(Gestión!F196=$L$173,"Diseño6",IF(Gestión!F196=$L$174,"Estruc",IF(Gestión!F196=$L$175,"Diseño7",IF(Gestión!F196=$L$178,"Diseño8",IF(Gestión!F196=$L$179,"Diseño9",IF(Gestión!F196=$L$180,"Diseño10",IF(Gestión!F196=$L$181,"Diseño11",IF(Gestión!F196=$L$182,"Diseño12",IF(Gestión!F196=$L$183,"Capacit",IF(Gestión!F196=$L$186,"Redi1",IF(Gestión!F196=$L$187,"Defin1",IF(Gestión!F196=$L$190,"Cumplir",IF(Gestión!F196=$L$193,"Sistem",IF(Gestión!F196=$L$195,"Montaje",IF(Gestión!F196=$L$198,"Implementa",IF(Gestión!F196=$L$201,"Sistem1",IF(Gestión!F196=$L$203,"Asegura",IF(Gestión!F196=$L$204,"Estable3",IF(Gestión!F196=$L$206,"Constru",IF(Gestión!F196=$L$210,"Defin2",IF(Gestión!F196=$L$212,"Cult1",IF(Gestión!F196=$L$214,"Diseño13",IF(Gestión!F196=$L$215,"Defin3",IF(Gestión!F196=$L$217,"Segui",""))))))))))))))))))))))))))))))),N187)</f>
        <v>Segui</v>
      </c>
      <c r="P187" t="str">
        <f>IF(Gestión!D196=$Q$2,"Acre",IF(Gestión!D196=$Q$3,"Valor",IF(Gestión!D196=$Q$4,"Calidad",IF(Gestión!D196=$Q$5,"NAI",IF(Gestión!D196=$Q$6,"NAP",IF(Gestión!D196=$Q$7,"NAE",IF(Gestión!D196=$Q$8,"Articulación",IF(Gestión!D196=$Q$9,"Extensión",IF(Gestión!D196=$Q$10,"Regionalización",IF(Gestión!D196=$Q$11,"Interna",IF(Gestión!D196=$Q$12,"Seguimiento",IF(Gestión!D196=$Q$13,"NAA",IF(Gestión!D196=$Q$14,"Gerencia",IF(Gestión!D196=$Q$15,"TH",IF(Gestión!D196=$Q$16,"Finan",IF(Gestión!D196=$Q$17,"Bienestar",IF(Gestión!D196=$Q$18,"Comuni",IF(Gestión!D196=$Q$19,"Sistema",IF(Gestión!D196=$Q$20,"GestionD",IF(Gestión!D196=$Q$21,"Mejoramiento",IF(Gestión!D196=$Q$22,"Modelo",IF(Gestión!D196=$Q$23,"Control",""))))))))))))))))))))))</f>
        <v>Control</v>
      </c>
      <c r="T187" t="str">
        <f>IF(Gestión!E196=D!$K$2,"Acredi",IF(Gestión!E196=D!$K$7,"Increm",IF(Gestión!E196=D!$K$11,"Forma",IF(Gestión!E196=D!$K$15,"Vincu",IF(Gestión!E196=D!$K$31,"Estructuraci",IF(Gestión!E196=D!$K$33,"Tecnica",IF(Gestión!E196=D!$K$35,"Conso",IF(Gestión!E196=D!$K$37,"Fortale",IF(Gestión!E196=D!$K$38,"Program",IF(Gestión!E196=D!$K$40,"Estruct",IF(Gestión!E196=D!$K$48,"Artic",IF(Gestión!E196=D!$K$55,"Fortale1",IF(Gestión!E196=D!$K$60,"Biling",IF(Gestión!E196=D!$K$64,"Forma1",IF(Gestión!E196=D!$K$66,"Gest",IF(Gestión!E196=D!$K$68,"Redefini",IF(Gestión!E196=D!$K$69,"Fortale2",IF(Gestión!E196=D!$K$72,"Edu",IF(Gestión!E196=D!$K$79,"Implement",IF(Gestión!E196=D!$K$81,"Potencia",IF(Gestión!E196=D!$K$86,"Fortale3",IF(Gestión!E196=D!$K$89,"Vincu1",IF(Gestión!E196=D!$K$91,"Incur",IF(Gestión!E196=D!$K$93,"Proyec",IF(Gestión!E196=D!$K$94,"Estrateg",IF(Gestión!E196=D!$K$95,"Desa",IF(Gestión!E196=D!$K$103,"Seguim",IF(Gestión!E196=D!$K$104,"Acces",IF(Gestión!E196=D!$K$113,"Program1",IF(Gestión!E196=D!$K$115,"En",IF(Gestión!E196=D!$K$118,"Geren",IF(Gestión!E196=D!$K$128,"Proyec1",IF(Gestión!E196=D!$K$131,"Proyec2",IF(Gestión!E196=D!$K$135,"Forma2",IF(Gestión!E196=D!$K$137,"Talent",IF(Gestión!E196=D!$K$151,"Conso1",IF(Gestión!E196=D!$K$152,"Conso2",IF(Gestión!E196=D!$K$159,"Serv",IF(Gestión!E196=D!$K$164,"Rete",IF(Gestión!E196=D!$K$171,"Fortale4",IF(Gestión!E196=D!$K$172,"Fortale5",IF(Gestión!E196=D!$K$174,"Defini",IF(Gestión!E196=D!$K$175,"Coord",IF(Gestión!E196=D!$K$178,"Redef",IF(Gestión!E196=D!$K$181,"Compro",IF(Gestión!E196=D!$K$182,"Desa1",IF(Gestión!E196=D!$K$183,"Fortale6",IF(Gestión!E196=D!$K$187,"Esta",IF(Gestión!E196=D!$K$190,"Facil",IF(Gestión!E196=D!$K$193,"Soporte",IF(Gestión!E196=D!$K$198,"Implement1",IF(Gestión!E196=D!$K$201,"La",IF(Gestión!E196=D!$K$203,"Fortale7",IF(Gestión!E196=D!$K$206,"Remo",IF(Gestión!E196=D!$K$210,"Fortale8",IF(Gestión!E196=D!$K$214,"Mejoram",IF(Gestión!E196=D!$K$215,"Fortale9",IF(Gestión!E196=D!$K$217,"Fortale10",""))))))))))))))))))))))))))))))))))))))))))))))))))))))))))</f>
        <v>Fortale10</v>
      </c>
    </row>
    <row r="188" spans="10:20" x14ac:dyDescent="0.25">
      <c r="M188" t="s">
        <v>372</v>
      </c>
      <c r="N188" t="str">
        <f>IF(Gestión!F197=D!$L$2,"Forta",IF(Gestión!F197=$L$4,"Inclu",IF(Gestión!F197=$L$5,"Cult",IF(Gestión!F197=$L$7,"Actua",IF(Gestión!F197=$L$11,"Cuali",IF(Gestión!F197=$L$15,"Forta1",IF(Gestión!F197=$L$18,"Actua1",IF(Gestión!F197=$L$20,"Forta2",IF(Gestión!F197=$L$24,"Plan",IF(Gestión!F197=$L$28,"Confor",IF(Gestión!F197=$L$31,"Crea",IF(Gestión!F197=$L$33,"Incor",IF(Gestión!F197=$L$35,"Incre",IF(Gestión!F197=$L$36,"Prog",IF(Gestión!F197=$L$37,"Forta3",IF(Gestión!F197=$L$38,"Redi",IF(Gestión!F197=$L$40,"Confor1",IF(Gestión!F197=$L$44,"Apoyo",IF(Gestión!F197=$L$46,"Crea1",IF(Gestión!F197=$L$48,"Forta4",IF(Gestión!F197=$L$50,"Actua2",IF(Gestión!F197=$L$51,"Invest",IF(Gestión!F197=$L$52,"Conserv",IF(Gestión!F197=$L$55,"Incre1",IF(Gestión!F197=$L$60,"Actua3",IF(Gestión!F197=$L$64,"Actua4",IF(Gestión!F197=$L$66,"Asist",IF(Gestión!F197=$L$68,"Invest2",IF(Gestión!F197=$L$69,"Pract",IF(Gestión!F197=$L$72,"Forta5",IF(Gestión!F197=$L$79,"Opera",IF(Gestión!F197=$L$80,"Opera2",IF(Gestión!F197=$L$81,"Impul",IF(Gestión!F197=$L$86,"Estudio",IF(Gestión!F197=$L$89,"Invest3",IF(Gestión!F197=$L$90,"Diseño",IF(Gestión!F197=$L$91,"Invest4",IF(Gestión!F197=$L$93,"Vincula",IF(Gestión!F197=$L$94,"Crea2",IF(Gestión!F197=$L$95,"Diseño1",IF(Gestión!F197=$L$96,"Opera3",IF(Gestión!F197=$L$100,"Promo",IF(Gestión!F197=$L$101,"Estudio1",IF(Gestión!F197=$L$103,"Desarrolla",IF(Gestión!F197=$L$104,"Propen",IF(Gestión!F197=$L$108,"Aument",IF(Gestión!F197=$L$112,"Aument2",IF(Gestión!F197=$L$113,"Incre2",IF(Gestión!F197=$L$115,"Diver",IF(Gestión!F197=$L$118,"Estable",IF(Gestión!F197=$L$128,"Realiza",IF(Gestión!F197=$L$131,"Realiza1",IF(Gestión!F197=$L$135,"Diseño2",IF(Gestión!F197=$L$137,"Estudio2",IF(Gestión!F197=$L$138,"Invest5",IF(Gestión!F197=$L$141,"Actua5",IF(Gestión!F197=$L$144,"Estable1",IF(Gestión!F197=$L$151,"Defin","N/A"))))))))))))))))))))))))))))))))))))))))))))))))))))))))))</f>
        <v>Incre1</v>
      </c>
      <c r="O188" t="str">
        <f>IF(N188="N/A",IF(Gestión!F197=$L$152,"Estable2",IF(Gestión!F197=$L$159,"Diseño3",IF(Gestión!F197=$L$161,"Diseño4",IF(Gestión!F197=$L$164,"Forta6",IF(Gestión!F197=$L$168,"Prog1",IF(Gestión!F197=$L$171,"Robus",IF(Gestión!F197=$L$172,"Diseño5",IF(Gestión!F197=$L$173,"Diseño6",IF(Gestión!F197=$L$174,"Estruc",IF(Gestión!F197=$L$175,"Diseño7",IF(Gestión!F197=$L$178,"Diseño8",IF(Gestión!F197=$L$179,"Diseño9",IF(Gestión!F197=$L$180,"Diseño10",IF(Gestión!F197=$L$181,"Diseño11",IF(Gestión!F197=$L$182,"Diseño12",IF(Gestión!F197=$L$183,"Capacit",IF(Gestión!F197=$L$186,"Redi1",IF(Gestión!F197=$L$187,"Defin1",IF(Gestión!F197=$L$190,"Cumplir",IF(Gestión!F197=$L$193,"Sistem",IF(Gestión!F197=$L$195,"Montaje",IF(Gestión!F197=$L$198,"Implementa",IF(Gestión!F197=$L$201,"Sistem1",IF(Gestión!F197=$L$203,"Asegura",IF(Gestión!F197=$L$204,"Estable3",IF(Gestión!F197=$L$206,"Constru",IF(Gestión!F197=$L$210,"Defin2",IF(Gestión!F197=$L$212,"Cult1",IF(Gestión!F197=$L$214,"Diseño13",IF(Gestión!F197=$L$215,"Defin3",IF(Gestión!F197=$L$217,"Segui",""))))))))))))))))))))))))))))))),N188)</f>
        <v>Incre1</v>
      </c>
      <c r="P188" t="str">
        <f>IF(Gestión!D197=$Q$2,"Acre",IF(Gestión!D197=$Q$3,"Valor",IF(Gestión!D197=$Q$4,"Calidad",IF(Gestión!D197=$Q$5,"NAI",IF(Gestión!D197=$Q$6,"NAP",IF(Gestión!D197=$Q$7,"NAE",IF(Gestión!D197=$Q$8,"Articulación",IF(Gestión!D197=$Q$9,"Extensión",IF(Gestión!D197=$Q$10,"Regionalización",IF(Gestión!D197=$Q$11,"Interna",IF(Gestión!D197=$Q$12,"Seguimiento",IF(Gestión!D197=$Q$13,"NAA",IF(Gestión!D197=$Q$14,"Gerencia",IF(Gestión!D197=$Q$15,"TH",IF(Gestión!D197=$Q$16,"Finan",IF(Gestión!D197=$Q$17,"Bienestar",IF(Gestión!D197=$Q$18,"Comuni",IF(Gestión!D197=$Q$19,"Sistema",IF(Gestión!D197=$Q$20,"GestionD",IF(Gestión!D197=$Q$21,"Mejoramiento",IF(Gestión!D197=$Q$22,"Modelo",IF(Gestión!D197=$Q$23,"Control",""))))))))))))))))))))))</f>
        <v>Extensión</v>
      </c>
      <c r="T188" t="str">
        <f>IF(Gestión!E197=D!$K$2,"Acredi",IF(Gestión!E197=D!$K$7,"Increm",IF(Gestión!E197=D!$K$11,"Forma",IF(Gestión!E197=D!$K$15,"Vincu",IF(Gestión!E197=D!$K$31,"Estructuraci",IF(Gestión!E197=D!$K$33,"Tecnica",IF(Gestión!E197=D!$K$35,"Conso",IF(Gestión!E197=D!$K$37,"Fortale",IF(Gestión!E197=D!$K$38,"Program",IF(Gestión!E197=D!$K$40,"Estruct",IF(Gestión!E197=D!$K$48,"Artic",IF(Gestión!E197=D!$K$55,"Fortale1",IF(Gestión!E197=D!$K$60,"Biling",IF(Gestión!E197=D!$K$64,"Forma1",IF(Gestión!E197=D!$K$66,"Gest",IF(Gestión!E197=D!$K$68,"Redefini",IF(Gestión!E197=D!$K$69,"Fortale2",IF(Gestión!E197=D!$K$72,"Edu",IF(Gestión!E197=D!$K$79,"Implement",IF(Gestión!E197=D!$K$81,"Potencia",IF(Gestión!E197=D!$K$86,"Fortale3",IF(Gestión!E197=D!$K$89,"Vincu1",IF(Gestión!E197=D!$K$91,"Incur",IF(Gestión!E197=D!$K$93,"Proyec",IF(Gestión!E197=D!$K$94,"Estrateg",IF(Gestión!E197=D!$K$95,"Desa",IF(Gestión!E197=D!$K$103,"Seguim",IF(Gestión!E197=D!$K$104,"Acces",IF(Gestión!E197=D!$K$113,"Program1",IF(Gestión!E197=D!$K$115,"En",IF(Gestión!E197=D!$K$118,"Geren",IF(Gestión!E197=D!$K$128,"Proyec1",IF(Gestión!E197=D!$K$131,"Proyec2",IF(Gestión!E197=D!$K$135,"Forma2",IF(Gestión!E197=D!$K$137,"Talent",IF(Gestión!E197=D!$K$151,"Conso1",IF(Gestión!E197=D!$K$152,"Conso2",IF(Gestión!E197=D!$K$159,"Serv",IF(Gestión!E197=D!$K$164,"Rete",IF(Gestión!E197=D!$K$171,"Fortale4",IF(Gestión!E197=D!$K$172,"Fortale5",IF(Gestión!E197=D!$K$174,"Defini",IF(Gestión!E197=D!$K$175,"Coord",IF(Gestión!E197=D!$K$178,"Redef",IF(Gestión!E197=D!$K$181,"Compro",IF(Gestión!E197=D!$K$182,"Desa1",IF(Gestión!E197=D!$K$183,"Fortale6",IF(Gestión!E197=D!$K$187,"Esta",IF(Gestión!E197=D!$K$190,"Facil",IF(Gestión!E197=D!$K$193,"Soporte",IF(Gestión!E197=D!$K$198,"Implement1",IF(Gestión!E197=D!$K$201,"La",IF(Gestión!E197=D!$K$203,"Fortale7",IF(Gestión!E197=D!$K$206,"Remo",IF(Gestión!E197=D!$K$210,"Fortale8",IF(Gestión!E197=D!$K$214,"Mejoram",IF(Gestión!E197=D!$K$215,"Fortale9",IF(Gestión!E197=D!$K$217,"Fortale10",""))))))))))))))))))))))))))))))))))))))))))))))))))))))))))</f>
        <v>Fortale1</v>
      </c>
    </row>
    <row r="189" spans="10:20" x14ac:dyDescent="0.25">
      <c r="M189" t="s">
        <v>373</v>
      </c>
      <c r="N189" t="str">
        <f>IF(Gestión!F198=D!$L$2,"Forta",IF(Gestión!F198=$L$4,"Inclu",IF(Gestión!F198=$L$5,"Cult",IF(Gestión!F198=$L$7,"Actua",IF(Gestión!F198=$L$11,"Cuali",IF(Gestión!F198=$L$15,"Forta1",IF(Gestión!F198=$L$18,"Actua1",IF(Gestión!F198=$L$20,"Forta2",IF(Gestión!F198=$L$24,"Plan",IF(Gestión!F198=$L$28,"Confor",IF(Gestión!F198=$L$31,"Crea",IF(Gestión!F198=$L$33,"Incor",IF(Gestión!F198=$L$35,"Incre",IF(Gestión!F198=$L$36,"Prog",IF(Gestión!F198=$L$37,"Forta3",IF(Gestión!F198=$L$38,"Redi",IF(Gestión!F198=$L$40,"Confor1",IF(Gestión!F198=$L$44,"Apoyo",IF(Gestión!F198=$L$46,"Crea1",IF(Gestión!F198=$L$48,"Forta4",IF(Gestión!F198=$L$50,"Actua2",IF(Gestión!F198=$L$51,"Invest",IF(Gestión!F198=$L$52,"Conserv",IF(Gestión!F198=$L$55,"Incre1",IF(Gestión!F198=$L$60,"Actua3",IF(Gestión!F198=$L$64,"Actua4",IF(Gestión!F198=$L$66,"Asist",IF(Gestión!F198=$L$68,"Invest2",IF(Gestión!F198=$L$69,"Pract",IF(Gestión!F198=$L$72,"Forta5",IF(Gestión!F198=$L$79,"Opera",IF(Gestión!F198=$L$80,"Opera2",IF(Gestión!F198=$L$81,"Impul",IF(Gestión!F198=$L$86,"Estudio",IF(Gestión!F198=$L$89,"Invest3",IF(Gestión!F198=$L$90,"Diseño",IF(Gestión!F198=$L$91,"Invest4",IF(Gestión!F198=$L$93,"Vincula",IF(Gestión!F198=$L$94,"Crea2",IF(Gestión!F198=$L$95,"Diseño1",IF(Gestión!F198=$L$96,"Opera3",IF(Gestión!F198=$L$100,"Promo",IF(Gestión!F198=$L$101,"Estudio1",IF(Gestión!F198=$L$103,"Desarrolla",IF(Gestión!F198=$L$104,"Propen",IF(Gestión!F198=$L$108,"Aument",IF(Gestión!F198=$L$112,"Aument2",IF(Gestión!F198=$L$113,"Incre2",IF(Gestión!F198=$L$115,"Diver",IF(Gestión!F198=$L$118,"Estable",IF(Gestión!F198=$L$128,"Realiza",IF(Gestión!F198=$L$131,"Realiza1",IF(Gestión!F198=$L$135,"Diseño2",IF(Gestión!F198=$L$137,"Estudio2",IF(Gestión!F198=$L$138,"Invest5",IF(Gestión!F198=$L$141,"Actua5",IF(Gestión!F198=$L$144,"Estable1",IF(Gestión!F198=$L$151,"Defin","N/A"))))))))))))))))))))))))))))))))))))))))))))))))))))))))))</f>
        <v>Estable</v>
      </c>
      <c r="O189" t="str">
        <f>IF(N189="N/A",IF(Gestión!F198=$L$152,"Estable2",IF(Gestión!F198=$L$159,"Diseño3",IF(Gestión!F198=$L$161,"Diseño4",IF(Gestión!F198=$L$164,"Forta6",IF(Gestión!F198=$L$168,"Prog1",IF(Gestión!F198=$L$171,"Robus",IF(Gestión!F198=$L$172,"Diseño5",IF(Gestión!F198=$L$173,"Diseño6",IF(Gestión!F198=$L$174,"Estruc",IF(Gestión!F198=$L$175,"Diseño7",IF(Gestión!F198=$L$178,"Diseño8",IF(Gestión!F198=$L$179,"Diseño9",IF(Gestión!F198=$L$180,"Diseño10",IF(Gestión!F198=$L$181,"Diseño11",IF(Gestión!F198=$L$182,"Diseño12",IF(Gestión!F198=$L$183,"Capacit",IF(Gestión!F198=$L$186,"Redi1",IF(Gestión!F198=$L$187,"Defin1",IF(Gestión!F198=$L$190,"Cumplir",IF(Gestión!F198=$L$193,"Sistem",IF(Gestión!F198=$L$195,"Montaje",IF(Gestión!F198=$L$198,"Implementa",IF(Gestión!F198=$L$201,"Sistem1",IF(Gestión!F198=$L$203,"Asegura",IF(Gestión!F198=$L$204,"Estable3",IF(Gestión!F198=$L$206,"Constru",IF(Gestión!F198=$L$210,"Defin2",IF(Gestión!F198=$L$212,"Cult1",IF(Gestión!F198=$L$214,"Diseño13",IF(Gestión!F198=$L$215,"Defin3",IF(Gestión!F198=$L$217,"Segui",""))))))))))))))))))))))))))))))),N189)</f>
        <v>Estable</v>
      </c>
      <c r="P189" t="str">
        <f>IF(Gestión!D198=$Q$2,"Acre",IF(Gestión!D198=$Q$3,"Valor",IF(Gestión!D198=$Q$4,"Calidad",IF(Gestión!D198=$Q$5,"NAI",IF(Gestión!D198=$Q$6,"NAP",IF(Gestión!D198=$Q$7,"NAE",IF(Gestión!D198=$Q$8,"Articulación",IF(Gestión!D198=$Q$9,"Extensión",IF(Gestión!D198=$Q$10,"Regionalización",IF(Gestión!D198=$Q$11,"Interna",IF(Gestión!D198=$Q$12,"Seguimiento",IF(Gestión!D198=$Q$13,"NAA",IF(Gestión!D198=$Q$14,"Gerencia",IF(Gestión!D198=$Q$15,"TH",IF(Gestión!D198=$Q$16,"Finan",IF(Gestión!D198=$Q$17,"Bienestar",IF(Gestión!D198=$Q$18,"Comuni",IF(Gestión!D198=$Q$19,"Sistema",IF(Gestión!D198=$Q$20,"GestionD",IF(Gestión!D198=$Q$21,"Mejoramiento",IF(Gestión!D198=$Q$22,"Modelo",IF(Gestión!D198=$Q$23,"Control",""))))))))))))))))))))))</f>
        <v>Gerencia</v>
      </c>
      <c r="T189" t="str">
        <f>IF(Gestión!E198=D!$K$2,"Acredi",IF(Gestión!E198=D!$K$7,"Increm",IF(Gestión!E198=D!$K$11,"Forma",IF(Gestión!E198=D!$K$15,"Vincu",IF(Gestión!E198=D!$K$31,"Estructuraci",IF(Gestión!E198=D!$K$33,"Tecnica",IF(Gestión!E198=D!$K$35,"Conso",IF(Gestión!E198=D!$K$37,"Fortale",IF(Gestión!E198=D!$K$38,"Program",IF(Gestión!E198=D!$K$40,"Estruct",IF(Gestión!E198=D!$K$48,"Artic",IF(Gestión!E198=D!$K$55,"Fortale1",IF(Gestión!E198=D!$K$60,"Biling",IF(Gestión!E198=D!$K$64,"Forma1",IF(Gestión!E198=D!$K$66,"Gest",IF(Gestión!E198=D!$K$68,"Redefini",IF(Gestión!E198=D!$K$69,"Fortale2",IF(Gestión!E198=D!$K$72,"Edu",IF(Gestión!E198=D!$K$79,"Implement",IF(Gestión!E198=D!$K$81,"Potencia",IF(Gestión!E198=D!$K$86,"Fortale3",IF(Gestión!E198=D!$K$89,"Vincu1",IF(Gestión!E198=D!$K$91,"Incur",IF(Gestión!E198=D!$K$93,"Proyec",IF(Gestión!E198=D!$K$94,"Estrateg",IF(Gestión!E198=D!$K$95,"Desa",IF(Gestión!E198=D!$K$103,"Seguim",IF(Gestión!E198=D!$K$104,"Acces",IF(Gestión!E198=D!$K$113,"Program1",IF(Gestión!E198=D!$K$115,"En",IF(Gestión!E198=D!$K$118,"Geren",IF(Gestión!E198=D!$K$128,"Proyec1",IF(Gestión!E198=D!$K$131,"Proyec2",IF(Gestión!E198=D!$K$135,"Forma2",IF(Gestión!E198=D!$K$137,"Talent",IF(Gestión!E198=D!$K$151,"Conso1",IF(Gestión!E198=D!$K$152,"Conso2",IF(Gestión!E198=D!$K$159,"Serv",IF(Gestión!E198=D!$K$164,"Rete",IF(Gestión!E198=D!$K$171,"Fortale4",IF(Gestión!E198=D!$K$172,"Fortale5",IF(Gestión!E198=D!$K$174,"Defini",IF(Gestión!E198=D!$K$175,"Coord",IF(Gestión!E198=D!$K$178,"Redef",IF(Gestión!E198=D!$K$181,"Compro",IF(Gestión!E198=D!$K$182,"Desa1",IF(Gestión!E198=D!$K$183,"Fortale6",IF(Gestión!E198=D!$K$187,"Esta",IF(Gestión!E198=D!$K$190,"Facil",IF(Gestión!E198=D!$K$193,"Soporte",IF(Gestión!E198=D!$K$198,"Implement1",IF(Gestión!E198=D!$K$201,"La",IF(Gestión!E198=D!$K$203,"Fortale7",IF(Gestión!E198=D!$K$206,"Remo",IF(Gestión!E198=D!$K$210,"Fortale8",IF(Gestión!E198=D!$K$214,"Mejoram",IF(Gestión!E198=D!$K$215,"Fortale9",IF(Gestión!E198=D!$K$217,"Fortale10",""))))))))))))))))))))))))))))))))))))))))))))))))))))))))))</f>
        <v>Geren</v>
      </c>
    </row>
    <row r="190" spans="10:20" x14ac:dyDescent="0.25">
      <c r="J190" s="30" t="s">
        <v>87</v>
      </c>
      <c r="K190" s="30" t="s">
        <v>374</v>
      </c>
      <c r="L190" t="s">
        <v>375</v>
      </c>
      <c r="M190" t="s">
        <v>376</v>
      </c>
      <c r="N190" t="str">
        <f>IF(Gestión!F199=D!$L$2,"Forta",IF(Gestión!F199=$L$4,"Inclu",IF(Gestión!F199=$L$5,"Cult",IF(Gestión!F199=$L$7,"Actua",IF(Gestión!F199=$L$11,"Cuali",IF(Gestión!F199=$L$15,"Forta1",IF(Gestión!F199=$L$18,"Actua1",IF(Gestión!F199=$L$20,"Forta2",IF(Gestión!F199=$L$24,"Plan",IF(Gestión!F199=$L$28,"Confor",IF(Gestión!F199=$L$31,"Crea",IF(Gestión!F199=$L$33,"Incor",IF(Gestión!F199=$L$35,"Incre",IF(Gestión!F199=$L$36,"Prog",IF(Gestión!F199=$L$37,"Forta3",IF(Gestión!F199=$L$38,"Redi",IF(Gestión!F199=$L$40,"Confor1",IF(Gestión!F199=$L$44,"Apoyo",IF(Gestión!F199=$L$46,"Crea1",IF(Gestión!F199=$L$48,"Forta4",IF(Gestión!F199=$L$50,"Actua2",IF(Gestión!F199=$L$51,"Invest",IF(Gestión!F199=$L$52,"Conserv",IF(Gestión!F199=$L$55,"Incre1",IF(Gestión!F199=$L$60,"Actua3",IF(Gestión!F199=$L$64,"Actua4",IF(Gestión!F199=$L$66,"Asist",IF(Gestión!F199=$L$68,"Invest2",IF(Gestión!F199=$L$69,"Pract",IF(Gestión!F199=$L$72,"Forta5",IF(Gestión!F199=$L$79,"Opera",IF(Gestión!F199=$L$80,"Opera2",IF(Gestión!F199=$L$81,"Impul",IF(Gestión!F199=$L$86,"Estudio",IF(Gestión!F199=$L$89,"Invest3",IF(Gestión!F199=$L$90,"Diseño",IF(Gestión!F199=$L$91,"Invest4",IF(Gestión!F199=$L$93,"Vincula",IF(Gestión!F199=$L$94,"Crea2",IF(Gestión!F199=$L$95,"Diseño1",IF(Gestión!F199=$L$96,"Opera3",IF(Gestión!F199=$L$100,"Promo",IF(Gestión!F199=$L$101,"Estudio1",IF(Gestión!F199=$L$103,"Desarrolla",IF(Gestión!F199=$L$104,"Propen",IF(Gestión!F199=$L$108,"Aument",IF(Gestión!F199=$L$112,"Aument2",IF(Gestión!F199=$L$113,"Incre2",IF(Gestión!F199=$L$115,"Diver",IF(Gestión!F199=$L$118,"Estable",IF(Gestión!F199=$L$128,"Realiza",IF(Gestión!F199=$L$131,"Realiza1",IF(Gestión!F199=$L$135,"Diseño2",IF(Gestión!F199=$L$137,"Estudio2",IF(Gestión!F199=$L$138,"Invest5",IF(Gestión!F199=$L$141,"Actua5",IF(Gestión!F199=$L$144,"Estable1",IF(Gestión!F199=$L$151,"Defin","N/A"))))))))))))))))))))))))))))))))))))))))))))))))))))))))))</f>
        <v>Estable</v>
      </c>
      <c r="O190" t="str">
        <f>IF(N190="N/A",IF(Gestión!F199=$L$152,"Estable2",IF(Gestión!F199=$L$159,"Diseño3",IF(Gestión!F199=$L$161,"Diseño4",IF(Gestión!F199=$L$164,"Forta6",IF(Gestión!F199=$L$168,"Prog1",IF(Gestión!F199=$L$171,"Robus",IF(Gestión!F199=$L$172,"Diseño5",IF(Gestión!F199=$L$173,"Diseño6",IF(Gestión!F199=$L$174,"Estruc",IF(Gestión!F199=$L$175,"Diseño7",IF(Gestión!F199=$L$178,"Diseño8",IF(Gestión!F199=$L$179,"Diseño9",IF(Gestión!F199=$L$180,"Diseño10",IF(Gestión!F199=$L$181,"Diseño11",IF(Gestión!F199=$L$182,"Diseño12",IF(Gestión!F199=$L$183,"Capacit",IF(Gestión!F199=$L$186,"Redi1",IF(Gestión!F199=$L$187,"Defin1",IF(Gestión!F199=$L$190,"Cumplir",IF(Gestión!F199=$L$193,"Sistem",IF(Gestión!F199=$L$195,"Montaje",IF(Gestión!F199=$L$198,"Implementa",IF(Gestión!F199=$L$201,"Sistem1",IF(Gestión!F199=$L$203,"Asegura",IF(Gestión!F199=$L$204,"Estable3",IF(Gestión!F199=$L$206,"Constru",IF(Gestión!F199=$L$210,"Defin2",IF(Gestión!F199=$L$212,"Cult1",IF(Gestión!F199=$L$214,"Diseño13",IF(Gestión!F199=$L$215,"Defin3",IF(Gestión!F199=$L$217,"Segui",""))))))))))))))))))))))))))))))),N190)</f>
        <v>Estable</v>
      </c>
      <c r="P190" t="str">
        <f>IF(Gestión!D199=$Q$2,"Acre",IF(Gestión!D199=$Q$3,"Valor",IF(Gestión!D199=$Q$4,"Calidad",IF(Gestión!D199=$Q$5,"NAI",IF(Gestión!D199=$Q$6,"NAP",IF(Gestión!D199=$Q$7,"NAE",IF(Gestión!D199=$Q$8,"Articulación",IF(Gestión!D199=$Q$9,"Extensión",IF(Gestión!D199=$Q$10,"Regionalización",IF(Gestión!D199=$Q$11,"Interna",IF(Gestión!D199=$Q$12,"Seguimiento",IF(Gestión!D199=$Q$13,"NAA",IF(Gestión!D199=$Q$14,"Gerencia",IF(Gestión!D199=$Q$15,"TH",IF(Gestión!D199=$Q$16,"Finan",IF(Gestión!D199=$Q$17,"Bienestar",IF(Gestión!D199=$Q$18,"Comuni",IF(Gestión!D199=$Q$19,"Sistema",IF(Gestión!D199=$Q$20,"GestionD",IF(Gestión!D199=$Q$21,"Mejoramiento",IF(Gestión!D199=$Q$22,"Modelo",IF(Gestión!D199=$Q$23,"Control",""))))))))))))))))))))))</f>
        <v>Gerencia</v>
      </c>
      <c r="T190" t="str">
        <f>IF(Gestión!E199=D!$K$2,"Acredi",IF(Gestión!E199=D!$K$7,"Increm",IF(Gestión!E199=D!$K$11,"Forma",IF(Gestión!E199=D!$K$15,"Vincu",IF(Gestión!E199=D!$K$31,"Estructuraci",IF(Gestión!E199=D!$K$33,"Tecnica",IF(Gestión!E199=D!$K$35,"Conso",IF(Gestión!E199=D!$K$37,"Fortale",IF(Gestión!E199=D!$K$38,"Program",IF(Gestión!E199=D!$K$40,"Estruct",IF(Gestión!E199=D!$K$48,"Artic",IF(Gestión!E199=D!$K$55,"Fortale1",IF(Gestión!E199=D!$K$60,"Biling",IF(Gestión!E199=D!$K$64,"Forma1",IF(Gestión!E199=D!$K$66,"Gest",IF(Gestión!E199=D!$K$68,"Redefini",IF(Gestión!E199=D!$K$69,"Fortale2",IF(Gestión!E199=D!$K$72,"Edu",IF(Gestión!E199=D!$K$79,"Implement",IF(Gestión!E199=D!$K$81,"Potencia",IF(Gestión!E199=D!$K$86,"Fortale3",IF(Gestión!E199=D!$K$89,"Vincu1",IF(Gestión!E199=D!$K$91,"Incur",IF(Gestión!E199=D!$K$93,"Proyec",IF(Gestión!E199=D!$K$94,"Estrateg",IF(Gestión!E199=D!$K$95,"Desa",IF(Gestión!E199=D!$K$103,"Seguim",IF(Gestión!E199=D!$K$104,"Acces",IF(Gestión!E199=D!$K$113,"Program1",IF(Gestión!E199=D!$K$115,"En",IF(Gestión!E199=D!$K$118,"Geren",IF(Gestión!E199=D!$K$128,"Proyec1",IF(Gestión!E199=D!$K$131,"Proyec2",IF(Gestión!E199=D!$K$135,"Forma2",IF(Gestión!E199=D!$K$137,"Talent",IF(Gestión!E199=D!$K$151,"Conso1",IF(Gestión!E199=D!$K$152,"Conso2",IF(Gestión!E199=D!$K$159,"Serv",IF(Gestión!E199=D!$K$164,"Rete",IF(Gestión!E199=D!$K$171,"Fortale4",IF(Gestión!E199=D!$K$172,"Fortale5",IF(Gestión!E199=D!$K$174,"Defini",IF(Gestión!E199=D!$K$175,"Coord",IF(Gestión!E199=D!$K$178,"Redef",IF(Gestión!E199=D!$K$181,"Compro",IF(Gestión!E199=D!$K$182,"Desa1",IF(Gestión!E199=D!$K$183,"Fortale6",IF(Gestión!E199=D!$K$187,"Esta",IF(Gestión!E199=D!$K$190,"Facil",IF(Gestión!E199=D!$K$193,"Soporte",IF(Gestión!E199=D!$K$198,"Implement1",IF(Gestión!E199=D!$K$201,"La",IF(Gestión!E199=D!$K$203,"Fortale7",IF(Gestión!E199=D!$K$206,"Remo",IF(Gestión!E199=D!$K$210,"Fortale8",IF(Gestión!E199=D!$K$214,"Mejoram",IF(Gestión!E199=D!$K$215,"Fortale9",IF(Gestión!E199=D!$K$217,"Fortale10",""))))))))))))))))))))))))))))))))))))))))))))))))))))))))))</f>
        <v>Geren</v>
      </c>
    </row>
    <row r="191" spans="10:20" x14ac:dyDescent="0.25">
      <c r="M191" t="s">
        <v>377</v>
      </c>
      <c r="N191" t="str">
        <f>IF(Gestión!F200=D!$L$2,"Forta",IF(Gestión!F200=$L$4,"Inclu",IF(Gestión!F200=$L$5,"Cult",IF(Gestión!F200=$L$7,"Actua",IF(Gestión!F200=$L$11,"Cuali",IF(Gestión!F200=$L$15,"Forta1",IF(Gestión!F200=$L$18,"Actua1",IF(Gestión!F200=$L$20,"Forta2",IF(Gestión!F200=$L$24,"Plan",IF(Gestión!F200=$L$28,"Confor",IF(Gestión!F200=$L$31,"Crea",IF(Gestión!F200=$L$33,"Incor",IF(Gestión!F200=$L$35,"Incre",IF(Gestión!F200=$L$36,"Prog",IF(Gestión!F200=$L$37,"Forta3",IF(Gestión!F200=$L$38,"Redi",IF(Gestión!F200=$L$40,"Confor1",IF(Gestión!F200=$L$44,"Apoyo",IF(Gestión!F200=$L$46,"Crea1",IF(Gestión!F200=$L$48,"Forta4",IF(Gestión!F200=$L$50,"Actua2",IF(Gestión!F200=$L$51,"Invest",IF(Gestión!F200=$L$52,"Conserv",IF(Gestión!F200=$L$55,"Incre1",IF(Gestión!F200=$L$60,"Actua3",IF(Gestión!F200=$L$64,"Actua4",IF(Gestión!F200=$L$66,"Asist",IF(Gestión!F200=$L$68,"Invest2",IF(Gestión!F200=$L$69,"Pract",IF(Gestión!F200=$L$72,"Forta5",IF(Gestión!F200=$L$79,"Opera",IF(Gestión!F200=$L$80,"Opera2",IF(Gestión!F200=$L$81,"Impul",IF(Gestión!F200=$L$86,"Estudio",IF(Gestión!F200=$L$89,"Invest3",IF(Gestión!F200=$L$90,"Diseño",IF(Gestión!F200=$L$91,"Invest4",IF(Gestión!F200=$L$93,"Vincula",IF(Gestión!F200=$L$94,"Crea2",IF(Gestión!F200=$L$95,"Diseño1",IF(Gestión!F200=$L$96,"Opera3",IF(Gestión!F200=$L$100,"Promo",IF(Gestión!F200=$L$101,"Estudio1",IF(Gestión!F200=$L$103,"Desarrolla",IF(Gestión!F200=$L$104,"Propen",IF(Gestión!F200=$L$108,"Aument",IF(Gestión!F200=$L$112,"Aument2",IF(Gestión!F200=$L$113,"Incre2",IF(Gestión!F200=$L$115,"Diver",IF(Gestión!F200=$L$118,"Estable",IF(Gestión!F200=$L$128,"Realiza",IF(Gestión!F200=$L$131,"Realiza1",IF(Gestión!F200=$L$135,"Diseño2",IF(Gestión!F200=$L$137,"Estudio2",IF(Gestión!F200=$L$138,"Invest5",IF(Gestión!F200=$L$141,"Actua5",IF(Gestión!F200=$L$144,"Estable1",IF(Gestión!F200=$L$151,"Defin","N/A"))))))))))))))))))))))))))))))))))))))))))))))))))))))))))</f>
        <v>Realiza</v>
      </c>
      <c r="O191" t="str">
        <f>IF(N191="N/A",IF(Gestión!F200=$L$152,"Estable2",IF(Gestión!F200=$L$159,"Diseño3",IF(Gestión!F200=$L$161,"Diseño4",IF(Gestión!F200=$L$164,"Forta6",IF(Gestión!F200=$L$168,"Prog1",IF(Gestión!F200=$L$171,"Robus",IF(Gestión!F200=$L$172,"Diseño5",IF(Gestión!F200=$L$173,"Diseño6",IF(Gestión!F200=$L$174,"Estruc",IF(Gestión!F200=$L$175,"Diseño7",IF(Gestión!F200=$L$178,"Diseño8",IF(Gestión!F200=$L$179,"Diseño9",IF(Gestión!F200=$L$180,"Diseño10",IF(Gestión!F200=$L$181,"Diseño11",IF(Gestión!F200=$L$182,"Diseño12",IF(Gestión!F200=$L$183,"Capacit",IF(Gestión!F200=$L$186,"Redi1",IF(Gestión!F200=$L$187,"Defin1",IF(Gestión!F200=$L$190,"Cumplir",IF(Gestión!F200=$L$193,"Sistem",IF(Gestión!F200=$L$195,"Montaje",IF(Gestión!F200=$L$198,"Implementa",IF(Gestión!F200=$L$201,"Sistem1",IF(Gestión!F200=$L$203,"Asegura",IF(Gestión!F200=$L$204,"Estable3",IF(Gestión!F200=$L$206,"Constru",IF(Gestión!F200=$L$210,"Defin2",IF(Gestión!F200=$L$212,"Cult1",IF(Gestión!F200=$L$214,"Diseño13",IF(Gestión!F200=$L$215,"Defin3",IF(Gestión!F200=$L$217,"Segui",""))))))))))))))))))))))))))))))),N191)</f>
        <v>Realiza</v>
      </c>
      <c r="P191" t="str">
        <f>IF(Gestión!D200=$Q$2,"Acre",IF(Gestión!D200=$Q$3,"Valor",IF(Gestión!D200=$Q$4,"Calidad",IF(Gestión!D200=$Q$5,"NAI",IF(Gestión!D200=$Q$6,"NAP",IF(Gestión!D200=$Q$7,"NAE",IF(Gestión!D200=$Q$8,"Articulación",IF(Gestión!D200=$Q$9,"Extensión",IF(Gestión!D200=$Q$10,"Regionalización",IF(Gestión!D200=$Q$11,"Interna",IF(Gestión!D200=$Q$12,"Seguimiento",IF(Gestión!D200=$Q$13,"NAA",IF(Gestión!D200=$Q$14,"Gerencia",IF(Gestión!D200=$Q$15,"TH",IF(Gestión!D200=$Q$16,"Finan",IF(Gestión!D200=$Q$17,"Bienestar",IF(Gestión!D200=$Q$18,"Comuni",IF(Gestión!D200=$Q$19,"Sistema",IF(Gestión!D200=$Q$20,"GestionD",IF(Gestión!D200=$Q$21,"Mejoramiento",IF(Gestión!D200=$Q$22,"Modelo",IF(Gestión!D200=$Q$23,"Control",""))))))))))))))))))))))</f>
        <v>TH</v>
      </c>
      <c r="T191" t="str">
        <f>IF(Gestión!E200=D!$K$2,"Acredi",IF(Gestión!E200=D!$K$7,"Increm",IF(Gestión!E200=D!$K$11,"Forma",IF(Gestión!E200=D!$K$15,"Vincu",IF(Gestión!E200=D!$K$31,"Estructuraci",IF(Gestión!E200=D!$K$33,"Tecnica",IF(Gestión!E200=D!$K$35,"Conso",IF(Gestión!E200=D!$K$37,"Fortale",IF(Gestión!E200=D!$K$38,"Program",IF(Gestión!E200=D!$K$40,"Estruct",IF(Gestión!E200=D!$K$48,"Artic",IF(Gestión!E200=D!$K$55,"Fortale1",IF(Gestión!E200=D!$K$60,"Biling",IF(Gestión!E200=D!$K$64,"Forma1",IF(Gestión!E200=D!$K$66,"Gest",IF(Gestión!E200=D!$K$68,"Redefini",IF(Gestión!E200=D!$K$69,"Fortale2",IF(Gestión!E200=D!$K$72,"Edu",IF(Gestión!E200=D!$K$79,"Implement",IF(Gestión!E200=D!$K$81,"Potencia",IF(Gestión!E200=D!$K$86,"Fortale3",IF(Gestión!E200=D!$K$89,"Vincu1",IF(Gestión!E200=D!$K$91,"Incur",IF(Gestión!E200=D!$K$93,"Proyec",IF(Gestión!E200=D!$K$94,"Estrateg",IF(Gestión!E200=D!$K$95,"Desa",IF(Gestión!E200=D!$K$103,"Seguim",IF(Gestión!E200=D!$K$104,"Acces",IF(Gestión!E200=D!$K$113,"Program1",IF(Gestión!E200=D!$K$115,"En",IF(Gestión!E200=D!$K$118,"Geren",IF(Gestión!E200=D!$K$128,"Proyec1",IF(Gestión!E200=D!$K$131,"Proyec2",IF(Gestión!E200=D!$K$135,"Forma2",IF(Gestión!E200=D!$K$137,"Talent",IF(Gestión!E200=D!$K$151,"Conso1",IF(Gestión!E200=D!$K$152,"Conso2",IF(Gestión!E200=D!$K$159,"Serv",IF(Gestión!E200=D!$K$164,"Rete",IF(Gestión!E200=D!$K$171,"Fortale4",IF(Gestión!E200=D!$K$172,"Fortale5",IF(Gestión!E200=D!$K$174,"Defini",IF(Gestión!E200=D!$K$175,"Coord",IF(Gestión!E200=D!$K$178,"Redef",IF(Gestión!E200=D!$K$181,"Compro",IF(Gestión!E200=D!$K$182,"Desa1",IF(Gestión!E200=D!$K$183,"Fortale6",IF(Gestión!E200=D!$K$187,"Esta",IF(Gestión!E200=D!$K$190,"Facil",IF(Gestión!E200=D!$K$193,"Soporte",IF(Gestión!E200=D!$K$198,"Implement1",IF(Gestión!E200=D!$K$201,"La",IF(Gestión!E200=D!$K$203,"Fortale7",IF(Gestión!E200=D!$K$206,"Remo",IF(Gestión!E200=D!$K$210,"Fortale8",IF(Gestión!E200=D!$K$214,"Mejoram",IF(Gestión!E200=D!$K$215,"Fortale9",IF(Gestión!E200=D!$K$217,"Fortale10",""))))))))))))))))))))))))))))))))))))))))))))))))))))))))))</f>
        <v>Proyec1</v>
      </c>
    </row>
    <row r="192" spans="10:20" x14ac:dyDescent="0.25">
      <c r="M192" t="s">
        <v>426</v>
      </c>
      <c r="N192" t="str">
        <f>IF(Gestión!F201=D!$L$2,"Forta",IF(Gestión!F201=$L$4,"Inclu",IF(Gestión!F201=$L$5,"Cult",IF(Gestión!F201=$L$7,"Actua",IF(Gestión!F201=$L$11,"Cuali",IF(Gestión!F201=$L$15,"Forta1",IF(Gestión!F201=$L$18,"Actua1",IF(Gestión!F201=$L$20,"Forta2",IF(Gestión!F201=$L$24,"Plan",IF(Gestión!F201=$L$28,"Confor",IF(Gestión!F201=$L$31,"Crea",IF(Gestión!F201=$L$33,"Incor",IF(Gestión!F201=$L$35,"Incre",IF(Gestión!F201=$L$36,"Prog",IF(Gestión!F201=$L$37,"Forta3",IF(Gestión!F201=$L$38,"Redi",IF(Gestión!F201=$L$40,"Confor1",IF(Gestión!F201=$L$44,"Apoyo",IF(Gestión!F201=$L$46,"Crea1",IF(Gestión!F201=$L$48,"Forta4",IF(Gestión!F201=$L$50,"Actua2",IF(Gestión!F201=$L$51,"Invest",IF(Gestión!F201=$L$52,"Conserv",IF(Gestión!F201=$L$55,"Incre1",IF(Gestión!F201=$L$60,"Actua3",IF(Gestión!F201=$L$64,"Actua4",IF(Gestión!F201=$L$66,"Asist",IF(Gestión!F201=$L$68,"Invest2",IF(Gestión!F201=$L$69,"Pract",IF(Gestión!F201=$L$72,"Forta5",IF(Gestión!F201=$L$79,"Opera",IF(Gestión!F201=$L$80,"Opera2",IF(Gestión!F201=$L$81,"Impul",IF(Gestión!F201=$L$86,"Estudio",IF(Gestión!F201=$L$89,"Invest3",IF(Gestión!F201=$L$90,"Diseño",IF(Gestión!F201=$L$91,"Invest4",IF(Gestión!F201=$L$93,"Vincula",IF(Gestión!F201=$L$94,"Crea2",IF(Gestión!F201=$L$95,"Diseño1",IF(Gestión!F201=$L$96,"Opera3",IF(Gestión!F201=$L$100,"Promo",IF(Gestión!F201=$L$101,"Estudio1",IF(Gestión!F201=$L$103,"Desarrolla",IF(Gestión!F201=$L$104,"Propen",IF(Gestión!F201=$L$108,"Aument",IF(Gestión!F201=$L$112,"Aument2",IF(Gestión!F201=$L$113,"Incre2",IF(Gestión!F201=$L$115,"Diver",IF(Gestión!F201=$L$118,"Estable",IF(Gestión!F201=$L$128,"Realiza",IF(Gestión!F201=$L$131,"Realiza1",IF(Gestión!F201=$L$135,"Diseño2",IF(Gestión!F201=$L$137,"Estudio2",IF(Gestión!F201=$L$138,"Invest5",IF(Gestión!F201=$L$141,"Actua5",IF(Gestión!F201=$L$144,"Estable1",IF(Gestión!F201=$L$151,"Defin","N/A"))))))))))))))))))))))))))))))))))))))))))))))))))))))))))</f>
        <v>Realiza1</v>
      </c>
      <c r="O192" t="str">
        <f>IF(N192="N/A",IF(Gestión!F201=$L$152,"Estable2",IF(Gestión!F201=$L$159,"Diseño3",IF(Gestión!F201=$L$161,"Diseño4",IF(Gestión!F201=$L$164,"Forta6",IF(Gestión!F201=$L$168,"Prog1",IF(Gestión!F201=$L$171,"Robus",IF(Gestión!F201=$L$172,"Diseño5",IF(Gestión!F201=$L$173,"Diseño6",IF(Gestión!F201=$L$174,"Estruc",IF(Gestión!F201=$L$175,"Diseño7",IF(Gestión!F201=$L$178,"Diseño8",IF(Gestión!F201=$L$179,"Diseño9",IF(Gestión!F201=$L$180,"Diseño10",IF(Gestión!F201=$L$181,"Diseño11",IF(Gestión!F201=$L$182,"Diseño12",IF(Gestión!F201=$L$183,"Capacit",IF(Gestión!F201=$L$186,"Redi1",IF(Gestión!F201=$L$187,"Defin1",IF(Gestión!F201=$L$190,"Cumplir",IF(Gestión!F201=$L$193,"Sistem",IF(Gestión!F201=$L$195,"Montaje",IF(Gestión!F201=$L$198,"Implementa",IF(Gestión!F201=$L$201,"Sistem1",IF(Gestión!F201=$L$203,"Asegura",IF(Gestión!F201=$L$204,"Estable3",IF(Gestión!F201=$L$206,"Constru",IF(Gestión!F201=$L$210,"Defin2",IF(Gestión!F201=$L$212,"Cult1",IF(Gestión!F201=$L$214,"Diseño13",IF(Gestión!F201=$L$215,"Defin3",IF(Gestión!F201=$L$217,"Segui",""))))))))))))))))))))))))))))))),N192)</f>
        <v>Realiza1</v>
      </c>
      <c r="P192" t="str">
        <f>IF(Gestión!D201=$Q$2,"Acre",IF(Gestión!D201=$Q$3,"Valor",IF(Gestión!D201=$Q$4,"Calidad",IF(Gestión!D201=$Q$5,"NAI",IF(Gestión!D201=$Q$6,"NAP",IF(Gestión!D201=$Q$7,"NAE",IF(Gestión!D201=$Q$8,"Articulación",IF(Gestión!D201=$Q$9,"Extensión",IF(Gestión!D201=$Q$10,"Regionalización",IF(Gestión!D201=$Q$11,"Interna",IF(Gestión!D201=$Q$12,"Seguimiento",IF(Gestión!D201=$Q$13,"NAA",IF(Gestión!D201=$Q$14,"Gerencia",IF(Gestión!D201=$Q$15,"TH",IF(Gestión!D201=$Q$16,"Finan",IF(Gestión!D201=$Q$17,"Bienestar",IF(Gestión!D201=$Q$18,"Comuni",IF(Gestión!D201=$Q$19,"Sistema",IF(Gestión!D201=$Q$20,"GestionD",IF(Gestión!D201=$Q$21,"Mejoramiento",IF(Gestión!D201=$Q$22,"Modelo",IF(Gestión!D201=$Q$23,"Control",""))))))))))))))))))))))</f>
        <v>TH</v>
      </c>
      <c r="T192" t="str">
        <f>IF(Gestión!E201=D!$K$2,"Acredi",IF(Gestión!E201=D!$K$7,"Increm",IF(Gestión!E201=D!$K$11,"Forma",IF(Gestión!E201=D!$K$15,"Vincu",IF(Gestión!E201=D!$K$31,"Estructuraci",IF(Gestión!E201=D!$K$33,"Tecnica",IF(Gestión!E201=D!$K$35,"Conso",IF(Gestión!E201=D!$K$37,"Fortale",IF(Gestión!E201=D!$K$38,"Program",IF(Gestión!E201=D!$K$40,"Estruct",IF(Gestión!E201=D!$K$48,"Artic",IF(Gestión!E201=D!$K$55,"Fortale1",IF(Gestión!E201=D!$K$60,"Biling",IF(Gestión!E201=D!$K$64,"Forma1",IF(Gestión!E201=D!$K$66,"Gest",IF(Gestión!E201=D!$K$68,"Redefini",IF(Gestión!E201=D!$K$69,"Fortale2",IF(Gestión!E201=D!$K$72,"Edu",IF(Gestión!E201=D!$K$79,"Implement",IF(Gestión!E201=D!$K$81,"Potencia",IF(Gestión!E201=D!$K$86,"Fortale3",IF(Gestión!E201=D!$K$89,"Vincu1",IF(Gestión!E201=D!$K$91,"Incur",IF(Gestión!E201=D!$K$93,"Proyec",IF(Gestión!E201=D!$K$94,"Estrateg",IF(Gestión!E201=D!$K$95,"Desa",IF(Gestión!E201=D!$K$103,"Seguim",IF(Gestión!E201=D!$K$104,"Acces",IF(Gestión!E201=D!$K$113,"Program1",IF(Gestión!E201=D!$K$115,"En",IF(Gestión!E201=D!$K$118,"Geren",IF(Gestión!E201=D!$K$128,"Proyec1",IF(Gestión!E201=D!$K$131,"Proyec2",IF(Gestión!E201=D!$K$135,"Forma2",IF(Gestión!E201=D!$K$137,"Talent",IF(Gestión!E201=D!$K$151,"Conso1",IF(Gestión!E201=D!$K$152,"Conso2",IF(Gestión!E201=D!$K$159,"Serv",IF(Gestión!E201=D!$K$164,"Rete",IF(Gestión!E201=D!$K$171,"Fortale4",IF(Gestión!E201=D!$K$172,"Fortale5",IF(Gestión!E201=D!$K$174,"Defini",IF(Gestión!E201=D!$K$175,"Coord",IF(Gestión!E201=D!$K$178,"Redef",IF(Gestión!E201=D!$K$181,"Compro",IF(Gestión!E201=D!$K$182,"Desa1",IF(Gestión!E201=D!$K$183,"Fortale6",IF(Gestión!E201=D!$K$187,"Esta",IF(Gestión!E201=D!$K$190,"Facil",IF(Gestión!E201=D!$K$193,"Soporte",IF(Gestión!E201=D!$K$198,"Implement1",IF(Gestión!E201=D!$K$201,"La",IF(Gestión!E201=D!$K$203,"Fortale7",IF(Gestión!E201=D!$K$206,"Remo",IF(Gestión!E201=D!$K$210,"Fortale8",IF(Gestión!E201=D!$K$214,"Mejoram",IF(Gestión!E201=D!$K$215,"Fortale9",IF(Gestión!E201=D!$K$217,"Fortale10",""))))))))))))))))))))))))))))))))))))))))))))))))))))))))))</f>
        <v>Proyec2</v>
      </c>
    </row>
    <row r="193" spans="10:20" x14ac:dyDescent="0.25">
      <c r="J193" s="31" t="s">
        <v>88</v>
      </c>
      <c r="K193" s="31" t="s">
        <v>378</v>
      </c>
      <c r="L193" t="s">
        <v>379</v>
      </c>
      <c r="M193" t="s">
        <v>380</v>
      </c>
      <c r="N193" t="str">
        <f>IF(Gestión!F202=D!$L$2,"Forta",IF(Gestión!F202=$L$4,"Inclu",IF(Gestión!F202=$L$5,"Cult",IF(Gestión!F202=$L$7,"Actua",IF(Gestión!F202=$L$11,"Cuali",IF(Gestión!F202=$L$15,"Forta1",IF(Gestión!F202=$L$18,"Actua1",IF(Gestión!F202=$L$20,"Forta2",IF(Gestión!F202=$L$24,"Plan",IF(Gestión!F202=$L$28,"Confor",IF(Gestión!F202=$L$31,"Crea",IF(Gestión!F202=$L$33,"Incor",IF(Gestión!F202=$L$35,"Incre",IF(Gestión!F202=$L$36,"Prog",IF(Gestión!F202=$L$37,"Forta3",IF(Gestión!F202=$L$38,"Redi",IF(Gestión!F202=$L$40,"Confor1",IF(Gestión!F202=$L$44,"Apoyo",IF(Gestión!F202=$L$46,"Crea1",IF(Gestión!F202=$L$48,"Forta4",IF(Gestión!F202=$L$50,"Actua2",IF(Gestión!F202=$L$51,"Invest",IF(Gestión!F202=$L$52,"Conserv",IF(Gestión!F202=$L$55,"Incre1",IF(Gestión!F202=$L$60,"Actua3",IF(Gestión!F202=$L$64,"Actua4",IF(Gestión!F202=$L$66,"Asist",IF(Gestión!F202=$L$68,"Invest2",IF(Gestión!F202=$L$69,"Pract",IF(Gestión!F202=$L$72,"Forta5",IF(Gestión!F202=$L$79,"Opera",IF(Gestión!F202=$L$80,"Opera2",IF(Gestión!F202=$L$81,"Impul",IF(Gestión!F202=$L$86,"Estudio",IF(Gestión!F202=$L$89,"Invest3",IF(Gestión!F202=$L$90,"Diseño",IF(Gestión!F202=$L$91,"Invest4",IF(Gestión!F202=$L$93,"Vincula",IF(Gestión!F202=$L$94,"Crea2",IF(Gestión!F202=$L$95,"Diseño1",IF(Gestión!F202=$L$96,"Opera3",IF(Gestión!F202=$L$100,"Promo",IF(Gestión!F202=$L$101,"Estudio1",IF(Gestión!F202=$L$103,"Desarrolla",IF(Gestión!F202=$L$104,"Propen",IF(Gestión!F202=$L$108,"Aument",IF(Gestión!F202=$L$112,"Aument2",IF(Gestión!F202=$L$113,"Incre2",IF(Gestión!F202=$L$115,"Diver",IF(Gestión!F202=$L$118,"Estable",IF(Gestión!F202=$L$128,"Realiza",IF(Gestión!F202=$L$131,"Realiza1",IF(Gestión!F202=$L$135,"Diseño2",IF(Gestión!F202=$L$137,"Estudio2",IF(Gestión!F202=$L$138,"Invest5",IF(Gestión!F202=$L$141,"Actua5",IF(Gestión!F202=$L$144,"Estable1",IF(Gestión!F202=$L$151,"Defin","N/A"))))))))))))))))))))))))))))))))))))))))))))))))))))))))))</f>
        <v>N/A</v>
      </c>
      <c r="O193" t="str">
        <f>IF(N193="N/A",IF(Gestión!F202=$L$152,"Estable2",IF(Gestión!F202=$L$159,"Diseño3",IF(Gestión!F202=$L$161,"Diseño4",IF(Gestión!F202=$L$164,"Forta6",IF(Gestión!F202=$L$168,"Prog1",IF(Gestión!F202=$L$171,"Robus",IF(Gestión!F202=$L$172,"Diseño5",IF(Gestión!F202=$L$173,"Diseño6",IF(Gestión!F202=$L$174,"Estruc",IF(Gestión!F202=$L$175,"Diseño7",IF(Gestión!F202=$L$178,"Diseño8",IF(Gestión!F202=$L$179,"Diseño9",IF(Gestión!F202=$L$180,"Diseño10",IF(Gestión!F202=$L$181,"Diseño11",IF(Gestión!F202=$L$182,"Diseño12",IF(Gestión!F202=$L$183,"Capacit",IF(Gestión!F202=$L$186,"Redi1",IF(Gestión!F202=$L$187,"Defin1",IF(Gestión!F202=$L$190,"Cumplir",IF(Gestión!F202=$L$193,"Sistem",IF(Gestión!F202=$L$195,"Montaje",IF(Gestión!F202=$L$198,"Implementa",IF(Gestión!F202=$L$201,"Sistem1",IF(Gestión!F202=$L$203,"Asegura",IF(Gestión!F202=$L$204,"Estable3",IF(Gestión!F202=$L$206,"Constru",IF(Gestión!F202=$L$210,"Defin2",IF(Gestión!F202=$L$212,"Cult1",IF(Gestión!F202=$L$214,"Diseño13",IF(Gestión!F202=$L$215,"Defin3",IF(Gestión!F202=$L$217,"Segui",""))))))))))))))))))))))))))))))),N193)</f>
        <v>Estable2</v>
      </c>
      <c r="P193" t="str">
        <f>IF(Gestión!D202=$Q$2,"Acre",IF(Gestión!D202=$Q$3,"Valor",IF(Gestión!D202=$Q$4,"Calidad",IF(Gestión!D202=$Q$5,"NAI",IF(Gestión!D202=$Q$6,"NAP",IF(Gestión!D202=$Q$7,"NAE",IF(Gestión!D202=$Q$8,"Articulación",IF(Gestión!D202=$Q$9,"Extensión",IF(Gestión!D202=$Q$10,"Regionalización",IF(Gestión!D202=$Q$11,"Interna",IF(Gestión!D202=$Q$12,"Seguimiento",IF(Gestión!D202=$Q$13,"NAA",IF(Gestión!D202=$Q$14,"Gerencia",IF(Gestión!D202=$Q$15,"TH",IF(Gestión!D202=$Q$16,"Finan",IF(Gestión!D202=$Q$17,"Bienestar",IF(Gestión!D202=$Q$18,"Comuni",IF(Gestión!D202=$Q$19,"Sistema",IF(Gestión!D202=$Q$20,"GestionD",IF(Gestión!D202=$Q$21,"Mejoramiento",IF(Gestión!D202=$Q$22,"Modelo",IF(Gestión!D202=$Q$23,"Control",""))))))))))))))))))))))</f>
        <v>Finan</v>
      </c>
      <c r="T193" t="str">
        <f>IF(Gestión!E202=D!$K$2,"Acredi",IF(Gestión!E202=D!$K$7,"Increm",IF(Gestión!E202=D!$K$11,"Forma",IF(Gestión!E202=D!$K$15,"Vincu",IF(Gestión!E202=D!$K$31,"Estructuraci",IF(Gestión!E202=D!$K$33,"Tecnica",IF(Gestión!E202=D!$K$35,"Conso",IF(Gestión!E202=D!$K$37,"Fortale",IF(Gestión!E202=D!$K$38,"Program",IF(Gestión!E202=D!$K$40,"Estruct",IF(Gestión!E202=D!$K$48,"Artic",IF(Gestión!E202=D!$K$55,"Fortale1",IF(Gestión!E202=D!$K$60,"Biling",IF(Gestión!E202=D!$K$64,"Forma1",IF(Gestión!E202=D!$K$66,"Gest",IF(Gestión!E202=D!$K$68,"Redefini",IF(Gestión!E202=D!$K$69,"Fortale2",IF(Gestión!E202=D!$K$72,"Edu",IF(Gestión!E202=D!$K$79,"Implement",IF(Gestión!E202=D!$K$81,"Potencia",IF(Gestión!E202=D!$K$86,"Fortale3",IF(Gestión!E202=D!$K$89,"Vincu1",IF(Gestión!E202=D!$K$91,"Incur",IF(Gestión!E202=D!$K$93,"Proyec",IF(Gestión!E202=D!$K$94,"Estrateg",IF(Gestión!E202=D!$K$95,"Desa",IF(Gestión!E202=D!$K$103,"Seguim",IF(Gestión!E202=D!$K$104,"Acces",IF(Gestión!E202=D!$K$113,"Program1",IF(Gestión!E202=D!$K$115,"En",IF(Gestión!E202=D!$K$118,"Geren",IF(Gestión!E202=D!$K$128,"Proyec1",IF(Gestión!E202=D!$K$131,"Proyec2",IF(Gestión!E202=D!$K$135,"Forma2",IF(Gestión!E202=D!$K$137,"Talent",IF(Gestión!E202=D!$K$151,"Conso1",IF(Gestión!E202=D!$K$152,"Conso2",IF(Gestión!E202=D!$K$159,"Serv",IF(Gestión!E202=D!$K$164,"Rete",IF(Gestión!E202=D!$K$171,"Fortale4",IF(Gestión!E202=D!$K$172,"Fortale5",IF(Gestión!E202=D!$K$174,"Defini",IF(Gestión!E202=D!$K$175,"Coord",IF(Gestión!E202=D!$K$178,"Redef",IF(Gestión!E202=D!$K$181,"Compro",IF(Gestión!E202=D!$K$182,"Desa1",IF(Gestión!E202=D!$K$183,"Fortale6",IF(Gestión!E202=D!$K$187,"Esta",IF(Gestión!E202=D!$K$190,"Facil",IF(Gestión!E202=D!$K$193,"Soporte",IF(Gestión!E202=D!$K$198,"Implement1",IF(Gestión!E202=D!$K$201,"La",IF(Gestión!E202=D!$K$203,"Fortale7",IF(Gestión!E202=D!$K$206,"Remo",IF(Gestión!E202=D!$K$210,"Fortale8",IF(Gestión!E202=D!$K$214,"Mejoram",IF(Gestión!E202=D!$K$215,"Fortale9",IF(Gestión!E202=D!$K$217,"Fortale10",""))))))))))))))))))))))))))))))))))))))))))))))))))))))))))</f>
        <v>Conso2</v>
      </c>
    </row>
    <row r="194" spans="10:20" x14ac:dyDescent="0.25">
      <c r="M194" t="s">
        <v>381</v>
      </c>
      <c r="N194" t="str">
        <f>IF(Gestión!F203=D!$L$2,"Forta",IF(Gestión!F203=$L$4,"Inclu",IF(Gestión!F203=$L$5,"Cult",IF(Gestión!F203=$L$7,"Actua",IF(Gestión!F203=$L$11,"Cuali",IF(Gestión!F203=$L$15,"Forta1",IF(Gestión!F203=$L$18,"Actua1",IF(Gestión!F203=$L$20,"Forta2",IF(Gestión!F203=$L$24,"Plan",IF(Gestión!F203=$L$28,"Confor",IF(Gestión!F203=$L$31,"Crea",IF(Gestión!F203=$L$33,"Incor",IF(Gestión!F203=$L$35,"Incre",IF(Gestión!F203=$L$36,"Prog",IF(Gestión!F203=$L$37,"Forta3",IF(Gestión!F203=$L$38,"Redi",IF(Gestión!F203=$L$40,"Confor1",IF(Gestión!F203=$L$44,"Apoyo",IF(Gestión!F203=$L$46,"Crea1",IF(Gestión!F203=$L$48,"Forta4",IF(Gestión!F203=$L$50,"Actua2",IF(Gestión!F203=$L$51,"Invest",IF(Gestión!F203=$L$52,"Conserv",IF(Gestión!F203=$L$55,"Incre1",IF(Gestión!F203=$L$60,"Actua3",IF(Gestión!F203=$L$64,"Actua4",IF(Gestión!F203=$L$66,"Asist",IF(Gestión!F203=$L$68,"Invest2",IF(Gestión!F203=$L$69,"Pract",IF(Gestión!F203=$L$72,"Forta5",IF(Gestión!F203=$L$79,"Opera",IF(Gestión!F203=$L$80,"Opera2",IF(Gestión!F203=$L$81,"Impul",IF(Gestión!F203=$L$86,"Estudio",IF(Gestión!F203=$L$89,"Invest3",IF(Gestión!F203=$L$90,"Diseño",IF(Gestión!F203=$L$91,"Invest4",IF(Gestión!F203=$L$93,"Vincula",IF(Gestión!F203=$L$94,"Crea2",IF(Gestión!F203=$L$95,"Diseño1",IF(Gestión!F203=$L$96,"Opera3",IF(Gestión!F203=$L$100,"Promo",IF(Gestión!F203=$L$101,"Estudio1",IF(Gestión!F203=$L$103,"Desarrolla",IF(Gestión!F203=$L$104,"Propen",IF(Gestión!F203=$L$108,"Aument",IF(Gestión!F203=$L$112,"Aument2",IF(Gestión!F203=$L$113,"Incre2",IF(Gestión!F203=$L$115,"Diver",IF(Gestión!F203=$L$118,"Estable",IF(Gestión!F203=$L$128,"Realiza",IF(Gestión!F203=$L$131,"Realiza1",IF(Gestión!F203=$L$135,"Diseño2",IF(Gestión!F203=$L$137,"Estudio2",IF(Gestión!F203=$L$138,"Invest5",IF(Gestión!F203=$L$141,"Actua5",IF(Gestión!F203=$L$144,"Estable1",IF(Gestión!F203=$L$151,"Defin","N/A"))))))))))))))))))))))))))))))))))))))))))))))))))))))))))</f>
        <v>N/A</v>
      </c>
      <c r="O194" t="str">
        <f>IF(N194="N/A",IF(Gestión!F203=$L$152,"Estable2",IF(Gestión!F203=$L$159,"Diseño3",IF(Gestión!F203=$L$161,"Diseño4",IF(Gestión!F203=$L$164,"Forta6",IF(Gestión!F203=$L$168,"Prog1",IF(Gestión!F203=$L$171,"Robus",IF(Gestión!F203=$L$172,"Diseño5",IF(Gestión!F203=$L$173,"Diseño6",IF(Gestión!F203=$L$174,"Estruc",IF(Gestión!F203=$L$175,"Diseño7",IF(Gestión!F203=$L$178,"Diseño8",IF(Gestión!F203=$L$179,"Diseño9",IF(Gestión!F203=$L$180,"Diseño10",IF(Gestión!F203=$L$181,"Diseño11",IF(Gestión!F203=$L$182,"Diseño12",IF(Gestión!F203=$L$183,"Capacit",IF(Gestión!F203=$L$186,"Redi1",IF(Gestión!F203=$L$187,"Defin1",IF(Gestión!F203=$L$190,"Cumplir",IF(Gestión!F203=$L$193,"Sistem",IF(Gestión!F203=$L$195,"Montaje",IF(Gestión!F203=$L$198,"Implementa",IF(Gestión!F203=$L$201,"Sistem1",IF(Gestión!F203=$L$203,"Asegura",IF(Gestión!F203=$L$204,"Estable3",IF(Gestión!F203=$L$206,"Constru",IF(Gestión!F203=$L$210,"Defin2",IF(Gestión!F203=$L$212,"Cult1",IF(Gestión!F203=$L$214,"Diseño13",IF(Gestión!F203=$L$215,"Defin3",IF(Gestión!F203=$L$217,"Segui",""))))))))))))))))))))))))))))))),N194)</f>
        <v>Estable2</v>
      </c>
      <c r="P194" t="str">
        <f>IF(Gestión!D203=$Q$2,"Acre",IF(Gestión!D203=$Q$3,"Valor",IF(Gestión!D203=$Q$4,"Calidad",IF(Gestión!D203=$Q$5,"NAI",IF(Gestión!D203=$Q$6,"NAP",IF(Gestión!D203=$Q$7,"NAE",IF(Gestión!D203=$Q$8,"Articulación",IF(Gestión!D203=$Q$9,"Extensión",IF(Gestión!D203=$Q$10,"Regionalización",IF(Gestión!D203=$Q$11,"Interna",IF(Gestión!D203=$Q$12,"Seguimiento",IF(Gestión!D203=$Q$13,"NAA",IF(Gestión!D203=$Q$14,"Gerencia",IF(Gestión!D203=$Q$15,"TH",IF(Gestión!D203=$Q$16,"Finan",IF(Gestión!D203=$Q$17,"Bienestar",IF(Gestión!D203=$Q$18,"Comuni",IF(Gestión!D203=$Q$19,"Sistema",IF(Gestión!D203=$Q$20,"GestionD",IF(Gestión!D203=$Q$21,"Mejoramiento",IF(Gestión!D203=$Q$22,"Modelo",IF(Gestión!D203=$Q$23,"Control",""))))))))))))))))))))))</f>
        <v>Finan</v>
      </c>
      <c r="T194" t="str">
        <f>IF(Gestión!E203=D!$K$2,"Acredi",IF(Gestión!E203=D!$K$7,"Increm",IF(Gestión!E203=D!$K$11,"Forma",IF(Gestión!E203=D!$K$15,"Vincu",IF(Gestión!E203=D!$K$31,"Estructuraci",IF(Gestión!E203=D!$K$33,"Tecnica",IF(Gestión!E203=D!$K$35,"Conso",IF(Gestión!E203=D!$K$37,"Fortale",IF(Gestión!E203=D!$K$38,"Program",IF(Gestión!E203=D!$K$40,"Estruct",IF(Gestión!E203=D!$K$48,"Artic",IF(Gestión!E203=D!$K$55,"Fortale1",IF(Gestión!E203=D!$K$60,"Biling",IF(Gestión!E203=D!$K$64,"Forma1",IF(Gestión!E203=D!$K$66,"Gest",IF(Gestión!E203=D!$K$68,"Redefini",IF(Gestión!E203=D!$K$69,"Fortale2",IF(Gestión!E203=D!$K$72,"Edu",IF(Gestión!E203=D!$K$79,"Implement",IF(Gestión!E203=D!$K$81,"Potencia",IF(Gestión!E203=D!$K$86,"Fortale3",IF(Gestión!E203=D!$K$89,"Vincu1",IF(Gestión!E203=D!$K$91,"Incur",IF(Gestión!E203=D!$K$93,"Proyec",IF(Gestión!E203=D!$K$94,"Estrateg",IF(Gestión!E203=D!$K$95,"Desa",IF(Gestión!E203=D!$K$103,"Seguim",IF(Gestión!E203=D!$K$104,"Acces",IF(Gestión!E203=D!$K$113,"Program1",IF(Gestión!E203=D!$K$115,"En",IF(Gestión!E203=D!$K$118,"Geren",IF(Gestión!E203=D!$K$128,"Proyec1",IF(Gestión!E203=D!$K$131,"Proyec2",IF(Gestión!E203=D!$K$135,"Forma2",IF(Gestión!E203=D!$K$137,"Talent",IF(Gestión!E203=D!$K$151,"Conso1",IF(Gestión!E203=D!$K$152,"Conso2",IF(Gestión!E203=D!$K$159,"Serv",IF(Gestión!E203=D!$K$164,"Rete",IF(Gestión!E203=D!$K$171,"Fortale4",IF(Gestión!E203=D!$K$172,"Fortale5",IF(Gestión!E203=D!$K$174,"Defini",IF(Gestión!E203=D!$K$175,"Coord",IF(Gestión!E203=D!$K$178,"Redef",IF(Gestión!E203=D!$K$181,"Compro",IF(Gestión!E203=D!$K$182,"Desa1",IF(Gestión!E203=D!$K$183,"Fortale6",IF(Gestión!E203=D!$K$187,"Esta",IF(Gestión!E203=D!$K$190,"Facil",IF(Gestión!E203=D!$K$193,"Soporte",IF(Gestión!E203=D!$K$198,"Implement1",IF(Gestión!E203=D!$K$201,"La",IF(Gestión!E203=D!$K$203,"Fortale7",IF(Gestión!E203=D!$K$206,"Remo",IF(Gestión!E203=D!$K$210,"Fortale8",IF(Gestión!E203=D!$K$214,"Mejoram",IF(Gestión!E203=D!$K$215,"Fortale9",IF(Gestión!E203=D!$K$217,"Fortale10",""))))))))))))))))))))))))))))))))))))))))))))))))))))))))))</f>
        <v>Conso2</v>
      </c>
    </row>
    <row r="195" spans="10:20" x14ac:dyDescent="0.25">
      <c r="L195" t="s">
        <v>382</v>
      </c>
      <c r="M195" t="s">
        <v>383</v>
      </c>
      <c r="N195" t="str">
        <f>IF(Gestión!F204=D!$L$2,"Forta",IF(Gestión!F204=$L$4,"Inclu",IF(Gestión!F204=$L$5,"Cult",IF(Gestión!F204=$L$7,"Actua",IF(Gestión!F204=$L$11,"Cuali",IF(Gestión!F204=$L$15,"Forta1",IF(Gestión!F204=$L$18,"Actua1",IF(Gestión!F204=$L$20,"Forta2",IF(Gestión!F204=$L$24,"Plan",IF(Gestión!F204=$L$28,"Confor",IF(Gestión!F204=$L$31,"Crea",IF(Gestión!F204=$L$33,"Incor",IF(Gestión!F204=$L$35,"Incre",IF(Gestión!F204=$L$36,"Prog",IF(Gestión!F204=$L$37,"Forta3",IF(Gestión!F204=$L$38,"Redi",IF(Gestión!F204=$L$40,"Confor1",IF(Gestión!F204=$L$44,"Apoyo",IF(Gestión!F204=$L$46,"Crea1",IF(Gestión!F204=$L$48,"Forta4",IF(Gestión!F204=$L$50,"Actua2",IF(Gestión!F204=$L$51,"Invest",IF(Gestión!F204=$L$52,"Conserv",IF(Gestión!F204=$L$55,"Incre1",IF(Gestión!F204=$L$60,"Actua3",IF(Gestión!F204=$L$64,"Actua4",IF(Gestión!F204=$L$66,"Asist",IF(Gestión!F204=$L$68,"Invest2",IF(Gestión!F204=$L$69,"Pract",IF(Gestión!F204=$L$72,"Forta5",IF(Gestión!F204=$L$79,"Opera",IF(Gestión!F204=$L$80,"Opera2",IF(Gestión!F204=$L$81,"Impul",IF(Gestión!F204=$L$86,"Estudio",IF(Gestión!F204=$L$89,"Invest3",IF(Gestión!F204=$L$90,"Diseño",IF(Gestión!F204=$L$91,"Invest4",IF(Gestión!F204=$L$93,"Vincula",IF(Gestión!F204=$L$94,"Crea2",IF(Gestión!F204=$L$95,"Diseño1",IF(Gestión!F204=$L$96,"Opera3",IF(Gestión!F204=$L$100,"Promo",IF(Gestión!F204=$L$101,"Estudio1",IF(Gestión!F204=$L$103,"Desarrolla",IF(Gestión!F204=$L$104,"Propen",IF(Gestión!F204=$L$108,"Aument",IF(Gestión!F204=$L$112,"Aument2",IF(Gestión!F204=$L$113,"Incre2",IF(Gestión!F204=$L$115,"Diver",IF(Gestión!F204=$L$118,"Estable",IF(Gestión!F204=$L$128,"Realiza",IF(Gestión!F204=$L$131,"Realiza1",IF(Gestión!F204=$L$135,"Diseño2",IF(Gestión!F204=$L$137,"Estudio2",IF(Gestión!F204=$L$138,"Invest5",IF(Gestión!F204=$L$141,"Actua5",IF(Gestión!F204=$L$144,"Estable1",IF(Gestión!F204=$L$151,"Defin","N/A"))))))))))))))))))))))))))))))))))))))))))))))))))))))))))</f>
        <v>N/A</v>
      </c>
      <c r="O195" t="str">
        <f>IF(N195="N/A",IF(Gestión!F204=$L$152,"Estable2",IF(Gestión!F204=$L$159,"Diseño3",IF(Gestión!F204=$L$161,"Diseño4",IF(Gestión!F204=$L$164,"Forta6",IF(Gestión!F204=$L$168,"Prog1",IF(Gestión!F204=$L$171,"Robus",IF(Gestión!F204=$L$172,"Diseño5",IF(Gestión!F204=$L$173,"Diseño6",IF(Gestión!F204=$L$174,"Estruc",IF(Gestión!F204=$L$175,"Diseño7",IF(Gestión!F204=$L$178,"Diseño8",IF(Gestión!F204=$L$179,"Diseño9",IF(Gestión!F204=$L$180,"Diseño10",IF(Gestión!F204=$L$181,"Diseño11",IF(Gestión!F204=$L$182,"Diseño12",IF(Gestión!F204=$L$183,"Capacit",IF(Gestión!F204=$L$186,"Redi1",IF(Gestión!F204=$L$187,"Defin1",IF(Gestión!F204=$L$190,"Cumplir",IF(Gestión!F204=$L$193,"Sistem",IF(Gestión!F204=$L$195,"Montaje",IF(Gestión!F204=$L$198,"Implementa",IF(Gestión!F204=$L$201,"Sistem1",IF(Gestión!F204=$L$203,"Asegura",IF(Gestión!F204=$L$204,"Estable3",IF(Gestión!F204=$L$206,"Constru",IF(Gestión!F204=$L$210,"Defin2",IF(Gestión!F204=$L$212,"Cult1",IF(Gestión!F204=$L$214,"Diseño13",IF(Gestión!F204=$L$215,"Defin3",IF(Gestión!F204=$L$217,"Segui",""))))))))))))))))))))))))))))))),N195)</f>
        <v>Estable2</v>
      </c>
      <c r="P195" t="str">
        <f>IF(Gestión!D204=$Q$2,"Acre",IF(Gestión!D204=$Q$3,"Valor",IF(Gestión!D204=$Q$4,"Calidad",IF(Gestión!D204=$Q$5,"NAI",IF(Gestión!D204=$Q$6,"NAP",IF(Gestión!D204=$Q$7,"NAE",IF(Gestión!D204=$Q$8,"Articulación",IF(Gestión!D204=$Q$9,"Extensión",IF(Gestión!D204=$Q$10,"Regionalización",IF(Gestión!D204=$Q$11,"Interna",IF(Gestión!D204=$Q$12,"Seguimiento",IF(Gestión!D204=$Q$13,"NAA",IF(Gestión!D204=$Q$14,"Gerencia",IF(Gestión!D204=$Q$15,"TH",IF(Gestión!D204=$Q$16,"Finan",IF(Gestión!D204=$Q$17,"Bienestar",IF(Gestión!D204=$Q$18,"Comuni",IF(Gestión!D204=$Q$19,"Sistema",IF(Gestión!D204=$Q$20,"GestionD",IF(Gestión!D204=$Q$21,"Mejoramiento",IF(Gestión!D204=$Q$22,"Modelo",IF(Gestión!D204=$Q$23,"Control",""))))))))))))))))))))))</f>
        <v>Finan</v>
      </c>
      <c r="T195" t="str">
        <f>IF(Gestión!E204=D!$K$2,"Acredi",IF(Gestión!E204=D!$K$7,"Increm",IF(Gestión!E204=D!$K$11,"Forma",IF(Gestión!E204=D!$K$15,"Vincu",IF(Gestión!E204=D!$K$31,"Estructuraci",IF(Gestión!E204=D!$K$33,"Tecnica",IF(Gestión!E204=D!$K$35,"Conso",IF(Gestión!E204=D!$K$37,"Fortale",IF(Gestión!E204=D!$K$38,"Program",IF(Gestión!E204=D!$K$40,"Estruct",IF(Gestión!E204=D!$K$48,"Artic",IF(Gestión!E204=D!$K$55,"Fortale1",IF(Gestión!E204=D!$K$60,"Biling",IF(Gestión!E204=D!$K$64,"Forma1",IF(Gestión!E204=D!$K$66,"Gest",IF(Gestión!E204=D!$K$68,"Redefini",IF(Gestión!E204=D!$K$69,"Fortale2",IF(Gestión!E204=D!$K$72,"Edu",IF(Gestión!E204=D!$K$79,"Implement",IF(Gestión!E204=D!$K$81,"Potencia",IF(Gestión!E204=D!$K$86,"Fortale3",IF(Gestión!E204=D!$K$89,"Vincu1",IF(Gestión!E204=D!$K$91,"Incur",IF(Gestión!E204=D!$K$93,"Proyec",IF(Gestión!E204=D!$K$94,"Estrateg",IF(Gestión!E204=D!$K$95,"Desa",IF(Gestión!E204=D!$K$103,"Seguim",IF(Gestión!E204=D!$K$104,"Acces",IF(Gestión!E204=D!$K$113,"Program1",IF(Gestión!E204=D!$K$115,"En",IF(Gestión!E204=D!$K$118,"Geren",IF(Gestión!E204=D!$K$128,"Proyec1",IF(Gestión!E204=D!$K$131,"Proyec2",IF(Gestión!E204=D!$K$135,"Forma2",IF(Gestión!E204=D!$K$137,"Talent",IF(Gestión!E204=D!$K$151,"Conso1",IF(Gestión!E204=D!$K$152,"Conso2",IF(Gestión!E204=D!$K$159,"Serv",IF(Gestión!E204=D!$K$164,"Rete",IF(Gestión!E204=D!$K$171,"Fortale4",IF(Gestión!E204=D!$K$172,"Fortale5",IF(Gestión!E204=D!$K$174,"Defini",IF(Gestión!E204=D!$K$175,"Coord",IF(Gestión!E204=D!$K$178,"Redef",IF(Gestión!E204=D!$K$181,"Compro",IF(Gestión!E204=D!$K$182,"Desa1",IF(Gestión!E204=D!$K$183,"Fortale6",IF(Gestión!E204=D!$K$187,"Esta",IF(Gestión!E204=D!$K$190,"Facil",IF(Gestión!E204=D!$K$193,"Soporte",IF(Gestión!E204=D!$K$198,"Implement1",IF(Gestión!E204=D!$K$201,"La",IF(Gestión!E204=D!$K$203,"Fortale7",IF(Gestión!E204=D!$K$206,"Remo",IF(Gestión!E204=D!$K$210,"Fortale8",IF(Gestión!E204=D!$K$214,"Mejoram",IF(Gestión!E204=D!$K$215,"Fortale9",IF(Gestión!E204=D!$K$217,"Fortale10",""))))))))))))))))))))))))))))))))))))))))))))))))))))))))))</f>
        <v>Conso2</v>
      </c>
    </row>
    <row r="196" spans="10:20" x14ac:dyDescent="0.25">
      <c r="M196" t="s">
        <v>384</v>
      </c>
      <c r="N196" t="str">
        <f>IF(Gestión!F205=D!$L$2,"Forta",IF(Gestión!F205=$L$4,"Inclu",IF(Gestión!F205=$L$5,"Cult",IF(Gestión!F205=$L$7,"Actua",IF(Gestión!F205=$L$11,"Cuali",IF(Gestión!F205=$L$15,"Forta1",IF(Gestión!F205=$L$18,"Actua1",IF(Gestión!F205=$L$20,"Forta2",IF(Gestión!F205=$L$24,"Plan",IF(Gestión!F205=$L$28,"Confor",IF(Gestión!F205=$L$31,"Crea",IF(Gestión!F205=$L$33,"Incor",IF(Gestión!F205=$L$35,"Incre",IF(Gestión!F205=$L$36,"Prog",IF(Gestión!F205=$L$37,"Forta3",IF(Gestión!F205=$L$38,"Redi",IF(Gestión!F205=$L$40,"Confor1",IF(Gestión!F205=$L$44,"Apoyo",IF(Gestión!F205=$L$46,"Crea1",IF(Gestión!F205=$L$48,"Forta4",IF(Gestión!F205=$L$50,"Actua2",IF(Gestión!F205=$L$51,"Invest",IF(Gestión!F205=$L$52,"Conserv",IF(Gestión!F205=$L$55,"Incre1",IF(Gestión!F205=$L$60,"Actua3",IF(Gestión!F205=$L$64,"Actua4",IF(Gestión!F205=$L$66,"Asist",IF(Gestión!F205=$L$68,"Invest2",IF(Gestión!F205=$L$69,"Pract",IF(Gestión!F205=$L$72,"Forta5",IF(Gestión!F205=$L$79,"Opera",IF(Gestión!F205=$L$80,"Opera2",IF(Gestión!F205=$L$81,"Impul",IF(Gestión!F205=$L$86,"Estudio",IF(Gestión!F205=$L$89,"Invest3",IF(Gestión!F205=$L$90,"Diseño",IF(Gestión!F205=$L$91,"Invest4",IF(Gestión!F205=$L$93,"Vincula",IF(Gestión!F205=$L$94,"Crea2",IF(Gestión!F205=$L$95,"Diseño1",IF(Gestión!F205=$L$96,"Opera3",IF(Gestión!F205=$L$100,"Promo",IF(Gestión!F205=$L$101,"Estudio1",IF(Gestión!F205=$L$103,"Desarrolla",IF(Gestión!F205=$L$104,"Propen",IF(Gestión!F205=$L$108,"Aument",IF(Gestión!F205=$L$112,"Aument2",IF(Gestión!F205=$L$113,"Incre2",IF(Gestión!F205=$L$115,"Diver",IF(Gestión!F205=$L$118,"Estable",IF(Gestión!F205=$L$128,"Realiza",IF(Gestión!F205=$L$131,"Realiza1",IF(Gestión!F205=$L$135,"Diseño2",IF(Gestión!F205=$L$137,"Estudio2",IF(Gestión!F205=$L$138,"Invest5",IF(Gestión!F205=$L$141,"Actua5",IF(Gestión!F205=$L$144,"Estable1",IF(Gestión!F205=$L$151,"Defin","N/A"))))))))))))))))))))))))))))))))))))))))))))))))))))))))))</f>
        <v>N/A</v>
      </c>
      <c r="O196" t="str">
        <f>IF(N196="N/A",IF(Gestión!F205=$L$152,"Estable2",IF(Gestión!F205=$L$159,"Diseño3",IF(Gestión!F205=$L$161,"Diseño4",IF(Gestión!F205=$L$164,"Forta6",IF(Gestión!F205=$L$168,"Prog1",IF(Gestión!F205=$L$171,"Robus",IF(Gestión!F205=$L$172,"Diseño5",IF(Gestión!F205=$L$173,"Diseño6",IF(Gestión!F205=$L$174,"Estruc",IF(Gestión!F205=$L$175,"Diseño7",IF(Gestión!F205=$L$178,"Diseño8",IF(Gestión!F205=$L$179,"Diseño9",IF(Gestión!F205=$L$180,"Diseño10",IF(Gestión!F205=$L$181,"Diseño11",IF(Gestión!F205=$L$182,"Diseño12",IF(Gestión!F205=$L$183,"Capacit",IF(Gestión!F205=$L$186,"Redi1",IF(Gestión!F205=$L$187,"Defin1",IF(Gestión!F205=$L$190,"Cumplir",IF(Gestión!F205=$L$193,"Sistem",IF(Gestión!F205=$L$195,"Montaje",IF(Gestión!F205=$L$198,"Implementa",IF(Gestión!F205=$L$201,"Sistem1",IF(Gestión!F205=$L$203,"Asegura",IF(Gestión!F205=$L$204,"Estable3",IF(Gestión!F205=$L$206,"Constru",IF(Gestión!F205=$L$210,"Defin2",IF(Gestión!F205=$L$212,"Cult1",IF(Gestión!F205=$L$214,"Diseño13",IF(Gestión!F205=$L$215,"Defin3",IF(Gestión!F205=$L$217,"Segui",""))))))))))))))))))))))))))))))),N196)</f>
        <v>Estable2</v>
      </c>
      <c r="P196" t="str">
        <f>IF(Gestión!D205=$Q$2,"Acre",IF(Gestión!D205=$Q$3,"Valor",IF(Gestión!D205=$Q$4,"Calidad",IF(Gestión!D205=$Q$5,"NAI",IF(Gestión!D205=$Q$6,"NAP",IF(Gestión!D205=$Q$7,"NAE",IF(Gestión!D205=$Q$8,"Articulación",IF(Gestión!D205=$Q$9,"Extensión",IF(Gestión!D205=$Q$10,"Regionalización",IF(Gestión!D205=$Q$11,"Interna",IF(Gestión!D205=$Q$12,"Seguimiento",IF(Gestión!D205=$Q$13,"NAA",IF(Gestión!D205=$Q$14,"Gerencia",IF(Gestión!D205=$Q$15,"TH",IF(Gestión!D205=$Q$16,"Finan",IF(Gestión!D205=$Q$17,"Bienestar",IF(Gestión!D205=$Q$18,"Comuni",IF(Gestión!D205=$Q$19,"Sistema",IF(Gestión!D205=$Q$20,"GestionD",IF(Gestión!D205=$Q$21,"Mejoramiento",IF(Gestión!D205=$Q$22,"Modelo",IF(Gestión!D205=$Q$23,"Control",""))))))))))))))))))))))</f>
        <v>Finan</v>
      </c>
      <c r="T196" t="str">
        <f>IF(Gestión!E205=D!$K$2,"Acredi",IF(Gestión!E205=D!$K$7,"Increm",IF(Gestión!E205=D!$K$11,"Forma",IF(Gestión!E205=D!$K$15,"Vincu",IF(Gestión!E205=D!$K$31,"Estructuraci",IF(Gestión!E205=D!$K$33,"Tecnica",IF(Gestión!E205=D!$K$35,"Conso",IF(Gestión!E205=D!$K$37,"Fortale",IF(Gestión!E205=D!$K$38,"Program",IF(Gestión!E205=D!$K$40,"Estruct",IF(Gestión!E205=D!$K$48,"Artic",IF(Gestión!E205=D!$K$55,"Fortale1",IF(Gestión!E205=D!$K$60,"Biling",IF(Gestión!E205=D!$K$64,"Forma1",IF(Gestión!E205=D!$K$66,"Gest",IF(Gestión!E205=D!$K$68,"Redefini",IF(Gestión!E205=D!$K$69,"Fortale2",IF(Gestión!E205=D!$K$72,"Edu",IF(Gestión!E205=D!$K$79,"Implement",IF(Gestión!E205=D!$K$81,"Potencia",IF(Gestión!E205=D!$K$86,"Fortale3",IF(Gestión!E205=D!$K$89,"Vincu1",IF(Gestión!E205=D!$K$91,"Incur",IF(Gestión!E205=D!$K$93,"Proyec",IF(Gestión!E205=D!$K$94,"Estrateg",IF(Gestión!E205=D!$K$95,"Desa",IF(Gestión!E205=D!$K$103,"Seguim",IF(Gestión!E205=D!$K$104,"Acces",IF(Gestión!E205=D!$K$113,"Program1",IF(Gestión!E205=D!$K$115,"En",IF(Gestión!E205=D!$K$118,"Geren",IF(Gestión!E205=D!$K$128,"Proyec1",IF(Gestión!E205=D!$K$131,"Proyec2",IF(Gestión!E205=D!$K$135,"Forma2",IF(Gestión!E205=D!$K$137,"Talent",IF(Gestión!E205=D!$K$151,"Conso1",IF(Gestión!E205=D!$K$152,"Conso2",IF(Gestión!E205=D!$K$159,"Serv",IF(Gestión!E205=D!$K$164,"Rete",IF(Gestión!E205=D!$K$171,"Fortale4",IF(Gestión!E205=D!$K$172,"Fortale5",IF(Gestión!E205=D!$K$174,"Defini",IF(Gestión!E205=D!$K$175,"Coord",IF(Gestión!E205=D!$K$178,"Redef",IF(Gestión!E205=D!$K$181,"Compro",IF(Gestión!E205=D!$K$182,"Desa1",IF(Gestión!E205=D!$K$183,"Fortale6",IF(Gestión!E205=D!$K$187,"Esta",IF(Gestión!E205=D!$K$190,"Facil",IF(Gestión!E205=D!$K$193,"Soporte",IF(Gestión!E205=D!$K$198,"Implement1",IF(Gestión!E205=D!$K$201,"La",IF(Gestión!E205=D!$K$203,"Fortale7",IF(Gestión!E205=D!$K$206,"Remo",IF(Gestión!E205=D!$K$210,"Fortale8",IF(Gestión!E205=D!$K$214,"Mejoram",IF(Gestión!E205=D!$K$215,"Fortale9",IF(Gestión!E205=D!$K$217,"Fortale10",""))))))))))))))))))))))))))))))))))))))))))))))))))))))))))</f>
        <v>Conso2</v>
      </c>
    </row>
    <row r="197" spans="10:20" x14ac:dyDescent="0.25">
      <c r="M197" t="s">
        <v>385</v>
      </c>
      <c r="N197" t="str">
        <f>IF(Gestión!F206=D!$L$2,"Forta",IF(Gestión!F206=$L$4,"Inclu",IF(Gestión!F206=$L$5,"Cult",IF(Gestión!F206=$L$7,"Actua",IF(Gestión!F206=$L$11,"Cuali",IF(Gestión!F206=$L$15,"Forta1",IF(Gestión!F206=$L$18,"Actua1",IF(Gestión!F206=$L$20,"Forta2",IF(Gestión!F206=$L$24,"Plan",IF(Gestión!F206=$L$28,"Confor",IF(Gestión!F206=$L$31,"Crea",IF(Gestión!F206=$L$33,"Incor",IF(Gestión!F206=$L$35,"Incre",IF(Gestión!F206=$L$36,"Prog",IF(Gestión!F206=$L$37,"Forta3",IF(Gestión!F206=$L$38,"Redi",IF(Gestión!F206=$L$40,"Confor1",IF(Gestión!F206=$L$44,"Apoyo",IF(Gestión!F206=$L$46,"Crea1",IF(Gestión!F206=$L$48,"Forta4",IF(Gestión!F206=$L$50,"Actua2",IF(Gestión!F206=$L$51,"Invest",IF(Gestión!F206=$L$52,"Conserv",IF(Gestión!F206=$L$55,"Incre1",IF(Gestión!F206=$L$60,"Actua3",IF(Gestión!F206=$L$64,"Actua4",IF(Gestión!F206=$L$66,"Asist",IF(Gestión!F206=$L$68,"Invest2",IF(Gestión!F206=$L$69,"Pract",IF(Gestión!F206=$L$72,"Forta5",IF(Gestión!F206=$L$79,"Opera",IF(Gestión!F206=$L$80,"Opera2",IF(Gestión!F206=$L$81,"Impul",IF(Gestión!F206=$L$86,"Estudio",IF(Gestión!F206=$L$89,"Invest3",IF(Gestión!F206=$L$90,"Diseño",IF(Gestión!F206=$L$91,"Invest4",IF(Gestión!F206=$L$93,"Vincula",IF(Gestión!F206=$L$94,"Crea2",IF(Gestión!F206=$L$95,"Diseño1",IF(Gestión!F206=$L$96,"Opera3",IF(Gestión!F206=$L$100,"Promo",IF(Gestión!F206=$L$101,"Estudio1",IF(Gestión!F206=$L$103,"Desarrolla",IF(Gestión!F206=$L$104,"Propen",IF(Gestión!F206=$L$108,"Aument",IF(Gestión!F206=$L$112,"Aument2",IF(Gestión!F206=$L$113,"Incre2",IF(Gestión!F206=$L$115,"Diver",IF(Gestión!F206=$L$118,"Estable",IF(Gestión!F206=$L$128,"Realiza",IF(Gestión!F206=$L$131,"Realiza1",IF(Gestión!F206=$L$135,"Diseño2",IF(Gestión!F206=$L$137,"Estudio2",IF(Gestión!F206=$L$138,"Invest5",IF(Gestión!F206=$L$141,"Actua5",IF(Gestión!F206=$L$144,"Estable1",IF(Gestión!F206=$L$151,"Defin","N/A"))))))))))))))))))))))))))))))))))))))))))))))))))))))))))</f>
        <v>N/A</v>
      </c>
      <c r="O197" t="str">
        <f>IF(N197="N/A",IF(Gestión!F206=$L$152,"Estable2",IF(Gestión!F206=$L$159,"Diseño3",IF(Gestión!F206=$L$161,"Diseño4",IF(Gestión!F206=$L$164,"Forta6",IF(Gestión!F206=$L$168,"Prog1",IF(Gestión!F206=$L$171,"Robus",IF(Gestión!F206=$L$172,"Diseño5",IF(Gestión!F206=$L$173,"Diseño6",IF(Gestión!F206=$L$174,"Estruc",IF(Gestión!F206=$L$175,"Diseño7",IF(Gestión!F206=$L$178,"Diseño8",IF(Gestión!F206=$L$179,"Diseño9",IF(Gestión!F206=$L$180,"Diseño10",IF(Gestión!F206=$L$181,"Diseño11",IF(Gestión!F206=$L$182,"Diseño12",IF(Gestión!F206=$L$183,"Capacit",IF(Gestión!F206=$L$186,"Redi1",IF(Gestión!F206=$L$187,"Defin1",IF(Gestión!F206=$L$190,"Cumplir",IF(Gestión!F206=$L$193,"Sistem",IF(Gestión!F206=$L$195,"Montaje",IF(Gestión!F206=$L$198,"Implementa",IF(Gestión!F206=$L$201,"Sistem1",IF(Gestión!F206=$L$203,"Asegura",IF(Gestión!F206=$L$204,"Estable3",IF(Gestión!F206=$L$206,"Constru",IF(Gestión!F206=$L$210,"Defin2",IF(Gestión!F206=$L$212,"Cult1",IF(Gestión!F206=$L$214,"Diseño13",IF(Gestión!F206=$L$215,"Defin3",IF(Gestión!F206=$L$217,"Segui",""))))))))))))))))))))))))))))))),N197)</f>
        <v>Estable2</v>
      </c>
      <c r="P197" t="str">
        <f>IF(Gestión!D206=$Q$2,"Acre",IF(Gestión!D206=$Q$3,"Valor",IF(Gestión!D206=$Q$4,"Calidad",IF(Gestión!D206=$Q$5,"NAI",IF(Gestión!D206=$Q$6,"NAP",IF(Gestión!D206=$Q$7,"NAE",IF(Gestión!D206=$Q$8,"Articulación",IF(Gestión!D206=$Q$9,"Extensión",IF(Gestión!D206=$Q$10,"Regionalización",IF(Gestión!D206=$Q$11,"Interna",IF(Gestión!D206=$Q$12,"Seguimiento",IF(Gestión!D206=$Q$13,"NAA",IF(Gestión!D206=$Q$14,"Gerencia",IF(Gestión!D206=$Q$15,"TH",IF(Gestión!D206=$Q$16,"Finan",IF(Gestión!D206=$Q$17,"Bienestar",IF(Gestión!D206=$Q$18,"Comuni",IF(Gestión!D206=$Q$19,"Sistema",IF(Gestión!D206=$Q$20,"GestionD",IF(Gestión!D206=$Q$21,"Mejoramiento",IF(Gestión!D206=$Q$22,"Modelo",IF(Gestión!D206=$Q$23,"Control",""))))))))))))))))))))))</f>
        <v>Finan</v>
      </c>
      <c r="T197" t="str">
        <f>IF(Gestión!E206=D!$K$2,"Acredi",IF(Gestión!E206=D!$K$7,"Increm",IF(Gestión!E206=D!$K$11,"Forma",IF(Gestión!E206=D!$K$15,"Vincu",IF(Gestión!E206=D!$K$31,"Estructuraci",IF(Gestión!E206=D!$K$33,"Tecnica",IF(Gestión!E206=D!$K$35,"Conso",IF(Gestión!E206=D!$K$37,"Fortale",IF(Gestión!E206=D!$K$38,"Program",IF(Gestión!E206=D!$K$40,"Estruct",IF(Gestión!E206=D!$K$48,"Artic",IF(Gestión!E206=D!$K$55,"Fortale1",IF(Gestión!E206=D!$K$60,"Biling",IF(Gestión!E206=D!$K$64,"Forma1",IF(Gestión!E206=D!$K$66,"Gest",IF(Gestión!E206=D!$K$68,"Redefini",IF(Gestión!E206=D!$K$69,"Fortale2",IF(Gestión!E206=D!$K$72,"Edu",IF(Gestión!E206=D!$K$79,"Implement",IF(Gestión!E206=D!$K$81,"Potencia",IF(Gestión!E206=D!$K$86,"Fortale3",IF(Gestión!E206=D!$K$89,"Vincu1",IF(Gestión!E206=D!$K$91,"Incur",IF(Gestión!E206=D!$K$93,"Proyec",IF(Gestión!E206=D!$K$94,"Estrateg",IF(Gestión!E206=D!$K$95,"Desa",IF(Gestión!E206=D!$K$103,"Seguim",IF(Gestión!E206=D!$K$104,"Acces",IF(Gestión!E206=D!$K$113,"Program1",IF(Gestión!E206=D!$K$115,"En",IF(Gestión!E206=D!$K$118,"Geren",IF(Gestión!E206=D!$K$128,"Proyec1",IF(Gestión!E206=D!$K$131,"Proyec2",IF(Gestión!E206=D!$K$135,"Forma2",IF(Gestión!E206=D!$K$137,"Talent",IF(Gestión!E206=D!$K$151,"Conso1",IF(Gestión!E206=D!$K$152,"Conso2",IF(Gestión!E206=D!$K$159,"Serv",IF(Gestión!E206=D!$K$164,"Rete",IF(Gestión!E206=D!$K$171,"Fortale4",IF(Gestión!E206=D!$K$172,"Fortale5",IF(Gestión!E206=D!$K$174,"Defini",IF(Gestión!E206=D!$K$175,"Coord",IF(Gestión!E206=D!$K$178,"Redef",IF(Gestión!E206=D!$K$181,"Compro",IF(Gestión!E206=D!$K$182,"Desa1",IF(Gestión!E206=D!$K$183,"Fortale6",IF(Gestión!E206=D!$K$187,"Esta",IF(Gestión!E206=D!$K$190,"Facil",IF(Gestión!E206=D!$K$193,"Soporte",IF(Gestión!E206=D!$K$198,"Implement1",IF(Gestión!E206=D!$K$201,"La",IF(Gestión!E206=D!$K$203,"Fortale7",IF(Gestión!E206=D!$K$206,"Remo",IF(Gestión!E206=D!$K$210,"Fortale8",IF(Gestión!E206=D!$K$214,"Mejoram",IF(Gestión!E206=D!$K$215,"Fortale9",IF(Gestión!E206=D!$K$217,"Fortale10",""))))))))))))))))))))))))))))))))))))))))))))))))))))))))))</f>
        <v>Conso2</v>
      </c>
    </row>
    <row r="198" spans="10:20" x14ac:dyDescent="0.25">
      <c r="K198" s="31" t="s">
        <v>386</v>
      </c>
      <c r="L198" t="s">
        <v>387</v>
      </c>
      <c r="M198" t="s">
        <v>388</v>
      </c>
      <c r="N198" t="str">
        <f>IF(Gestión!F207=D!$L$2,"Forta",IF(Gestión!F207=$L$4,"Inclu",IF(Gestión!F207=$L$5,"Cult",IF(Gestión!F207=$L$7,"Actua",IF(Gestión!F207=$L$11,"Cuali",IF(Gestión!F207=$L$15,"Forta1",IF(Gestión!F207=$L$18,"Actua1",IF(Gestión!F207=$L$20,"Forta2",IF(Gestión!F207=$L$24,"Plan",IF(Gestión!F207=$L$28,"Confor",IF(Gestión!F207=$L$31,"Crea",IF(Gestión!F207=$L$33,"Incor",IF(Gestión!F207=$L$35,"Incre",IF(Gestión!F207=$L$36,"Prog",IF(Gestión!F207=$L$37,"Forta3",IF(Gestión!F207=$L$38,"Redi",IF(Gestión!F207=$L$40,"Confor1",IF(Gestión!F207=$L$44,"Apoyo",IF(Gestión!F207=$L$46,"Crea1",IF(Gestión!F207=$L$48,"Forta4",IF(Gestión!F207=$L$50,"Actua2",IF(Gestión!F207=$L$51,"Invest",IF(Gestión!F207=$L$52,"Conserv",IF(Gestión!F207=$L$55,"Incre1",IF(Gestión!F207=$L$60,"Actua3",IF(Gestión!F207=$L$64,"Actua4",IF(Gestión!F207=$L$66,"Asist",IF(Gestión!F207=$L$68,"Invest2",IF(Gestión!F207=$L$69,"Pract",IF(Gestión!F207=$L$72,"Forta5",IF(Gestión!F207=$L$79,"Opera",IF(Gestión!F207=$L$80,"Opera2",IF(Gestión!F207=$L$81,"Impul",IF(Gestión!F207=$L$86,"Estudio",IF(Gestión!F207=$L$89,"Invest3",IF(Gestión!F207=$L$90,"Diseño",IF(Gestión!F207=$L$91,"Invest4",IF(Gestión!F207=$L$93,"Vincula",IF(Gestión!F207=$L$94,"Crea2",IF(Gestión!F207=$L$95,"Diseño1",IF(Gestión!F207=$L$96,"Opera3",IF(Gestión!F207=$L$100,"Promo",IF(Gestión!F207=$L$101,"Estudio1",IF(Gestión!F207=$L$103,"Desarrolla",IF(Gestión!F207=$L$104,"Propen",IF(Gestión!F207=$L$108,"Aument",IF(Gestión!F207=$L$112,"Aument2",IF(Gestión!F207=$L$113,"Incre2",IF(Gestión!F207=$L$115,"Diver",IF(Gestión!F207=$L$118,"Estable",IF(Gestión!F207=$L$128,"Realiza",IF(Gestión!F207=$L$131,"Realiza1",IF(Gestión!F207=$L$135,"Diseño2",IF(Gestión!F207=$L$137,"Estudio2",IF(Gestión!F207=$L$138,"Invest5",IF(Gestión!F207=$L$141,"Actua5",IF(Gestión!F207=$L$144,"Estable1",IF(Gestión!F207=$L$151,"Defin","N/A"))))))))))))))))))))))))))))))))))))))))))))))))))))))))))</f>
        <v>N/A</v>
      </c>
      <c r="O198" t="str">
        <f>IF(N198="N/A",IF(Gestión!F207=$L$152,"Estable2",IF(Gestión!F207=$L$159,"Diseño3",IF(Gestión!F207=$L$161,"Diseño4",IF(Gestión!F207=$L$164,"Forta6",IF(Gestión!F207=$L$168,"Prog1",IF(Gestión!F207=$L$171,"Robus",IF(Gestión!F207=$L$172,"Diseño5",IF(Gestión!F207=$L$173,"Diseño6",IF(Gestión!F207=$L$174,"Estruc",IF(Gestión!F207=$L$175,"Diseño7",IF(Gestión!F207=$L$178,"Diseño8",IF(Gestión!F207=$L$179,"Diseño9",IF(Gestión!F207=$L$180,"Diseño10",IF(Gestión!F207=$L$181,"Diseño11",IF(Gestión!F207=$L$182,"Diseño12",IF(Gestión!F207=$L$183,"Capacit",IF(Gestión!F207=$L$186,"Redi1",IF(Gestión!F207=$L$187,"Defin1",IF(Gestión!F207=$L$190,"Cumplir",IF(Gestión!F207=$L$193,"Sistem",IF(Gestión!F207=$L$195,"Montaje",IF(Gestión!F207=$L$198,"Implementa",IF(Gestión!F207=$L$201,"Sistem1",IF(Gestión!F207=$L$203,"Asegura",IF(Gestión!F207=$L$204,"Estable3",IF(Gestión!F207=$L$206,"Constru",IF(Gestión!F207=$L$210,"Defin2",IF(Gestión!F207=$L$212,"Cult1",IF(Gestión!F207=$L$214,"Diseño13",IF(Gestión!F207=$L$215,"Defin3",IF(Gestión!F207=$L$217,"Segui",""))))))))))))))))))))))))))))))),N198)</f>
        <v>Estable2</v>
      </c>
      <c r="P198" t="str">
        <f>IF(Gestión!D207=$Q$2,"Acre",IF(Gestión!D207=$Q$3,"Valor",IF(Gestión!D207=$Q$4,"Calidad",IF(Gestión!D207=$Q$5,"NAI",IF(Gestión!D207=$Q$6,"NAP",IF(Gestión!D207=$Q$7,"NAE",IF(Gestión!D207=$Q$8,"Articulación",IF(Gestión!D207=$Q$9,"Extensión",IF(Gestión!D207=$Q$10,"Regionalización",IF(Gestión!D207=$Q$11,"Interna",IF(Gestión!D207=$Q$12,"Seguimiento",IF(Gestión!D207=$Q$13,"NAA",IF(Gestión!D207=$Q$14,"Gerencia",IF(Gestión!D207=$Q$15,"TH",IF(Gestión!D207=$Q$16,"Finan",IF(Gestión!D207=$Q$17,"Bienestar",IF(Gestión!D207=$Q$18,"Comuni",IF(Gestión!D207=$Q$19,"Sistema",IF(Gestión!D207=$Q$20,"GestionD",IF(Gestión!D207=$Q$21,"Mejoramiento",IF(Gestión!D207=$Q$22,"Modelo",IF(Gestión!D207=$Q$23,"Control",""))))))))))))))))))))))</f>
        <v>Finan</v>
      </c>
      <c r="T198" t="str">
        <f>IF(Gestión!E207=D!$K$2,"Acredi",IF(Gestión!E207=D!$K$7,"Increm",IF(Gestión!E207=D!$K$11,"Forma",IF(Gestión!E207=D!$K$15,"Vincu",IF(Gestión!E207=D!$K$31,"Estructuraci",IF(Gestión!E207=D!$K$33,"Tecnica",IF(Gestión!E207=D!$K$35,"Conso",IF(Gestión!E207=D!$K$37,"Fortale",IF(Gestión!E207=D!$K$38,"Program",IF(Gestión!E207=D!$K$40,"Estruct",IF(Gestión!E207=D!$K$48,"Artic",IF(Gestión!E207=D!$K$55,"Fortale1",IF(Gestión!E207=D!$K$60,"Biling",IF(Gestión!E207=D!$K$64,"Forma1",IF(Gestión!E207=D!$K$66,"Gest",IF(Gestión!E207=D!$K$68,"Redefini",IF(Gestión!E207=D!$K$69,"Fortale2",IF(Gestión!E207=D!$K$72,"Edu",IF(Gestión!E207=D!$K$79,"Implement",IF(Gestión!E207=D!$K$81,"Potencia",IF(Gestión!E207=D!$K$86,"Fortale3",IF(Gestión!E207=D!$K$89,"Vincu1",IF(Gestión!E207=D!$K$91,"Incur",IF(Gestión!E207=D!$K$93,"Proyec",IF(Gestión!E207=D!$K$94,"Estrateg",IF(Gestión!E207=D!$K$95,"Desa",IF(Gestión!E207=D!$K$103,"Seguim",IF(Gestión!E207=D!$K$104,"Acces",IF(Gestión!E207=D!$K$113,"Program1",IF(Gestión!E207=D!$K$115,"En",IF(Gestión!E207=D!$K$118,"Geren",IF(Gestión!E207=D!$K$128,"Proyec1",IF(Gestión!E207=D!$K$131,"Proyec2",IF(Gestión!E207=D!$K$135,"Forma2",IF(Gestión!E207=D!$K$137,"Talent",IF(Gestión!E207=D!$K$151,"Conso1",IF(Gestión!E207=D!$K$152,"Conso2",IF(Gestión!E207=D!$K$159,"Serv",IF(Gestión!E207=D!$K$164,"Rete",IF(Gestión!E207=D!$K$171,"Fortale4",IF(Gestión!E207=D!$K$172,"Fortale5",IF(Gestión!E207=D!$K$174,"Defini",IF(Gestión!E207=D!$K$175,"Coord",IF(Gestión!E207=D!$K$178,"Redef",IF(Gestión!E207=D!$K$181,"Compro",IF(Gestión!E207=D!$K$182,"Desa1",IF(Gestión!E207=D!$K$183,"Fortale6",IF(Gestión!E207=D!$K$187,"Esta",IF(Gestión!E207=D!$K$190,"Facil",IF(Gestión!E207=D!$K$193,"Soporte",IF(Gestión!E207=D!$K$198,"Implement1",IF(Gestión!E207=D!$K$201,"La",IF(Gestión!E207=D!$K$203,"Fortale7",IF(Gestión!E207=D!$K$206,"Remo",IF(Gestión!E207=D!$K$210,"Fortale8",IF(Gestión!E207=D!$K$214,"Mejoram",IF(Gestión!E207=D!$K$215,"Fortale9",IF(Gestión!E207=D!$K$217,"Fortale10",""))))))))))))))))))))))))))))))))))))))))))))))))))))))))))</f>
        <v>Conso2</v>
      </c>
    </row>
    <row r="199" spans="10:20" x14ac:dyDescent="0.25">
      <c r="M199" t="s">
        <v>389</v>
      </c>
      <c r="N199" t="str">
        <f>IF(Gestión!F208=D!$L$2,"Forta",IF(Gestión!F208=$L$4,"Inclu",IF(Gestión!F208=$L$5,"Cult",IF(Gestión!F208=$L$7,"Actua",IF(Gestión!F208=$L$11,"Cuali",IF(Gestión!F208=$L$15,"Forta1",IF(Gestión!F208=$L$18,"Actua1",IF(Gestión!F208=$L$20,"Forta2",IF(Gestión!F208=$L$24,"Plan",IF(Gestión!F208=$L$28,"Confor",IF(Gestión!F208=$L$31,"Crea",IF(Gestión!F208=$L$33,"Incor",IF(Gestión!F208=$L$35,"Incre",IF(Gestión!F208=$L$36,"Prog",IF(Gestión!F208=$L$37,"Forta3",IF(Gestión!F208=$L$38,"Redi",IF(Gestión!F208=$L$40,"Confor1",IF(Gestión!F208=$L$44,"Apoyo",IF(Gestión!F208=$L$46,"Crea1",IF(Gestión!F208=$L$48,"Forta4",IF(Gestión!F208=$L$50,"Actua2",IF(Gestión!F208=$L$51,"Invest",IF(Gestión!F208=$L$52,"Conserv",IF(Gestión!F208=$L$55,"Incre1",IF(Gestión!F208=$L$60,"Actua3",IF(Gestión!F208=$L$64,"Actua4",IF(Gestión!F208=$L$66,"Asist",IF(Gestión!F208=$L$68,"Invest2",IF(Gestión!F208=$L$69,"Pract",IF(Gestión!F208=$L$72,"Forta5",IF(Gestión!F208=$L$79,"Opera",IF(Gestión!F208=$L$80,"Opera2",IF(Gestión!F208=$L$81,"Impul",IF(Gestión!F208=$L$86,"Estudio",IF(Gestión!F208=$L$89,"Invest3",IF(Gestión!F208=$L$90,"Diseño",IF(Gestión!F208=$L$91,"Invest4",IF(Gestión!F208=$L$93,"Vincula",IF(Gestión!F208=$L$94,"Crea2",IF(Gestión!F208=$L$95,"Diseño1",IF(Gestión!F208=$L$96,"Opera3",IF(Gestión!F208=$L$100,"Promo",IF(Gestión!F208=$L$101,"Estudio1",IF(Gestión!F208=$L$103,"Desarrolla",IF(Gestión!F208=$L$104,"Propen",IF(Gestión!F208=$L$108,"Aument",IF(Gestión!F208=$L$112,"Aument2",IF(Gestión!F208=$L$113,"Incre2",IF(Gestión!F208=$L$115,"Diver",IF(Gestión!F208=$L$118,"Estable",IF(Gestión!F208=$L$128,"Realiza",IF(Gestión!F208=$L$131,"Realiza1",IF(Gestión!F208=$L$135,"Diseño2",IF(Gestión!F208=$L$137,"Estudio2",IF(Gestión!F208=$L$138,"Invest5",IF(Gestión!F208=$L$141,"Actua5",IF(Gestión!F208=$L$144,"Estable1",IF(Gestión!F208=$L$151,"Defin","N/A"))))))))))))))))))))))))))))))))))))))))))))))))))))))))))</f>
        <v>N/A</v>
      </c>
      <c r="O199" t="str">
        <f>IF(N199="N/A",IF(Gestión!F208=$L$152,"Estable2",IF(Gestión!F208=$L$159,"Diseño3",IF(Gestión!F208=$L$161,"Diseño4",IF(Gestión!F208=$L$164,"Forta6",IF(Gestión!F208=$L$168,"Prog1",IF(Gestión!F208=$L$171,"Robus",IF(Gestión!F208=$L$172,"Diseño5",IF(Gestión!F208=$L$173,"Diseño6",IF(Gestión!F208=$L$174,"Estruc",IF(Gestión!F208=$L$175,"Diseño7",IF(Gestión!F208=$L$178,"Diseño8",IF(Gestión!F208=$L$179,"Diseño9",IF(Gestión!F208=$L$180,"Diseño10",IF(Gestión!F208=$L$181,"Diseño11",IF(Gestión!F208=$L$182,"Diseño12",IF(Gestión!F208=$L$183,"Capacit",IF(Gestión!F208=$L$186,"Redi1",IF(Gestión!F208=$L$187,"Defin1",IF(Gestión!F208=$L$190,"Cumplir",IF(Gestión!F208=$L$193,"Sistem",IF(Gestión!F208=$L$195,"Montaje",IF(Gestión!F208=$L$198,"Implementa",IF(Gestión!F208=$L$201,"Sistem1",IF(Gestión!F208=$L$203,"Asegura",IF(Gestión!F208=$L$204,"Estable3",IF(Gestión!F208=$L$206,"Constru",IF(Gestión!F208=$L$210,"Defin2",IF(Gestión!F208=$L$212,"Cult1",IF(Gestión!F208=$L$214,"Diseño13",IF(Gestión!F208=$L$215,"Defin3",IF(Gestión!F208=$L$217,"Segui",""))))))))))))))))))))))))))))))),N199)</f>
        <v>Defin2</v>
      </c>
      <c r="P199" t="str">
        <f>IF(Gestión!D208=$Q$2,"Acre",IF(Gestión!D208=$Q$3,"Valor",IF(Gestión!D208=$Q$4,"Calidad",IF(Gestión!D208=$Q$5,"NAI",IF(Gestión!D208=$Q$6,"NAP",IF(Gestión!D208=$Q$7,"NAE",IF(Gestión!D208=$Q$8,"Articulación",IF(Gestión!D208=$Q$9,"Extensión",IF(Gestión!D208=$Q$10,"Regionalización",IF(Gestión!D208=$Q$11,"Interna",IF(Gestión!D208=$Q$12,"Seguimiento",IF(Gestión!D208=$Q$13,"NAA",IF(Gestión!D208=$Q$14,"Gerencia",IF(Gestión!D208=$Q$15,"TH",IF(Gestión!D208=$Q$16,"Finan",IF(Gestión!D208=$Q$17,"Bienestar",IF(Gestión!D208=$Q$18,"Comuni",IF(Gestión!D208=$Q$19,"Sistema",IF(Gestión!D208=$Q$20,"GestionD",IF(Gestión!D208=$Q$21,"Mejoramiento",IF(Gestión!D208=$Q$22,"Modelo",IF(Gestión!D208=$Q$23,"Control",""))))))))))))))))))))))</f>
        <v>Modelo</v>
      </c>
      <c r="T199" t="str">
        <f>IF(Gestión!E208=D!$K$2,"Acredi",IF(Gestión!E208=D!$K$7,"Increm",IF(Gestión!E208=D!$K$11,"Forma",IF(Gestión!E208=D!$K$15,"Vincu",IF(Gestión!E208=D!$K$31,"Estructuraci",IF(Gestión!E208=D!$K$33,"Tecnica",IF(Gestión!E208=D!$K$35,"Conso",IF(Gestión!E208=D!$K$37,"Fortale",IF(Gestión!E208=D!$K$38,"Program",IF(Gestión!E208=D!$K$40,"Estruct",IF(Gestión!E208=D!$K$48,"Artic",IF(Gestión!E208=D!$K$55,"Fortale1",IF(Gestión!E208=D!$K$60,"Biling",IF(Gestión!E208=D!$K$64,"Forma1",IF(Gestión!E208=D!$K$66,"Gest",IF(Gestión!E208=D!$K$68,"Redefini",IF(Gestión!E208=D!$K$69,"Fortale2",IF(Gestión!E208=D!$K$72,"Edu",IF(Gestión!E208=D!$K$79,"Implement",IF(Gestión!E208=D!$K$81,"Potencia",IF(Gestión!E208=D!$K$86,"Fortale3",IF(Gestión!E208=D!$K$89,"Vincu1",IF(Gestión!E208=D!$K$91,"Incur",IF(Gestión!E208=D!$K$93,"Proyec",IF(Gestión!E208=D!$K$94,"Estrateg",IF(Gestión!E208=D!$K$95,"Desa",IF(Gestión!E208=D!$K$103,"Seguim",IF(Gestión!E208=D!$K$104,"Acces",IF(Gestión!E208=D!$K$113,"Program1",IF(Gestión!E208=D!$K$115,"En",IF(Gestión!E208=D!$K$118,"Geren",IF(Gestión!E208=D!$K$128,"Proyec1",IF(Gestión!E208=D!$K$131,"Proyec2",IF(Gestión!E208=D!$K$135,"Forma2",IF(Gestión!E208=D!$K$137,"Talent",IF(Gestión!E208=D!$K$151,"Conso1",IF(Gestión!E208=D!$K$152,"Conso2",IF(Gestión!E208=D!$K$159,"Serv",IF(Gestión!E208=D!$K$164,"Rete",IF(Gestión!E208=D!$K$171,"Fortale4",IF(Gestión!E208=D!$K$172,"Fortale5",IF(Gestión!E208=D!$K$174,"Defini",IF(Gestión!E208=D!$K$175,"Coord",IF(Gestión!E208=D!$K$178,"Redef",IF(Gestión!E208=D!$K$181,"Compro",IF(Gestión!E208=D!$K$182,"Desa1",IF(Gestión!E208=D!$K$183,"Fortale6",IF(Gestión!E208=D!$K$187,"Esta",IF(Gestión!E208=D!$K$190,"Facil",IF(Gestión!E208=D!$K$193,"Soporte",IF(Gestión!E208=D!$K$198,"Implement1",IF(Gestión!E208=D!$K$201,"La",IF(Gestión!E208=D!$K$203,"Fortale7",IF(Gestión!E208=D!$K$206,"Remo",IF(Gestión!E208=D!$K$210,"Fortale8",IF(Gestión!E208=D!$K$214,"Mejoram",IF(Gestión!E208=D!$K$215,"Fortale9",IF(Gestión!E208=D!$K$217,"Fortale10",""))))))))))))))))))))))))))))))))))))))))))))))))))))))))))</f>
        <v>Fortale8</v>
      </c>
    </row>
    <row r="200" spans="10:20" x14ac:dyDescent="0.25">
      <c r="M200" t="s">
        <v>390</v>
      </c>
      <c r="N200" t="str">
        <f>IF(Gestión!F209=D!$L$2,"Forta",IF(Gestión!F209=$L$4,"Inclu",IF(Gestión!F209=$L$5,"Cult",IF(Gestión!F209=$L$7,"Actua",IF(Gestión!F209=$L$11,"Cuali",IF(Gestión!F209=$L$15,"Forta1",IF(Gestión!F209=$L$18,"Actua1",IF(Gestión!F209=$L$20,"Forta2",IF(Gestión!F209=$L$24,"Plan",IF(Gestión!F209=$L$28,"Confor",IF(Gestión!F209=$L$31,"Crea",IF(Gestión!F209=$L$33,"Incor",IF(Gestión!F209=$L$35,"Incre",IF(Gestión!F209=$L$36,"Prog",IF(Gestión!F209=$L$37,"Forta3",IF(Gestión!F209=$L$38,"Redi",IF(Gestión!F209=$L$40,"Confor1",IF(Gestión!F209=$L$44,"Apoyo",IF(Gestión!F209=$L$46,"Crea1",IF(Gestión!F209=$L$48,"Forta4",IF(Gestión!F209=$L$50,"Actua2",IF(Gestión!F209=$L$51,"Invest",IF(Gestión!F209=$L$52,"Conserv",IF(Gestión!F209=$L$55,"Incre1",IF(Gestión!F209=$L$60,"Actua3",IF(Gestión!F209=$L$64,"Actua4",IF(Gestión!F209=$L$66,"Asist",IF(Gestión!F209=$L$68,"Invest2",IF(Gestión!F209=$L$69,"Pract",IF(Gestión!F209=$L$72,"Forta5",IF(Gestión!F209=$L$79,"Opera",IF(Gestión!F209=$L$80,"Opera2",IF(Gestión!F209=$L$81,"Impul",IF(Gestión!F209=$L$86,"Estudio",IF(Gestión!F209=$L$89,"Invest3",IF(Gestión!F209=$L$90,"Diseño",IF(Gestión!F209=$L$91,"Invest4",IF(Gestión!F209=$L$93,"Vincula",IF(Gestión!F209=$L$94,"Crea2",IF(Gestión!F209=$L$95,"Diseño1",IF(Gestión!F209=$L$96,"Opera3",IF(Gestión!F209=$L$100,"Promo",IF(Gestión!F209=$L$101,"Estudio1",IF(Gestión!F209=$L$103,"Desarrolla",IF(Gestión!F209=$L$104,"Propen",IF(Gestión!F209=$L$108,"Aument",IF(Gestión!F209=$L$112,"Aument2",IF(Gestión!F209=$L$113,"Incre2",IF(Gestión!F209=$L$115,"Diver",IF(Gestión!F209=$L$118,"Estable",IF(Gestión!F209=$L$128,"Realiza",IF(Gestión!F209=$L$131,"Realiza1",IF(Gestión!F209=$L$135,"Diseño2",IF(Gestión!F209=$L$137,"Estudio2",IF(Gestión!F209=$L$138,"Invest5",IF(Gestión!F209=$L$141,"Actua5",IF(Gestión!F209=$L$144,"Estable1",IF(Gestión!F209=$L$151,"Defin","N/A"))))))))))))))))))))))))))))))))))))))))))))))))))))))))))</f>
        <v>N/A</v>
      </c>
      <c r="O200" t="str">
        <f>IF(N200="N/A",IF(Gestión!F209=$L$152,"Estable2",IF(Gestión!F209=$L$159,"Diseño3",IF(Gestión!F209=$L$161,"Diseño4",IF(Gestión!F209=$L$164,"Forta6",IF(Gestión!F209=$L$168,"Prog1",IF(Gestión!F209=$L$171,"Robus",IF(Gestión!F209=$L$172,"Diseño5",IF(Gestión!F209=$L$173,"Diseño6",IF(Gestión!F209=$L$174,"Estruc",IF(Gestión!F209=$L$175,"Diseño7",IF(Gestión!F209=$L$178,"Diseño8",IF(Gestión!F209=$L$179,"Diseño9",IF(Gestión!F209=$L$180,"Diseño10",IF(Gestión!F209=$L$181,"Diseño11",IF(Gestión!F209=$L$182,"Diseño12",IF(Gestión!F209=$L$183,"Capacit",IF(Gestión!F209=$L$186,"Redi1",IF(Gestión!F209=$L$187,"Defin1",IF(Gestión!F209=$L$190,"Cumplir",IF(Gestión!F209=$L$193,"Sistem",IF(Gestión!F209=$L$195,"Montaje",IF(Gestión!F209=$L$198,"Implementa",IF(Gestión!F209=$L$201,"Sistem1",IF(Gestión!F209=$L$203,"Asegura",IF(Gestión!F209=$L$204,"Estable3",IF(Gestión!F209=$L$206,"Constru",IF(Gestión!F209=$L$210,"Defin2",IF(Gestión!F209=$L$212,"Cult1",IF(Gestión!F209=$L$214,"Diseño13",IF(Gestión!F209=$L$215,"Defin3",IF(Gestión!F209=$L$217,"Segui",""))))))))))))))))))))))))))))))),N200)</f>
        <v>Defin2</v>
      </c>
      <c r="P200" t="str">
        <f>IF(Gestión!D209=$Q$2,"Acre",IF(Gestión!D209=$Q$3,"Valor",IF(Gestión!D209=$Q$4,"Calidad",IF(Gestión!D209=$Q$5,"NAI",IF(Gestión!D209=$Q$6,"NAP",IF(Gestión!D209=$Q$7,"NAE",IF(Gestión!D209=$Q$8,"Articulación",IF(Gestión!D209=$Q$9,"Extensión",IF(Gestión!D209=$Q$10,"Regionalización",IF(Gestión!D209=$Q$11,"Interna",IF(Gestión!D209=$Q$12,"Seguimiento",IF(Gestión!D209=$Q$13,"NAA",IF(Gestión!D209=$Q$14,"Gerencia",IF(Gestión!D209=$Q$15,"TH",IF(Gestión!D209=$Q$16,"Finan",IF(Gestión!D209=$Q$17,"Bienestar",IF(Gestión!D209=$Q$18,"Comuni",IF(Gestión!D209=$Q$19,"Sistema",IF(Gestión!D209=$Q$20,"GestionD",IF(Gestión!D209=$Q$21,"Mejoramiento",IF(Gestión!D209=$Q$22,"Modelo",IF(Gestión!D209=$Q$23,"Control",""))))))))))))))))))))))</f>
        <v>Modelo</v>
      </c>
      <c r="T200" t="str">
        <f>IF(Gestión!E209=D!$K$2,"Acredi",IF(Gestión!E209=D!$K$7,"Increm",IF(Gestión!E209=D!$K$11,"Forma",IF(Gestión!E209=D!$K$15,"Vincu",IF(Gestión!E209=D!$K$31,"Estructuraci",IF(Gestión!E209=D!$K$33,"Tecnica",IF(Gestión!E209=D!$K$35,"Conso",IF(Gestión!E209=D!$K$37,"Fortale",IF(Gestión!E209=D!$K$38,"Program",IF(Gestión!E209=D!$K$40,"Estruct",IF(Gestión!E209=D!$K$48,"Artic",IF(Gestión!E209=D!$K$55,"Fortale1",IF(Gestión!E209=D!$K$60,"Biling",IF(Gestión!E209=D!$K$64,"Forma1",IF(Gestión!E209=D!$K$66,"Gest",IF(Gestión!E209=D!$K$68,"Redefini",IF(Gestión!E209=D!$K$69,"Fortale2",IF(Gestión!E209=D!$K$72,"Edu",IF(Gestión!E209=D!$K$79,"Implement",IF(Gestión!E209=D!$K$81,"Potencia",IF(Gestión!E209=D!$K$86,"Fortale3",IF(Gestión!E209=D!$K$89,"Vincu1",IF(Gestión!E209=D!$K$91,"Incur",IF(Gestión!E209=D!$K$93,"Proyec",IF(Gestión!E209=D!$K$94,"Estrateg",IF(Gestión!E209=D!$K$95,"Desa",IF(Gestión!E209=D!$K$103,"Seguim",IF(Gestión!E209=D!$K$104,"Acces",IF(Gestión!E209=D!$K$113,"Program1",IF(Gestión!E209=D!$K$115,"En",IF(Gestión!E209=D!$K$118,"Geren",IF(Gestión!E209=D!$K$128,"Proyec1",IF(Gestión!E209=D!$K$131,"Proyec2",IF(Gestión!E209=D!$K$135,"Forma2",IF(Gestión!E209=D!$K$137,"Talent",IF(Gestión!E209=D!$K$151,"Conso1",IF(Gestión!E209=D!$K$152,"Conso2",IF(Gestión!E209=D!$K$159,"Serv",IF(Gestión!E209=D!$K$164,"Rete",IF(Gestión!E209=D!$K$171,"Fortale4",IF(Gestión!E209=D!$K$172,"Fortale5",IF(Gestión!E209=D!$K$174,"Defini",IF(Gestión!E209=D!$K$175,"Coord",IF(Gestión!E209=D!$K$178,"Redef",IF(Gestión!E209=D!$K$181,"Compro",IF(Gestión!E209=D!$K$182,"Desa1",IF(Gestión!E209=D!$K$183,"Fortale6",IF(Gestión!E209=D!$K$187,"Esta",IF(Gestión!E209=D!$K$190,"Facil",IF(Gestión!E209=D!$K$193,"Soporte",IF(Gestión!E209=D!$K$198,"Implement1",IF(Gestión!E209=D!$K$201,"La",IF(Gestión!E209=D!$K$203,"Fortale7",IF(Gestión!E209=D!$K$206,"Remo",IF(Gestión!E209=D!$K$210,"Fortale8",IF(Gestión!E209=D!$K$214,"Mejoram",IF(Gestión!E209=D!$K$215,"Fortale9",IF(Gestión!E209=D!$K$217,"Fortale10",""))))))))))))))))))))))))))))))))))))))))))))))))))))))))))</f>
        <v>Fortale8</v>
      </c>
    </row>
    <row r="201" spans="10:20" x14ac:dyDescent="0.25">
      <c r="K201" s="31" t="s">
        <v>363</v>
      </c>
      <c r="L201" t="s">
        <v>391</v>
      </c>
      <c r="M201" t="s">
        <v>392</v>
      </c>
      <c r="N201" t="str">
        <f>IF(Gestión!F210=D!$L$2,"Forta",IF(Gestión!F210=$L$4,"Inclu",IF(Gestión!F210=$L$5,"Cult",IF(Gestión!F210=$L$7,"Actua",IF(Gestión!F210=$L$11,"Cuali",IF(Gestión!F210=$L$15,"Forta1",IF(Gestión!F210=$L$18,"Actua1",IF(Gestión!F210=$L$20,"Forta2",IF(Gestión!F210=$L$24,"Plan",IF(Gestión!F210=$L$28,"Confor",IF(Gestión!F210=$L$31,"Crea",IF(Gestión!F210=$L$33,"Incor",IF(Gestión!F210=$L$35,"Incre",IF(Gestión!F210=$L$36,"Prog",IF(Gestión!F210=$L$37,"Forta3",IF(Gestión!F210=$L$38,"Redi",IF(Gestión!F210=$L$40,"Confor1",IF(Gestión!F210=$L$44,"Apoyo",IF(Gestión!F210=$L$46,"Crea1",IF(Gestión!F210=$L$48,"Forta4",IF(Gestión!F210=$L$50,"Actua2",IF(Gestión!F210=$L$51,"Invest",IF(Gestión!F210=$L$52,"Conserv",IF(Gestión!F210=$L$55,"Incre1",IF(Gestión!F210=$L$60,"Actua3",IF(Gestión!F210=$L$64,"Actua4",IF(Gestión!F210=$L$66,"Asist",IF(Gestión!F210=$L$68,"Invest2",IF(Gestión!F210=$L$69,"Pract",IF(Gestión!F210=$L$72,"Forta5",IF(Gestión!F210=$L$79,"Opera",IF(Gestión!F210=$L$80,"Opera2",IF(Gestión!F210=$L$81,"Impul",IF(Gestión!F210=$L$86,"Estudio",IF(Gestión!F210=$L$89,"Invest3",IF(Gestión!F210=$L$90,"Diseño",IF(Gestión!F210=$L$91,"Invest4",IF(Gestión!F210=$L$93,"Vincula",IF(Gestión!F210=$L$94,"Crea2",IF(Gestión!F210=$L$95,"Diseño1",IF(Gestión!F210=$L$96,"Opera3",IF(Gestión!F210=$L$100,"Promo",IF(Gestión!F210=$L$101,"Estudio1",IF(Gestión!F210=$L$103,"Desarrolla",IF(Gestión!F210=$L$104,"Propen",IF(Gestión!F210=$L$108,"Aument",IF(Gestión!F210=$L$112,"Aument2",IF(Gestión!F210=$L$113,"Incre2",IF(Gestión!F210=$L$115,"Diver",IF(Gestión!F210=$L$118,"Estable",IF(Gestión!F210=$L$128,"Realiza",IF(Gestión!F210=$L$131,"Realiza1",IF(Gestión!F210=$L$135,"Diseño2",IF(Gestión!F210=$L$137,"Estudio2",IF(Gestión!F210=$L$138,"Invest5",IF(Gestión!F210=$L$141,"Actua5",IF(Gestión!F210=$L$144,"Estable1",IF(Gestión!F210=$L$151,"Defin","N/A"))))))))))))))))))))))))))))))))))))))))))))))))))))))))))</f>
        <v>Forta5</v>
      </c>
      <c r="O201" t="str">
        <f>IF(N201="N/A",IF(Gestión!F210=$L$152,"Estable2",IF(Gestión!F210=$L$159,"Diseño3",IF(Gestión!F210=$L$161,"Diseño4",IF(Gestión!F210=$L$164,"Forta6",IF(Gestión!F210=$L$168,"Prog1",IF(Gestión!F210=$L$171,"Robus",IF(Gestión!F210=$L$172,"Diseño5",IF(Gestión!F210=$L$173,"Diseño6",IF(Gestión!F210=$L$174,"Estruc",IF(Gestión!F210=$L$175,"Diseño7",IF(Gestión!F210=$L$178,"Diseño8",IF(Gestión!F210=$L$179,"Diseño9",IF(Gestión!F210=$L$180,"Diseño10",IF(Gestión!F210=$L$181,"Diseño11",IF(Gestión!F210=$L$182,"Diseño12",IF(Gestión!F210=$L$183,"Capacit",IF(Gestión!F210=$L$186,"Redi1",IF(Gestión!F210=$L$187,"Defin1",IF(Gestión!F210=$L$190,"Cumplir",IF(Gestión!F210=$L$193,"Sistem",IF(Gestión!F210=$L$195,"Montaje",IF(Gestión!F210=$L$198,"Implementa",IF(Gestión!F210=$L$201,"Sistem1",IF(Gestión!F210=$L$203,"Asegura",IF(Gestión!F210=$L$204,"Estable3",IF(Gestión!F210=$L$206,"Constru",IF(Gestión!F210=$L$210,"Defin2",IF(Gestión!F210=$L$212,"Cult1",IF(Gestión!F210=$L$214,"Diseño13",IF(Gestión!F210=$L$215,"Defin3",IF(Gestión!F210=$L$217,"Segui",""))))))))))))))))))))))))))))))),N201)</f>
        <v>Forta5</v>
      </c>
      <c r="P201" t="str">
        <f>IF(Gestión!D210=$Q$2,"Acre",IF(Gestión!D210=$Q$3,"Valor",IF(Gestión!D210=$Q$4,"Calidad",IF(Gestión!D210=$Q$5,"NAI",IF(Gestión!D210=$Q$6,"NAP",IF(Gestión!D210=$Q$7,"NAE",IF(Gestión!D210=$Q$8,"Articulación",IF(Gestión!D210=$Q$9,"Extensión",IF(Gestión!D210=$Q$10,"Regionalización",IF(Gestión!D210=$Q$11,"Interna",IF(Gestión!D210=$Q$12,"Seguimiento",IF(Gestión!D210=$Q$13,"NAA",IF(Gestión!D210=$Q$14,"Gerencia",IF(Gestión!D210=$Q$15,"TH",IF(Gestión!D210=$Q$16,"Finan",IF(Gestión!D210=$Q$17,"Bienestar",IF(Gestión!D210=$Q$18,"Comuni",IF(Gestión!D210=$Q$19,"Sistema",IF(Gestión!D210=$Q$20,"GestionD",IF(Gestión!D210=$Q$21,"Mejoramiento",IF(Gestión!D210=$Q$22,"Modelo",IF(Gestión!D210=$Q$23,"Control",""))))))))))))))))))))))</f>
        <v>Regionalización</v>
      </c>
      <c r="T201" t="str">
        <f>IF(Gestión!E210=D!$K$2,"Acredi",IF(Gestión!E210=D!$K$7,"Increm",IF(Gestión!E210=D!$K$11,"Forma",IF(Gestión!E210=D!$K$15,"Vincu",IF(Gestión!E210=D!$K$31,"Estructuraci",IF(Gestión!E210=D!$K$33,"Tecnica",IF(Gestión!E210=D!$K$35,"Conso",IF(Gestión!E210=D!$K$37,"Fortale",IF(Gestión!E210=D!$K$38,"Program",IF(Gestión!E210=D!$K$40,"Estruct",IF(Gestión!E210=D!$K$48,"Artic",IF(Gestión!E210=D!$K$55,"Fortale1",IF(Gestión!E210=D!$K$60,"Biling",IF(Gestión!E210=D!$K$64,"Forma1",IF(Gestión!E210=D!$K$66,"Gest",IF(Gestión!E210=D!$K$68,"Redefini",IF(Gestión!E210=D!$K$69,"Fortale2",IF(Gestión!E210=D!$K$72,"Edu",IF(Gestión!E210=D!$K$79,"Implement",IF(Gestión!E210=D!$K$81,"Potencia",IF(Gestión!E210=D!$K$86,"Fortale3",IF(Gestión!E210=D!$K$89,"Vincu1",IF(Gestión!E210=D!$K$91,"Incur",IF(Gestión!E210=D!$K$93,"Proyec",IF(Gestión!E210=D!$K$94,"Estrateg",IF(Gestión!E210=D!$K$95,"Desa",IF(Gestión!E210=D!$K$103,"Seguim",IF(Gestión!E210=D!$K$104,"Acces",IF(Gestión!E210=D!$K$113,"Program1",IF(Gestión!E210=D!$K$115,"En",IF(Gestión!E210=D!$K$118,"Geren",IF(Gestión!E210=D!$K$128,"Proyec1",IF(Gestión!E210=D!$K$131,"Proyec2",IF(Gestión!E210=D!$K$135,"Forma2",IF(Gestión!E210=D!$K$137,"Talent",IF(Gestión!E210=D!$K$151,"Conso1",IF(Gestión!E210=D!$K$152,"Conso2",IF(Gestión!E210=D!$K$159,"Serv",IF(Gestión!E210=D!$K$164,"Rete",IF(Gestión!E210=D!$K$171,"Fortale4",IF(Gestión!E210=D!$K$172,"Fortale5",IF(Gestión!E210=D!$K$174,"Defini",IF(Gestión!E210=D!$K$175,"Coord",IF(Gestión!E210=D!$K$178,"Redef",IF(Gestión!E210=D!$K$181,"Compro",IF(Gestión!E210=D!$K$182,"Desa1",IF(Gestión!E210=D!$K$183,"Fortale6",IF(Gestión!E210=D!$K$187,"Esta",IF(Gestión!E210=D!$K$190,"Facil",IF(Gestión!E210=D!$K$193,"Soporte",IF(Gestión!E210=D!$K$198,"Implement1",IF(Gestión!E210=D!$K$201,"La",IF(Gestión!E210=D!$K$203,"Fortale7",IF(Gestión!E210=D!$K$206,"Remo",IF(Gestión!E210=D!$K$210,"Fortale8",IF(Gestión!E210=D!$K$214,"Mejoram",IF(Gestión!E210=D!$K$215,"Fortale9",IF(Gestión!E210=D!$K$217,"Fortale10",""))))))))))))))))))))))))))))))))))))))))))))))))))))))))))</f>
        <v>Edu</v>
      </c>
    </row>
    <row r="202" spans="10:20" x14ac:dyDescent="0.25">
      <c r="M202" t="s">
        <v>393</v>
      </c>
      <c r="N202" t="str">
        <f>IF(Gestión!F211=D!$L$2,"Forta",IF(Gestión!F211=$L$4,"Inclu",IF(Gestión!F211=$L$5,"Cult",IF(Gestión!F211=$L$7,"Actua",IF(Gestión!F211=$L$11,"Cuali",IF(Gestión!F211=$L$15,"Forta1",IF(Gestión!F211=$L$18,"Actua1",IF(Gestión!F211=$L$20,"Forta2",IF(Gestión!F211=$L$24,"Plan",IF(Gestión!F211=$L$28,"Confor",IF(Gestión!F211=$L$31,"Crea",IF(Gestión!F211=$L$33,"Incor",IF(Gestión!F211=$L$35,"Incre",IF(Gestión!F211=$L$36,"Prog",IF(Gestión!F211=$L$37,"Forta3",IF(Gestión!F211=$L$38,"Redi",IF(Gestión!F211=$L$40,"Confor1",IF(Gestión!F211=$L$44,"Apoyo",IF(Gestión!F211=$L$46,"Crea1",IF(Gestión!F211=$L$48,"Forta4",IF(Gestión!F211=$L$50,"Actua2",IF(Gestión!F211=$L$51,"Invest",IF(Gestión!F211=$L$52,"Conserv",IF(Gestión!F211=$L$55,"Incre1",IF(Gestión!F211=$L$60,"Actua3",IF(Gestión!F211=$L$64,"Actua4",IF(Gestión!F211=$L$66,"Asist",IF(Gestión!F211=$L$68,"Invest2",IF(Gestión!F211=$L$69,"Pract",IF(Gestión!F211=$L$72,"Forta5",IF(Gestión!F211=$L$79,"Opera",IF(Gestión!F211=$L$80,"Opera2",IF(Gestión!F211=$L$81,"Impul",IF(Gestión!F211=$L$86,"Estudio",IF(Gestión!F211=$L$89,"Invest3",IF(Gestión!F211=$L$90,"Diseño",IF(Gestión!F211=$L$91,"Invest4",IF(Gestión!F211=$L$93,"Vincula",IF(Gestión!F211=$L$94,"Crea2",IF(Gestión!F211=$L$95,"Diseño1",IF(Gestión!F211=$L$96,"Opera3",IF(Gestión!F211=$L$100,"Promo",IF(Gestión!F211=$L$101,"Estudio1",IF(Gestión!F211=$L$103,"Desarrolla",IF(Gestión!F211=$L$104,"Propen",IF(Gestión!F211=$L$108,"Aument",IF(Gestión!F211=$L$112,"Aument2",IF(Gestión!F211=$L$113,"Incre2",IF(Gestión!F211=$L$115,"Diver",IF(Gestión!F211=$L$118,"Estable",IF(Gestión!F211=$L$128,"Realiza",IF(Gestión!F211=$L$131,"Realiza1",IF(Gestión!F211=$L$135,"Diseño2",IF(Gestión!F211=$L$137,"Estudio2",IF(Gestión!F211=$L$138,"Invest5",IF(Gestión!F211=$L$141,"Actua5",IF(Gestión!F211=$L$144,"Estable1",IF(Gestión!F211=$L$151,"Defin","N/A"))))))))))))))))))))))))))))))))))))))))))))))))))))))))))</f>
        <v>Forta5</v>
      </c>
      <c r="O202" t="str">
        <f>IF(N202="N/A",IF(Gestión!F211=$L$152,"Estable2",IF(Gestión!F211=$L$159,"Diseño3",IF(Gestión!F211=$L$161,"Diseño4",IF(Gestión!F211=$L$164,"Forta6",IF(Gestión!F211=$L$168,"Prog1",IF(Gestión!F211=$L$171,"Robus",IF(Gestión!F211=$L$172,"Diseño5",IF(Gestión!F211=$L$173,"Diseño6",IF(Gestión!F211=$L$174,"Estruc",IF(Gestión!F211=$L$175,"Diseño7",IF(Gestión!F211=$L$178,"Diseño8",IF(Gestión!F211=$L$179,"Diseño9",IF(Gestión!F211=$L$180,"Diseño10",IF(Gestión!F211=$L$181,"Diseño11",IF(Gestión!F211=$L$182,"Diseño12",IF(Gestión!F211=$L$183,"Capacit",IF(Gestión!F211=$L$186,"Redi1",IF(Gestión!F211=$L$187,"Defin1",IF(Gestión!F211=$L$190,"Cumplir",IF(Gestión!F211=$L$193,"Sistem",IF(Gestión!F211=$L$195,"Montaje",IF(Gestión!F211=$L$198,"Implementa",IF(Gestión!F211=$L$201,"Sistem1",IF(Gestión!F211=$L$203,"Asegura",IF(Gestión!F211=$L$204,"Estable3",IF(Gestión!F211=$L$206,"Constru",IF(Gestión!F211=$L$210,"Defin2",IF(Gestión!F211=$L$212,"Cult1",IF(Gestión!F211=$L$214,"Diseño13",IF(Gestión!F211=$L$215,"Defin3",IF(Gestión!F211=$L$217,"Segui",""))))))))))))))))))))))))))))))),N202)</f>
        <v>Forta5</v>
      </c>
      <c r="P202" t="str">
        <f>IF(Gestión!D211=$Q$2,"Acre",IF(Gestión!D211=$Q$3,"Valor",IF(Gestión!D211=$Q$4,"Calidad",IF(Gestión!D211=$Q$5,"NAI",IF(Gestión!D211=$Q$6,"NAP",IF(Gestión!D211=$Q$7,"NAE",IF(Gestión!D211=$Q$8,"Articulación",IF(Gestión!D211=$Q$9,"Extensión",IF(Gestión!D211=$Q$10,"Regionalización",IF(Gestión!D211=$Q$11,"Interna",IF(Gestión!D211=$Q$12,"Seguimiento",IF(Gestión!D211=$Q$13,"NAA",IF(Gestión!D211=$Q$14,"Gerencia",IF(Gestión!D211=$Q$15,"TH",IF(Gestión!D211=$Q$16,"Finan",IF(Gestión!D211=$Q$17,"Bienestar",IF(Gestión!D211=$Q$18,"Comuni",IF(Gestión!D211=$Q$19,"Sistema",IF(Gestión!D211=$Q$20,"GestionD",IF(Gestión!D211=$Q$21,"Mejoramiento",IF(Gestión!D211=$Q$22,"Modelo",IF(Gestión!D211=$Q$23,"Control",""))))))))))))))))))))))</f>
        <v>Regionalización</v>
      </c>
      <c r="T202" t="str">
        <f>IF(Gestión!E211=D!$K$2,"Acredi",IF(Gestión!E211=D!$K$7,"Increm",IF(Gestión!E211=D!$K$11,"Forma",IF(Gestión!E211=D!$K$15,"Vincu",IF(Gestión!E211=D!$K$31,"Estructuraci",IF(Gestión!E211=D!$K$33,"Tecnica",IF(Gestión!E211=D!$K$35,"Conso",IF(Gestión!E211=D!$K$37,"Fortale",IF(Gestión!E211=D!$K$38,"Program",IF(Gestión!E211=D!$K$40,"Estruct",IF(Gestión!E211=D!$K$48,"Artic",IF(Gestión!E211=D!$K$55,"Fortale1",IF(Gestión!E211=D!$K$60,"Biling",IF(Gestión!E211=D!$K$64,"Forma1",IF(Gestión!E211=D!$K$66,"Gest",IF(Gestión!E211=D!$K$68,"Redefini",IF(Gestión!E211=D!$K$69,"Fortale2",IF(Gestión!E211=D!$K$72,"Edu",IF(Gestión!E211=D!$K$79,"Implement",IF(Gestión!E211=D!$K$81,"Potencia",IF(Gestión!E211=D!$K$86,"Fortale3",IF(Gestión!E211=D!$K$89,"Vincu1",IF(Gestión!E211=D!$K$91,"Incur",IF(Gestión!E211=D!$K$93,"Proyec",IF(Gestión!E211=D!$K$94,"Estrateg",IF(Gestión!E211=D!$K$95,"Desa",IF(Gestión!E211=D!$K$103,"Seguim",IF(Gestión!E211=D!$K$104,"Acces",IF(Gestión!E211=D!$K$113,"Program1",IF(Gestión!E211=D!$K$115,"En",IF(Gestión!E211=D!$K$118,"Geren",IF(Gestión!E211=D!$K$128,"Proyec1",IF(Gestión!E211=D!$K$131,"Proyec2",IF(Gestión!E211=D!$K$135,"Forma2",IF(Gestión!E211=D!$K$137,"Talent",IF(Gestión!E211=D!$K$151,"Conso1",IF(Gestión!E211=D!$K$152,"Conso2",IF(Gestión!E211=D!$K$159,"Serv",IF(Gestión!E211=D!$K$164,"Rete",IF(Gestión!E211=D!$K$171,"Fortale4",IF(Gestión!E211=D!$K$172,"Fortale5",IF(Gestión!E211=D!$K$174,"Defini",IF(Gestión!E211=D!$K$175,"Coord",IF(Gestión!E211=D!$K$178,"Redef",IF(Gestión!E211=D!$K$181,"Compro",IF(Gestión!E211=D!$K$182,"Desa1",IF(Gestión!E211=D!$K$183,"Fortale6",IF(Gestión!E211=D!$K$187,"Esta",IF(Gestión!E211=D!$K$190,"Facil",IF(Gestión!E211=D!$K$193,"Soporte",IF(Gestión!E211=D!$K$198,"Implement1",IF(Gestión!E211=D!$K$201,"La",IF(Gestión!E211=D!$K$203,"Fortale7",IF(Gestión!E211=D!$K$206,"Remo",IF(Gestión!E211=D!$K$210,"Fortale8",IF(Gestión!E211=D!$K$214,"Mejoram",IF(Gestión!E211=D!$K$215,"Fortale9",IF(Gestión!E211=D!$K$217,"Fortale10",""))))))))))))))))))))))))))))))))))))))))))))))))))))))))))</f>
        <v>Edu</v>
      </c>
    </row>
    <row r="203" spans="10:20" x14ac:dyDescent="0.25">
      <c r="K203" s="31" t="s">
        <v>450</v>
      </c>
      <c r="L203" t="s">
        <v>68</v>
      </c>
      <c r="M203" t="s">
        <v>394</v>
      </c>
      <c r="N203" t="str">
        <f>IF(Gestión!F212=D!$L$2,"Forta",IF(Gestión!F212=$L$4,"Inclu",IF(Gestión!F212=$L$5,"Cult",IF(Gestión!F212=$L$7,"Actua",IF(Gestión!F212=$L$11,"Cuali",IF(Gestión!F212=$L$15,"Forta1",IF(Gestión!F212=$L$18,"Actua1",IF(Gestión!F212=$L$20,"Forta2",IF(Gestión!F212=$L$24,"Plan",IF(Gestión!F212=$L$28,"Confor",IF(Gestión!F212=$L$31,"Crea",IF(Gestión!F212=$L$33,"Incor",IF(Gestión!F212=$L$35,"Incre",IF(Gestión!F212=$L$36,"Prog",IF(Gestión!F212=$L$37,"Forta3",IF(Gestión!F212=$L$38,"Redi",IF(Gestión!F212=$L$40,"Confor1",IF(Gestión!F212=$L$44,"Apoyo",IF(Gestión!F212=$L$46,"Crea1",IF(Gestión!F212=$L$48,"Forta4",IF(Gestión!F212=$L$50,"Actua2",IF(Gestión!F212=$L$51,"Invest",IF(Gestión!F212=$L$52,"Conserv",IF(Gestión!F212=$L$55,"Incre1",IF(Gestión!F212=$L$60,"Actua3",IF(Gestión!F212=$L$64,"Actua4",IF(Gestión!F212=$L$66,"Asist",IF(Gestión!F212=$L$68,"Invest2",IF(Gestión!F212=$L$69,"Pract",IF(Gestión!F212=$L$72,"Forta5",IF(Gestión!F212=$L$79,"Opera",IF(Gestión!F212=$L$80,"Opera2",IF(Gestión!F212=$L$81,"Impul",IF(Gestión!F212=$L$86,"Estudio",IF(Gestión!F212=$L$89,"Invest3",IF(Gestión!F212=$L$90,"Diseño",IF(Gestión!F212=$L$91,"Invest4",IF(Gestión!F212=$L$93,"Vincula",IF(Gestión!F212=$L$94,"Crea2",IF(Gestión!F212=$L$95,"Diseño1",IF(Gestión!F212=$L$96,"Opera3",IF(Gestión!F212=$L$100,"Promo",IF(Gestión!F212=$L$101,"Estudio1",IF(Gestión!F212=$L$103,"Desarrolla",IF(Gestión!F212=$L$104,"Propen",IF(Gestión!F212=$L$108,"Aument",IF(Gestión!F212=$L$112,"Aument2",IF(Gestión!F212=$L$113,"Incre2",IF(Gestión!F212=$L$115,"Diver",IF(Gestión!F212=$L$118,"Estable",IF(Gestión!F212=$L$128,"Realiza",IF(Gestión!F212=$L$131,"Realiza1",IF(Gestión!F212=$L$135,"Diseño2",IF(Gestión!F212=$L$137,"Estudio2",IF(Gestión!F212=$L$138,"Invest5",IF(Gestión!F212=$L$141,"Actua5",IF(Gestión!F212=$L$144,"Estable1",IF(Gestión!F212=$L$151,"Defin","N/A"))))))))))))))))))))))))))))))))))))))))))))))))))))))))))</f>
        <v>N/A</v>
      </c>
      <c r="O203" t="str">
        <f>IF(N203="N/A",IF(Gestión!F212=$L$152,"Estable2",IF(Gestión!F212=$L$159,"Diseño3",IF(Gestión!F212=$L$161,"Diseño4",IF(Gestión!F212=$L$164,"Forta6",IF(Gestión!F212=$L$168,"Prog1",IF(Gestión!F212=$L$171,"Robus",IF(Gestión!F212=$L$172,"Diseño5",IF(Gestión!F212=$L$173,"Diseño6",IF(Gestión!F212=$L$174,"Estruc",IF(Gestión!F212=$L$175,"Diseño7",IF(Gestión!F212=$L$178,"Diseño8",IF(Gestión!F212=$L$179,"Diseño9",IF(Gestión!F212=$L$180,"Diseño10",IF(Gestión!F212=$L$181,"Diseño11",IF(Gestión!F212=$L$182,"Diseño12",IF(Gestión!F212=$L$183,"Capacit",IF(Gestión!F212=$L$186,"Redi1",IF(Gestión!F212=$L$187,"Defin1",IF(Gestión!F212=$L$190,"Cumplir",IF(Gestión!F212=$L$193,"Sistem",IF(Gestión!F212=$L$195,"Montaje",IF(Gestión!F212=$L$198,"Implementa",IF(Gestión!F212=$L$201,"Sistem1",IF(Gestión!F212=$L$203,"Asegura",IF(Gestión!F212=$L$204,"Estable3",IF(Gestión!F212=$L$206,"Constru",IF(Gestión!F212=$L$210,"Defin2",IF(Gestión!F212=$L$212,"Cult1",IF(Gestión!F212=$L$214,"Diseño13",IF(Gestión!F212=$L$215,"Defin3",IF(Gestión!F212=$L$217,"Segui",""))))))))))))))))))))))))))))))),N203)</f>
        <v>Asegura</v>
      </c>
      <c r="P203" t="str">
        <f>IF(Gestión!D212=$Q$2,"Acre",IF(Gestión!D212=$Q$3,"Valor",IF(Gestión!D212=$Q$4,"Calidad",IF(Gestión!D212=$Q$5,"NAI",IF(Gestión!D212=$Q$6,"NAP",IF(Gestión!D212=$Q$7,"NAE",IF(Gestión!D212=$Q$8,"Articulación",IF(Gestión!D212=$Q$9,"Extensión",IF(Gestión!D212=$Q$10,"Regionalización",IF(Gestión!D212=$Q$11,"Interna",IF(Gestión!D212=$Q$12,"Seguimiento",IF(Gestión!D212=$Q$13,"NAA",IF(Gestión!D212=$Q$14,"Gerencia",IF(Gestión!D212=$Q$15,"TH",IF(Gestión!D212=$Q$16,"Finan",IF(Gestión!D212=$Q$17,"Bienestar",IF(Gestión!D212=$Q$18,"Comuni",IF(Gestión!D212=$Q$19,"Sistema",IF(Gestión!D212=$Q$20,"GestionD",IF(Gestión!D212=$Q$21,"Mejoramiento",IF(Gestión!D212=$Q$22,"Modelo",IF(Gestión!D212=$Q$23,"Control",""))))))))))))))))))))))</f>
        <v>Mejoramiento</v>
      </c>
      <c r="T203" t="str">
        <f>IF(Gestión!E212=D!$K$2,"Acredi",IF(Gestión!E212=D!$K$7,"Increm",IF(Gestión!E212=D!$K$11,"Forma",IF(Gestión!E212=D!$K$15,"Vincu",IF(Gestión!E212=D!$K$31,"Estructuraci",IF(Gestión!E212=D!$K$33,"Tecnica",IF(Gestión!E212=D!$K$35,"Conso",IF(Gestión!E212=D!$K$37,"Fortale",IF(Gestión!E212=D!$K$38,"Program",IF(Gestión!E212=D!$K$40,"Estruct",IF(Gestión!E212=D!$K$48,"Artic",IF(Gestión!E212=D!$K$55,"Fortale1",IF(Gestión!E212=D!$K$60,"Biling",IF(Gestión!E212=D!$K$64,"Forma1",IF(Gestión!E212=D!$K$66,"Gest",IF(Gestión!E212=D!$K$68,"Redefini",IF(Gestión!E212=D!$K$69,"Fortale2",IF(Gestión!E212=D!$K$72,"Edu",IF(Gestión!E212=D!$K$79,"Implement",IF(Gestión!E212=D!$K$81,"Potencia",IF(Gestión!E212=D!$K$86,"Fortale3",IF(Gestión!E212=D!$K$89,"Vincu1",IF(Gestión!E212=D!$K$91,"Incur",IF(Gestión!E212=D!$K$93,"Proyec",IF(Gestión!E212=D!$K$94,"Estrateg",IF(Gestión!E212=D!$K$95,"Desa",IF(Gestión!E212=D!$K$103,"Seguim",IF(Gestión!E212=D!$K$104,"Acces",IF(Gestión!E212=D!$K$113,"Program1",IF(Gestión!E212=D!$K$115,"En",IF(Gestión!E212=D!$K$118,"Geren",IF(Gestión!E212=D!$K$128,"Proyec1",IF(Gestión!E212=D!$K$131,"Proyec2",IF(Gestión!E212=D!$K$135,"Forma2",IF(Gestión!E212=D!$K$137,"Talent",IF(Gestión!E212=D!$K$151,"Conso1",IF(Gestión!E212=D!$K$152,"Conso2",IF(Gestión!E212=D!$K$159,"Serv",IF(Gestión!E212=D!$K$164,"Rete",IF(Gestión!E212=D!$K$171,"Fortale4",IF(Gestión!E212=D!$K$172,"Fortale5",IF(Gestión!E212=D!$K$174,"Defini",IF(Gestión!E212=D!$K$175,"Coord",IF(Gestión!E212=D!$K$178,"Redef",IF(Gestión!E212=D!$K$181,"Compro",IF(Gestión!E212=D!$K$182,"Desa1",IF(Gestión!E212=D!$K$183,"Fortale6",IF(Gestión!E212=D!$K$187,"Esta",IF(Gestión!E212=D!$K$190,"Facil",IF(Gestión!E212=D!$K$193,"Soporte",IF(Gestión!E212=D!$K$198,"Implement1",IF(Gestión!E212=D!$K$201,"La",IF(Gestión!E212=D!$K$203,"Fortale7",IF(Gestión!E212=D!$K$206,"Remo",IF(Gestión!E212=D!$K$210,"Fortale8",IF(Gestión!E212=D!$K$214,"Mejoram",IF(Gestión!E212=D!$K$215,"Fortale9",IF(Gestión!E212=D!$K$217,"Fortale10",""))))))))))))))))))))))))))))))))))))))))))))))))))))))))))</f>
        <v>Fortale7</v>
      </c>
    </row>
    <row r="204" spans="10:20" x14ac:dyDescent="0.25">
      <c r="L204" t="s">
        <v>395</v>
      </c>
      <c r="M204" t="s">
        <v>396</v>
      </c>
      <c r="N204" t="str">
        <f>IF(Gestión!F213=D!$L$2,"Forta",IF(Gestión!F213=$L$4,"Inclu",IF(Gestión!F213=$L$5,"Cult",IF(Gestión!F213=$L$7,"Actua",IF(Gestión!F213=$L$11,"Cuali",IF(Gestión!F213=$L$15,"Forta1",IF(Gestión!F213=$L$18,"Actua1",IF(Gestión!F213=$L$20,"Forta2",IF(Gestión!F213=$L$24,"Plan",IF(Gestión!F213=$L$28,"Confor",IF(Gestión!F213=$L$31,"Crea",IF(Gestión!F213=$L$33,"Incor",IF(Gestión!F213=$L$35,"Incre",IF(Gestión!F213=$L$36,"Prog",IF(Gestión!F213=$L$37,"Forta3",IF(Gestión!F213=$L$38,"Redi",IF(Gestión!F213=$L$40,"Confor1",IF(Gestión!F213=$L$44,"Apoyo",IF(Gestión!F213=$L$46,"Crea1",IF(Gestión!F213=$L$48,"Forta4",IF(Gestión!F213=$L$50,"Actua2",IF(Gestión!F213=$L$51,"Invest",IF(Gestión!F213=$L$52,"Conserv",IF(Gestión!F213=$L$55,"Incre1",IF(Gestión!F213=$L$60,"Actua3",IF(Gestión!F213=$L$64,"Actua4",IF(Gestión!F213=$L$66,"Asist",IF(Gestión!F213=$L$68,"Invest2",IF(Gestión!F213=$L$69,"Pract",IF(Gestión!F213=$L$72,"Forta5",IF(Gestión!F213=$L$79,"Opera",IF(Gestión!F213=$L$80,"Opera2",IF(Gestión!F213=$L$81,"Impul",IF(Gestión!F213=$L$86,"Estudio",IF(Gestión!F213=$L$89,"Invest3",IF(Gestión!F213=$L$90,"Diseño",IF(Gestión!F213=$L$91,"Invest4",IF(Gestión!F213=$L$93,"Vincula",IF(Gestión!F213=$L$94,"Crea2",IF(Gestión!F213=$L$95,"Diseño1",IF(Gestión!F213=$L$96,"Opera3",IF(Gestión!F213=$L$100,"Promo",IF(Gestión!F213=$L$101,"Estudio1",IF(Gestión!F213=$L$103,"Desarrolla",IF(Gestión!F213=$L$104,"Propen",IF(Gestión!F213=$L$108,"Aument",IF(Gestión!F213=$L$112,"Aument2",IF(Gestión!F213=$L$113,"Incre2",IF(Gestión!F213=$L$115,"Diver",IF(Gestión!F213=$L$118,"Estable",IF(Gestión!F213=$L$128,"Realiza",IF(Gestión!F213=$L$131,"Realiza1",IF(Gestión!F213=$L$135,"Diseño2",IF(Gestión!F213=$L$137,"Estudio2",IF(Gestión!F213=$L$138,"Invest5",IF(Gestión!F213=$L$141,"Actua5",IF(Gestión!F213=$L$144,"Estable1",IF(Gestión!F213=$L$151,"Defin","N/A"))))))))))))))))))))))))))))))))))))))))))))))))))))))))))</f>
        <v>Forta5</v>
      </c>
      <c r="O204" t="str">
        <f>IF(N204="N/A",IF(Gestión!F213=$L$152,"Estable2",IF(Gestión!F213=$L$159,"Diseño3",IF(Gestión!F213=$L$161,"Diseño4",IF(Gestión!F213=$L$164,"Forta6",IF(Gestión!F213=$L$168,"Prog1",IF(Gestión!F213=$L$171,"Robus",IF(Gestión!F213=$L$172,"Diseño5",IF(Gestión!F213=$L$173,"Diseño6",IF(Gestión!F213=$L$174,"Estruc",IF(Gestión!F213=$L$175,"Diseño7",IF(Gestión!F213=$L$178,"Diseño8",IF(Gestión!F213=$L$179,"Diseño9",IF(Gestión!F213=$L$180,"Diseño10",IF(Gestión!F213=$L$181,"Diseño11",IF(Gestión!F213=$L$182,"Diseño12",IF(Gestión!F213=$L$183,"Capacit",IF(Gestión!F213=$L$186,"Redi1",IF(Gestión!F213=$L$187,"Defin1",IF(Gestión!F213=$L$190,"Cumplir",IF(Gestión!F213=$L$193,"Sistem",IF(Gestión!F213=$L$195,"Montaje",IF(Gestión!F213=$L$198,"Implementa",IF(Gestión!F213=$L$201,"Sistem1",IF(Gestión!F213=$L$203,"Asegura",IF(Gestión!F213=$L$204,"Estable3",IF(Gestión!F213=$L$206,"Constru",IF(Gestión!F213=$L$210,"Defin2",IF(Gestión!F213=$L$212,"Cult1",IF(Gestión!F213=$L$214,"Diseño13",IF(Gestión!F213=$L$215,"Defin3",IF(Gestión!F213=$L$217,"Segui",""))))))))))))))))))))))))))))))),N204)</f>
        <v>Forta5</v>
      </c>
      <c r="P204" t="str">
        <f>IF(Gestión!D213=$Q$2,"Acre",IF(Gestión!D213=$Q$3,"Valor",IF(Gestión!D213=$Q$4,"Calidad",IF(Gestión!D213=$Q$5,"NAI",IF(Gestión!D213=$Q$6,"NAP",IF(Gestión!D213=$Q$7,"NAE",IF(Gestión!D213=$Q$8,"Articulación",IF(Gestión!D213=$Q$9,"Extensión",IF(Gestión!D213=$Q$10,"Regionalización",IF(Gestión!D213=$Q$11,"Interna",IF(Gestión!D213=$Q$12,"Seguimiento",IF(Gestión!D213=$Q$13,"NAA",IF(Gestión!D213=$Q$14,"Gerencia",IF(Gestión!D213=$Q$15,"TH",IF(Gestión!D213=$Q$16,"Finan",IF(Gestión!D213=$Q$17,"Bienestar",IF(Gestión!D213=$Q$18,"Comuni",IF(Gestión!D213=$Q$19,"Sistema",IF(Gestión!D213=$Q$20,"GestionD",IF(Gestión!D213=$Q$21,"Mejoramiento",IF(Gestión!D213=$Q$22,"Modelo",IF(Gestión!D213=$Q$23,"Control",""))))))))))))))))))))))</f>
        <v>Regionalización</v>
      </c>
      <c r="T204" t="str">
        <f>IF(Gestión!E213=D!$K$2,"Acredi",IF(Gestión!E213=D!$K$7,"Increm",IF(Gestión!E213=D!$K$11,"Forma",IF(Gestión!E213=D!$K$15,"Vincu",IF(Gestión!E213=D!$K$31,"Estructuraci",IF(Gestión!E213=D!$K$33,"Tecnica",IF(Gestión!E213=D!$K$35,"Conso",IF(Gestión!E213=D!$K$37,"Fortale",IF(Gestión!E213=D!$K$38,"Program",IF(Gestión!E213=D!$K$40,"Estruct",IF(Gestión!E213=D!$K$48,"Artic",IF(Gestión!E213=D!$K$55,"Fortale1",IF(Gestión!E213=D!$K$60,"Biling",IF(Gestión!E213=D!$K$64,"Forma1",IF(Gestión!E213=D!$K$66,"Gest",IF(Gestión!E213=D!$K$68,"Redefini",IF(Gestión!E213=D!$K$69,"Fortale2",IF(Gestión!E213=D!$K$72,"Edu",IF(Gestión!E213=D!$K$79,"Implement",IF(Gestión!E213=D!$K$81,"Potencia",IF(Gestión!E213=D!$K$86,"Fortale3",IF(Gestión!E213=D!$K$89,"Vincu1",IF(Gestión!E213=D!$K$91,"Incur",IF(Gestión!E213=D!$K$93,"Proyec",IF(Gestión!E213=D!$K$94,"Estrateg",IF(Gestión!E213=D!$K$95,"Desa",IF(Gestión!E213=D!$K$103,"Seguim",IF(Gestión!E213=D!$K$104,"Acces",IF(Gestión!E213=D!$K$113,"Program1",IF(Gestión!E213=D!$K$115,"En",IF(Gestión!E213=D!$K$118,"Geren",IF(Gestión!E213=D!$K$128,"Proyec1",IF(Gestión!E213=D!$K$131,"Proyec2",IF(Gestión!E213=D!$K$135,"Forma2",IF(Gestión!E213=D!$K$137,"Talent",IF(Gestión!E213=D!$K$151,"Conso1",IF(Gestión!E213=D!$K$152,"Conso2",IF(Gestión!E213=D!$K$159,"Serv",IF(Gestión!E213=D!$K$164,"Rete",IF(Gestión!E213=D!$K$171,"Fortale4",IF(Gestión!E213=D!$K$172,"Fortale5",IF(Gestión!E213=D!$K$174,"Defini",IF(Gestión!E213=D!$K$175,"Coord",IF(Gestión!E213=D!$K$178,"Redef",IF(Gestión!E213=D!$K$181,"Compro",IF(Gestión!E213=D!$K$182,"Desa1",IF(Gestión!E213=D!$K$183,"Fortale6",IF(Gestión!E213=D!$K$187,"Esta",IF(Gestión!E213=D!$K$190,"Facil",IF(Gestión!E213=D!$K$193,"Soporte",IF(Gestión!E213=D!$K$198,"Implement1",IF(Gestión!E213=D!$K$201,"La",IF(Gestión!E213=D!$K$203,"Fortale7",IF(Gestión!E213=D!$K$206,"Remo",IF(Gestión!E213=D!$K$210,"Fortale8",IF(Gestión!E213=D!$K$214,"Mejoram",IF(Gestión!E213=D!$K$215,"Fortale9",IF(Gestión!E213=D!$K$217,"Fortale10",""))))))))))))))))))))))))))))))))))))))))))))))))))))))))))</f>
        <v>Edu</v>
      </c>
    </row>
    <row r="205" spans="10:20" x14ac:dyDescent="0.25">
      <c r="M205" t="s">
        <v>397</v>
      </c>
      <c r="N205" t="str">
        <f>IF(Gestión!F214=D!$L$2,"Forta",IF(Gestión!F214=$L$4,"Inclu",IF(Gestión!F214=$L$5,"Cult",IF(Gestión!F214=$L$7,"Actua",IF(Gestión!F214=$L$11,"Cuali",IF(Gestión!F214=$L$15,"Forta1",IF(Gestión!F214=$L$18,"Actua1",IF(Gestión!F214=$L$20,"Forta2",IF(Gestión!F214=$L$24,"Plan",IF(Gestión!F214=$L$28,"Confor",IF(Gestión!F214=$L$31,"Crea",IF(Gestión!F214=$L$33,"Incor",IF(Gestión!F214=$L$35,"Incre",IF(Gestión!F214=$L$36,"Prog",IF(Gestión!F214=$L$37,"Forta3",IF(Gestión!F214=$L$38,"Redi",IF(Gestión!F214=$L$40,"Confor1",IF(Gestión!F214=$L$44,"Apoyo",IF(Gestión!F214=$L$46,"Crea1",IF(Gestión!F214=$L$48,"Forta4",IF(Gestión!F214=$L$50,"Actua2",IF(Gestión!F214=$L$51,"Invest",IF(Gestión!F214=$L$52,"Conserv",IF(Gestión!F214=$L$55,"Incre1",IF(Gestión!F214=$L$60,"Actua3",IF(Gestión!F214=$L$64,"Actua4",IF(Gestión!F214=$L$66,"Asist",IF(Gestión!F214=$L$68,"Invest2",IF(Gestión!F214=$L$69,"Pract",IF(Gestión!F214=$L$72,"Forta5",IF(Gestión!F214=$L$79,"Opera",IF(Gestión!F214=$L$80,"Opera2",IF(Gestión!F214=$L$81,"Impul",IF(Gestión!F214=$L$86,"Estudio",IF(Gestión!F214=$L$89,"Invest3",IF(Gestión!F214=$L$90,"Diseño",IF(Gestión!F214=$L$91,"Invest4",IF(Gestión!F214=$L$93,"Vincula",IF(Gestión!F214=$L$94,"Crea2",IF(Gestión!F214=$L$95,"Diseño1",IF(Gestión!F214=$L$96,"Opera3",IF(Gestión!F214=$L$100,"Promo",IF(Gestión!F214=$L$101,"Estudio1",IF(Gestión!F214=$L$103,"Desarrolla",IF(Gestión!F214=$L$104,"Propen",IF(Gestión!F214=$L$108,"Aument",IF(Gestión!F214=$L$112,"Aument2",IF(Gestión!F214=$L$113,"Incre2",IF(Gestión!F214=$L$115,"Diver",IF(Gestión!F214=$L$118,"Estable",IF(Gestión!F214=$L$128,"Realiza",IF(Gestión!F214=$L$131,"Realiza1",IF(Gestión!F214=$L$135,"Diseño2",IF(Gestión!F214=$L$137,"Estudio2",IF(Gestión!F214=$L$138,"Invest5",IF(Gestión!F214=$L$141,"Actua5",IF(Gestión!F214=$L$144,"Estable1",IF(Gestión!F214=$L$151,"Defin","N/A"))))))))))))))))))))))))))))))))))))))))))))))))))))))))))</f>
        <v>Diseño1</v>
      </c>
      <c r="O205" t="str">
        <f>IF(N205="N/A",IF(Gestión!F214=$L$152,"Estable2",IF(Gestión!F214=$L$159,"Diseño3",IF(Gestión!F214=$L$161,"Diseño4",IF(Gestión!F214=$L$164,"Forta6",IF(Gestión!F214=$L$168,"Prog1",IF(Gestión!F214=$L$171,"Robus",IF(Gestión!F214=$L$172,"Diseño5",IF(Gestión!F214=$L$173,"Diseño6",IF(Gestión!F214=$L$174,"Estruc",IF(Gestión!F214=$L$175,"Diseño7",IF(Gestión!F214=$L$178,"Diseño8",IF(Gestión!F214=$L$179,"Diseño9",IF(Gestión!F214=$L$180,"Diseño10",IF(Gestión!F214=$L$181,"Diseño11",IF(Gestión!F214=$L$182,"Diseño12",IF(Gestión!F214=$L$183,"Capacit",IF(Gestión!F214=$L$186,"Redi1",IF(Gestión!F214=$L$187,"Defin1",IF(Gestión!F214=$L$190,"Cumplir",IF(Gestión!F214=$L$193,"Sistem",IF(Gestión!F214=$L$195,"Montaje",IF(Gestión!F214=$L$198,"Implementa",IF(Gestión!F214=$L$201,"Sistem1",IF(Gestión!F214=$L$203,"Asegura",IF(Gestión!F214=$L$204,"Estable3",IF(Gestión!F214=$L$206,"Constru",IF(Gestión!F214=$L$210,"Defin2",IF(Gestión!F214=$L$212,"Cult1",IF(Gestión!F214=$L$214,"Diseño13",IF(Gestión!F214=$L$215,"Defin3",IF(Gestión!F214=$L$217,"Segui",""))))))))))))))))))))))))))))))),N205)</f>
        <v>Diseño1</v>
      </c>
      <c r="P205" t="str">
        <f>IF(Gestión!D214=$Q$2,"Acre",IF(Gestión!D214=$Q$3,"Valor",IF(Gestión!D214=$Q$4,"Calidad",IF(Gestión!D214=$Q$5,"NAI",IF(Gestión!D214=$Q$6,"NAP",IF(Gestión!D214=$Q$7,"NAE",IF(Gestión!D214=$Q$8,"Articulación",IF(Gestión!D214=$Q$9,"Extensión",IF(Gestión!D214=$Q$10,"Regionalización",IF(Gestión!D214=$Q$11,"Interna",IF(Gestión!D214=$Q$12,"Seguimiento",IF(Gestión!D214=$Q$13,"NAA",IF(Gestión!D214=$Q$14,"Gerencia",IF(Gestión!D214=$Q$15,"TH",IF(Gestión!D214=$Q$16,"Finan",IF(Gestión!D214=$Q$17,"Bienestar",IF(Gestión!D214=$Q$18,"Comuni",IF(Gestión!D214=$Q$19,"Sistema",IF(Gestión!D214=$Q$20,"GestionD",IF(Gestión!D214=$Q$21,"Mejoramiento",IF(Gestión!D214=$Q$22,"Modelo",IF(Gestión!D214=$Q$23,"Control",""))))))))))))))))))))))</f>
        <v>Seguimiento</v>
      </c>
      <c r="T205" t="str">
        <f>IF(Gestión!E214=D!$K$2,"Acredi",IF(Gestión!E214=D!$K$7,"Increm",IF(Gestión!E214=D!$K$11,"Forma",IF(Gestión!E214=D!$K$15,"Vincu",IF(Gestión!E214=D!$K$31,"Estructuraci",IF(Gestión!E214=D!$K$33,"Tecnica",IF(Gestión!E214=D!$K$35,"Conso",IF(Gestión!E214=D!$K$37,"Fortale",IF(Gestión!E214=D!$K$38,"Program",IF(Gestión!E214=D!$K$40,"Estruct",IF(Gestión!E214=D!$K$48,"Artic",IF(Gestión!E214=D!$K$55,"Fortale1",IF(Gestión!E214=D!$K$60,"Biling",IF(Gestión!E214=D!$K$64,"Forma1",IF(Gestión!E214=D!$K$66,"Gest",IF(Gestión!E214=D!$K$68,"Redefini",IF(Gestión!E214=D!$K$69,"Fortale2",IF(Gestión!E214=D!$K$72,"Edu",IF(Gestión!E214=D!$K$79,"Implement",IF(Gestión!E214=D!$K$81,"Potencia",IF(Gestión!E214=D!$K$86,"Fortale3",IF(Gestión!E214=D!$K$89,"Vincu1",IF(Gestión!E214=D!$K$91,"Incur",IF(Gestión!E214=D!$K$93,"Proyec",IF(Gestión!E214=D!$K$94,"Estrateg",IF(Gestión!E214=D!$K$95,"Desa",IF(Gestión!E214=D!$K$103,"Seguim",IF(Gestión!E214=D!$K$104,"Acces",IF(Gestión!E214=D!$K$113,"Program1",IF(Gestión!E214=D!$K$115,"En",IF(Gestión!E214=D!$K$118,"Geren",IF(Gestión!E214=D!$K$128,"Proyec1",IF(Gestión!E214=D!$K$131,"Proyec2",IF(Gestión!E214=D!$K$135,"Forma2",IF(Gestión!E214=D!$K$137,"Talent",IF(Gestión!E214=D!$K$151,"Conso1",IF(Gestión!E214=D!$K$152,"Conso2",IF(Gestión!E214=D!$K$159,"Serv",IF(Gestión!E214=D!$K$164,"Rete",IF(Gestión!E214=D!$K$171,"Fortale4",IF(Gestión!E214=D!$K$172,"Fortale5",IF(Gestión!E214=D!$K$174,"Defini",IF(Gestión!E214=D!$K$175,"Coord",IF(Gestión!E214=D!$K$178,"Redef",IF(Gestión!E214=D!$K$181,"Compro",IF(Gestión!E214=D!$K$182,"Desa1",IF(Gestión!E214=D!$K$183,"Fortale6",IF(Gestión!E214=D!$K$187,"Esta",IF(Gestión!E214=D!$K$190,"Facil",IF(Gestión!E214=D!$K$193,"Soporte",IF(Gestión!E214=D!$K$198,"Implement1",IF(Gestión!E214=D!$K$201,"La",IF(Gestión!E214=D!$K$203,"Fortale7",IF(Gestión!E214=D!$K$206,"Remo",IF(Gestión!E214=D!$K$210,"Fortale8",IF(Gestión!E214=D!$K$214,"Mejoram",IF(Gestión!E214=D!$K$215,"Fortale9",IF(Gestión!E214=D!$K$217,"Fortale10",""))))))))))))))))))))))))))))))))))))))))))))))))))))))))))</f>
        <v>Desa</v>
      </c>
    </row>
    <row r="206" spans="10:20" x14ac:dyDescent="0.25">
      <c r="K206" s="31" t="s">
        <v>398</v>
      </c>
      <c r="L206" t="s">
        <v>399</v>
      </c>
      <c r="M206" t="s">
        <v>400</v>
      </c>
      <c r="N206" t="str">
        <f>IF(Gestión!F215=D!$L$2,"Forta",IF(Gestión!F215=$L$4,"Inclu",IF(Gestión!F215=$L$5,"Cult",IF(Gestión!F215=$L$7,"Actua",IF(Gestión!F215=$L$11,"Cuali",IF(Gestión!F215=$L$15,"Forta1",IF(Gestión!F215=$L$18,"Actua1",IF(Gestión!F215=$L$20,"Forta2",IF(Gestión!F215=$L$24,"Plan",IF(Gestión!F215=$L$28,"Confor",IF(Gestión!F215=$L$31,"Crea",IF(Gestión!F215=$L$33,"Incor",IF(Gestión!F215=$L$35,"Incre",IF(Gestión!F215=$L$36,"Prog",IF(Gestión!F215=$L$37,"Forta3",IF(Gestión!F215=$L$38,"Redi",IF(Gestión!F215=$L$40,"Confor1",IF(Gestión!F215=$L$44,"Apoyo",IF(Gestión!F215=$L$46,"Crea1",IF(Gestión!F215=$L$48,"Forta4",IF(Gestión!F215=$L$50,"Actua2",IF(Gestión!F215=$L$51,"Invest",IF(Gestión!F215=$L$52,"Conserv",IF(Gestión!F215=$L$55,"Incre1",IF(Gestión!F215=$L$60,"Actua3",IF(Gestión!F215=$L$64,"Actua4",IF(Gestión!F215=$L$66,"Asist",IF(Gestión!F215=$L$68,"Invest2",IF(Gestión!F215=$L$69,"Pract",IF(Gestión!F215=$L$72,"Forta5",IF(Gestión!F215=$L$79,"Opera",IF(Gestión!F215=$L$80,"Opera2",IF(Gestión!F215=$L$81,"Impul",IF(Gestión!F215=$L$86,"Estudio",IF(Gestión!F215=$L$89,"Invest3",IF(Gestión!F215=$L$90,"Diseño",IF(Gestión!F215=$L$91,"Invest4",IF(Gestión!F215=$L$93,"Vincula",IF(Gestión!F215=$L$94,"Crea2",IF(Gestión!F215=$L$95,"Diseño1",IF(Gestión!F215=$L$96,"Opera3",IF(Gestión!F215=$L$100,"Promo",IF(Gestión!F215=$L$101,"Estudio1",IF(Gestión!F215=$L$103,"Desarrolla",IF(Gestión!F215=$L$104,"Propen",IF(Gestión!F215=$L$108,"Aument",IF(Gestión!F215=$L$112,"Aument2",IF(Gestión!F215=$L$113,"Incre2",IF(Gestión!F215=$L$115,"Diver",IF(Gestión!F215=$L$118,"Estable",IF(Gestión!F215=$L$128,"Realiza",IF(Gestión!F215=$L$131,"Realiza1",IF(Gestión!F215=$L$135,"Diseño2",IF(Gestión!F215=$L$137,"Estudio2",IF(Gestión!F215=$L$138,"Invest5",IF(Gestión!F215=$L$141,"Actua5",IF(Gestión!F215=$L$144,"Estable1",IF(Gestión!F215=$L$151,"Defin","N/A"))))))))))))))))))))))))))))))))))))))))))))))))))))))))))</f>
        <v>N/A</v>
      </c>
      <c r="O206" t="str">
        <f>IF(N206="N/A",IF(Gestión!F215=$L$152,"Estable2",IF(Gestión!F215=$L$159,"Diseño3",IF(Gestión!F215=$L$161,"Diseño4",IF(Gestión!F215=$L$164,"Forta6",IF(Gestión!F215=$L$168,"Prog1",IF(Gestión!F215=$L$171,"Robus",IF(Gestión!F215=$L$172,"Diseño5",IF(Gestión!F215=$L$173,"Diseño6",IF(Gestión!F215=$L$174,"Estruc",IF(Gestión!F215=$L$175,"Diseño7",IF(Gestión!F215=$L$178,"Diseño8",IF(Gestión!F215=$L$179,"Diseño9",IF(Gestión!F215=$L$180,"Diseño10",IF(Gestión!F215=$L$181,"Diseño11",IF(Gestión!F215=$L$182,"Diseño12",IF(Gestión!F215=$L$183,"Capacit",IF(Gestión!F215=$L$186,"Redi1",IF(Gestión!F215=$L$187,"Defin1",IF(Gestión!F215=$L$190,"Cumplir",IF(Gestión!F215=$L$193,"Sistem",IF(Gestión!F215=$L$195,"Montaje",IF(Gestión!F215=$L$198,"Implementa",IF(Gestión!F215=$L$201,"Sistem1",IF(Gestión!F215=$L$203,"Asegura",IF(Gestión!F215=$L$204,"Estable3",IF(Gestión!F215=$L$206,"Constru",IF(Gestión!F215=$L$210,"Defin2",IF(Gestión!F215=$L$212,"Cult1",IF(Gestión!F215=$L$214,"Diseño13",IF(Gestión!F215=$L$215,"Defin3",IF(Gestión!F215=$L$217,"Segui",""))))))))))))))))))))))))))))))),N206)</f>
        <v>Prog1</v>
      </c>
      <c r="P206" t="str">
        <f>IF(Gestión!D215=$Q$2,"Acre",IF(Gestión!D215=$Q$3,"Valor",IF(Gestión!D215=$Q$4,"Calidad",IF(Gestión!D215=$Q$5,"NAI",IF(Gestión!D215=$Q$6,"NAP",IF(Gestión!D215=$Q$7,"NAE",IF(Gestión!D215=$Q$8,"Articulación",IF(Gestión!D215=$Q$9,"Extensión",IF(Gestión!D215=$Q$10,"Regionalización",IF(Gestión!D215=$Q$11,"Interna",IF(Gestión!D215=$Q$12,"Seguimiento",IF(Gestión!D215=$Q$13,"NAA",IF(Gestión!D215=$Q$14,"Gerencia",IF(Gestión!D215=$Q$15,"TH",IF(Gestión!D215=$Q$16,"Finan",IF(Gestión!D215=$Q$17,"Bienestar",IF(Gestión!D215=$Q$18,"Comuni",IF(Gestión!D215=$Q$19,"Sistema",IF(Gestión!D215=$Q$20,"GestionD",IF(Gestión!D215=$Q$21,"Mejoramiento",IF(Gestión!D215=$Q$22,"Modelo",IF(Gestión!D215=$Q$23,"Control",""))))))))))))))))))))))</f>
        <v>Bienestar</v>
      </c>
      <c r="T206" t="str">
        <f>IF(Gestión!E215=D!$K$2,"Acredi",IF(Gestión!E215=D!$K$7,"Increm",IF(Gestión!E215=D!$K$11,"Forma",IF(Gestión!E215=D!$K$15,"Vincu",IF(Gestión!E215=D!$K$31,"Estructuraci",IF(Gestión!E215=D!$K$33,"Tecnica",IF(Gestión!E215=D!$K$35,"Conso",IF(Gestión!E215=D!$K$37,"Fortale",IF(Gestión!E215=D!$K$38,"Program",IF(Gestión!E215=D!$K$40,"Estruct",IF(Gestión!E215=D!$K$48,"Artic",IF(Gestión!E215=D!$K$55,"Fortale1",IF(Gestión!E215=D!$K$60,"Biling",IF(Gestión!E215=D!$K$64,"Forma1",IF(Gestión!E215=D!$K$66,"Gest",IF(Gestión!E215=D!$K$68,"Redefini",IF(Gestión!E215=D!$K$69,"Fortale2",IF(Gestión!E215=D!$K$72,"Edu",IF(Gestión!E215=D!$K$79,"Implement",IF(Gestión!E215=D!$K$81,"Potencia",IF(Gestión!E215=D!$K$86,"Fortale3",IF(Gestión!E215=D!$K$89,"Vincu1",IF(Gestión!E215=D!$K$91,"Incur",IF(Gestión!E215=D!$K$93,"Proyec",IF(Gestión!E215=D!$K$94,"Estrateg",IF(Gestión!E215=D!$K$95,"Desa",IF(Gestión!E215=D!$K$103,"Seguim",IF(Gestión!E215=D!$K$104,"Acces",IF(Gestión!E215=D!$K$113,"Program1",IF(Gestión!E215=D!$K$115,"En",IF(Gestión!E215=D!$K$118,"Geren",IF(Gestión!E215=D!$K$128,"Proyec1",IF(Gestión!E215=D!$K$131,"Proyec2",IF(Gestión!E215=D!$K$135,"Forma2",IF(Gestión!E215=D!$K$137,"Talent",IF(Gestión!E215=D!$K$151,"Conso1",IF(Gestión!E215=D!$K$152,"Conso2",IF(Gestión!E215=D!$K$159,"Serv",IF(Gestión!E215=D!$K$164,"Rete",IF(Gestión!E215=D!$K$171,"Fortale4",IF(Gestión!E215=D!$K$172,"Fortale5",IF(Gestión!E215=D!$K$174,"Defini",IF(Gestión!E215=D!$K$175,"Coord",IF(Gestión!E215=D!$K$178,"Redef",IF(Gestión!E215=D!$K$181,"Compro",IF(Gestión!E215=D!$K$182,"Desa1",IF(Gestión!E215=D!$K$183,"Fortale6",IF(Gestión!E215=D!$K$187,"Esta",IF(Gestión!E215=D!$K$190,"Facil",IF(Gestión!E215=D!$K$193,"Soporte",IF(Gestión!E215=D!$K$198,"Implement1",IF(Gestión!E215=D!$K$201,"La",IF(Gestión!E215=D!$K$203,"Fortale7",IF(Gestión!E215=D!$K$206,"Remo",IF(Gestión!E215=D!$K$210,"Fortale8",IF(Gestión!E215=D!$K$214,"Mejoram",IF(Gestión!E215=D!$K$215,"Fortale9",IF(Gestión!E215=D!$K$217,"Fortale10",""))))))))))))))))))))))))))))))))))))))))))))))))))))))))))</f>
        <v>Rete</v>
      </c>
    </row>
    <row r="207" spans="10:20" x14ac:dyDescent="0.25">
      <c r="M207" t="s">
        <v>401</v>
      </c>
      <c r="N207" t="str">
        <f>IF(Gestión!F216=D!$L$2,"Forta",IF(Gestión!F216=$L$4,"Inclu",IF(Gestión!F216=$L$5,"Cult",IF(Gestión!F216=$L$7,"Actua",IF(Gestión!F216=$L$11,"Cuali",IF(Gestión!F216=$L$15,"Forta1",IF(Gestión!F216=$L$18,"Actua1",IF(Gestión!F216=$L$20,"Forta2",IF(Gestión!F216=$L$24,"Plan",IF(Gestión!F216=$L$28,"Confor",IF(Gestión!F216=$L$31,"Crea",IF(Gestión!F216=$L$33,"Incor",IF(Gestión!F216=$L$35,"Incre",IF(Gestión!F216=$L$36,"Prog",IF(Gestión!F216=$L$37,"Forta3",IF(Gestión!F216=$L$38,"Redi",IF(Gestión!F216=$L$40,"Confor1",IF(Gestión!F216=$L$44,"Apoyo",IF(Gestión!F216=$L$46,"Crea1",IF(Gestión!F216=$L$48,"Forta4",IF(Gestión!F216=$L$50,"Actua2",IF(Gestión!F216=$L$51,"Invest",IF(Gestión!F216=$L$52,"Conserv",IF(Gestión!F216=$L$55,"Incre1",IF(Gestión!F216=$L$60,"Actua3",IF(Gestión!F216=$L$64,"Actua4",IF(Gestión!F216=$L$66,"Asist",IF(Gestión!F216=$L$68,"Invest2",IF(Gestión!F216=$L$69,"Pract",IF(Gestión!F216=$L$72,"Forta5",IF(Gestión!F216=$L$79,"Opera",IF(Gestión!F216=$L$80,"Opera2",IF(Gestión!F216=$L$81,"Impul",IF(Gestión!F216=$L$86,"Estudio",IF(Gestión!F216=$L$89,"Invest3",IF(Gestión!F216=$L$90,"Diseño",IF(Gestión!F216=$L$91,"Invest4",IF(Gestión!F216=$L$93,"Vincula",IF(Gestión!F216=$L$94,"Crea2",IF(Gestión!F216=$L$95,"Diseño1",IF(Gestión!F216=$L$96,"Opera3",IF(Gestión!F216=$L$100,"Promo",IF(Gestión!F216=$L$101,"Estudio1",IF(Gestión!F216=$L$103,"Desarrolla",IF(Gestión!F216=$L$104,"Propen",IF(Gestión!F216=$L$108,"Aument",IF(Gestión!F216=$L$112,"Aument2",IF(Gestión!F216=$L$113,"Incre2",IF(Gestión!F216=$L$115,"Diver",IF(Gestión!F216=$L$118,"Estable",IF(Gestión!F216=$L$128,"Realiza",IF(Gestión!F216=$L$131,"Realiza1",IF(Gestión!F216=$L$135,"Diseño2",IF(Gestión!F216=$L$137,"Estudio2",IF(Gestión!F216=$L$138,"Invest5",IF(Gestión!F216=$L$141,"Actua5",IF(Gestión!F216=$L$144,"Estable1",IF(Gestión!F216=$L$151,"Defin","N/A"))))))))))))))))))))))))))))))))))))))))))))))))))))))))))</f>
        <v>N/A</v>
      </c>
      <c r="O207" t="str">
        <f>IF(N207="N/A",IF(Gestión!F216=$L$152,"Estable2",IF(Gestión!F216=$L$159,"Diseño3",IF(Gestión!F216=$L$161,"Diseño4",IF(Gestión!F216=$L$164,"Forta6",IF(Gestión!F216=$L$168,"Prog1",IF(Gestión!F216=$L$171,"Robus",IF(Gestión!F216=$L$172,"Diseño5",IF(Gestión!F216=$L$173,"Diseño6",IF(Gestión!F216=$L$174,"Estruc",IF(Gestión!F216=$L$175,"Diseño7",IF(Gestión!F216=$L$178,"Diseño8",IF(Gestión!F216=$L$179,"Diseño9",IF(Gestión!F216=$L$180,"Diseño10",IF(Gestión!F216=$L$181,"Diseño11",IF(Gestión!F216=$L$182,"Diseño12",IF(Gestión!F216=$L$183,"Capacit",IF(Gestión!F216=$L$186,"Redi1",IF(Gestión!F216=$L$187,"Defin1",IF(Gestión!F216=$L$190,"Cumplir",IF(Gestión!F216=$L$193,"Sistem",IF(Gestión!F216=$L$195,"Montaje",IF(Gestión!F216=$L$198,"Implementa",IF(Gestión!F216=$L$201,"Sistem1",IF(Gestión!F216=$L$203,"Asegura",IF(Gestión!F216=$L$204,"Estable3",IF(Gestión!F216=$L$206,"Constru",IF(Gestión!F216=$L$210,"Defin2",IF(Gestión!F216=$L$212,"Cult1",IF(Gestión!F216=$L$214,"Diseño13",IF(Gestión!F216=$L$215,"Defin3",IF(Gestión!F216=$L$217,"Segui",""))))))))))))))))))))))))))))))),N207)</f>
        <v>Robus</v>
      </c>
      <c r="P207" t="str">
        <f>IF(Gestión!D216=$Q$2,"Acre",IF(Gestión!D216=$Q$3,"Valor",IF(Gestión!D216=$Q$4,"Calidad",IF(Gestión!D216=$Q$5,"NAI",IF(Gestión!D216=$Q$6,"NAP",IF(Gestión!D216=$Q$7,"NAE",IF(Gestión!D216=$Q$8,"Articulación",IF(Gestión!D216=$Q$9,"Extensión",IF(Gestión!D216=$Q$10,"Regionalización",IF(Gestión!D216=$Q$11,"Interna",IF(Gestión!D216=$Q$12,"Seguimiento",IF(Gestión!D216=$Q$13,"NAA",IF(Gestión!D216=$Q$14,"Gerencia",IF(Gestión!D216=$Q$15,"TH",IF(Gestión!D216=$Q$16,"Finan",IF(Gestión!D216=$Q$17,"Bienestar",IF(Gestión!D216=$Q$18,"Comuni",IF(Gestión!D216=$Q$19,"Sistema",IF(Gestión!D216=$Q$20,"GestionD",IF(Gestión!D216=$Q$21,"Mejoramiento",IF(Gestión!D216=$Q$22,"Modelo",IF(Gestión!D216=$Q$23,"Control",""))))))))))))))))))))))</f>
        <v>Comuni</v>
      </c>
      <c r="T207" t="str">
        <f>IF(Gestión!E216=D!$K$2,"Acredi",IF(Gestión!E216=D!$K$7,"Increm",IF(Gestión!E216=D!$K$11,"Forma",IF(Gestión!E216=D!$K$15,"Vincu",IF(Gestión!E216=D!$K$31,"Estructuraci",IF(Gestión!E216=D!$K$33,"Tecnica",IF(Gestión!E216=D!$K$35,"Conso",IF(Gestión!E216=D!$K$37,"Fortale",IF(Gestión!E216=D!$K$38,"Program",IF(Gestión!E216=D!$K$40,"Estruct",IF(Gestión!E216=D!$K$48,"Artic",IF(Gestión!E216=D!$K$55,"Fortale1",IF(Gestión!E216=D!$K$60,"Biling",IF(Gestión!E216=D!$K$64,"Forma1",IF(Gestión!E216=D!$K$66,"Gest",IF(Gestión!E216=D!$K$68,"Redefini",IF(Gestión!E216=D!$K$69,"Fortale2",IF(Gestión!E216=D!$K$72,"Edu",IF(Gestión!E216=D!$K$79,"Implement",IF(Gestión!E216=D!$K$81,"Potencia",IF(Gestión!E216=D!$K$86,"Fortale3",IF(Gestión!E216=D!$K$89,"Vincu1",IF(Gestión!E216=D!$K$91,"Incur",IF(Gestión!E216=D!$K$93,"Proyec",IF(Gestión!E216=D!$K$94,"Estrateg",IF(Gestión!E216=D!$K$95,"Desa",IF(Gestión!E216=D!$K$103,"Seguim",IF(Gestión!E216=D!$K$104,"Acces",IF(Gestión!E216=D!$K$113,"Program1",IF(Gestión!E216=D!$K$115,"En",IF(Gestión!E216=D!$K$118,"Geren",IF(Gestión!E216=D!$K$128,"Proyec1",IF(Gestión!E216=D!$K$131,"Proyec2",IF(Gestión!E216=D!$K$135,"Forma2",IF(Gestión!E216=D!$K$137,"Talent",IF(Gestión!E216=D!$K$151,"Conso1",IF(Gestión!E216=D!$K$152,"Conso2",IF(Gestión!E216=D!$K$159,"Serv",IF(Gestión!E216=D!$K$164,"Rete",IF(Gestión!E216=D!$K$171,"Fortale4",IF(Gestión!E216=D!$K$172,"Fortale5",IF(Gestión!E216=D!$K$174,"Defini",IF(Gestión!E216=D!$K$175,"Coord",IF(Gestión!E216=D!$K$178,"Redef",IF(Gestión!E216=D!$K$181,"Compro",IF(Gestión!E216=D!$K$182,"Desa1",IF(Gestión!E216=D!$K$183,"Fortale6",IF(Gestión!E216=D!$K$187,"Esta",IF(Gestión!E216=D!$K$190,"Facil",IF(Gestión!E216=D!$K$193,"Soporte",IF(Gestión!E216=D!$K$198,"Implement1",IF(Gestión!E216=D!$K$201,"La",IF(Gestión!E216=D!$K$203,"Fortale7",IF(Gestión!E216=D!$K$206,"Remo",IF(Gestión!E216=D!$K$210,"Fortale8",IF(Gestión!E216=D!$K$214,"Mejoram",IF(Gestión!E216=D!$K$215,"Fortale9",IF(Gestión!E216=D!$K$217,"Fortale10",""))))))))))))))))))))))))))))))))))))))))))))))))))))))))))</f>
        <v>Fortale4</v>
      </c>
    </row>
    <row r="208" spans="10:20" x14ac:dyDescent="0.25">
      <c r="M208" t="s">
        <v>402</v>
      </c>
      <c r="N208" t="str">
        <f>IF(Gestión!F217=D!$L$2,"Forta",IF(Gestión!F217=$L$4,"Inclu",IF(Gestión!F217=$L$5,"Cult",IF(Gestión!F217=$L$7,"Actua",IF(Gestión!F217=$L$11,"Cuali",IF(Gestión!F217=$L$15,"Forta1",IF(Gestión!F217=$L$18,"Actua1",IF(Gestión!F217=$L$20,"Forta2",IF(Gestión!F217=$L$24,"Plan",IF(Gestión!F217=$L$28,"Confor",IF(Gestión!F217=$L$31,"Crea",IF(Gestión!F217=$L$33,"Incor",IF(Gestión!F217=$L$35,"Incre",IF(Gestión!F217=$L$36,"Prog",IF(Gestión!F217=$L$37,"Forta3",IF(Gestión!F217=$L$38,"Redi",IF(Gestión!F217=$L$40,"Confor1",IF(Gestión!F217=$L$44,"Apoyo",IF(Gestión!F217=$L$46,"Crea1",IF(Gestión!F217=$L$48,"Forta4",IF(Gestión!F217=$L$50,"Actua2",IF(Gestión!F217=$L$51,"Invest",IF(Gestión!F217=$L$52,"Conserv",IF(Gestión!F217=$L$55,"Incre1",IF(Gestión!F217=$L$60,"Actua3",IF(Gestión!F217=$L$64,"Actua4",IF(Gestión!F217=$L$66,"Asist",IF(Gestión!F217=$L$68,"Invest2",IF(Gestión!F217=$L$69,"Pract",IF(Gestión!F217=$L$72,"Forta5",IF(Gestión!F217=$L$79,"Opera",IF(Gestión!F217=$L$80,"Opera2",IF(Gestión!F217=$L$81,"Impul",IF(Gestión!F217=$L$86,"Estudio",IF(Gestión!F217=$L$89,"Invest3",IF(Gestión!F217=$L$90,"Diseño",IF(Gestión!F217=$L$91,"Invest4",IF(Gestión!F217=$L$93,"Vincula",IF(Gestión!F217=$L$94,"Crea2",IF(Gestión!F217=$L$95,"Diseño1",IF(Gestión!F217=$L$96,"Opera3",IF(Gestión!F217=$L$100,"Promo",IF(Gestión!F217=$L$101,"Estudio1",IF(Gestión!F217=$L$103,"Desarrolla",IF(Gestión!F217=$L$104,"Propen",IF(Gestión!F217=$L$108,"Aument",IF(Gestión!F217=$L$112,"Aument2",IF(Gestión!F217=$L$113,"Incre2",IF(Gestión!F217=$L$115,"Diver",IF(Gestión!F217=$L$118,"Estable",IF(Gestión!F217=$L$128,"Realiza",IF(Gestión!F217=$L$131,"Realiza1",IF(Gestión!F217=$L$135,"Diseño2",IF(Gestión!F217=$L$137,"Estudio2",IF(Gestión!F217=$L$138,"Invest5",IF(Gestión!F217=$L$141,"Actua5",IF(Gestión!F217=$L$144,"Estable1",IF(Gestión!F217=$L$151,"Defin","N/A"))))))))))))))))))))))))))))))))))))))))))))))))))))))))))</f>
        <v>N/A</v>
      </c>
      <c r="O208" t="str">
        <f>IF(N208="N/A",IF(Gestión!F217=$L$152,"Estable2",IF(Gestión!F217=$L$159,"Diseño3",IF(Gestión!F217=$L$161,"Diseño4",IF(Gestión!F217=$L$164,"Forta6",IF(Gestión!F217=$L$168,"Prog1",IF(Gestión!F217=$L$171,"Robus",IF(Gestión!F217=$L$172,"Diseño5",IF(Gestión!F217=$L$173,"Diseño6",IF(Gestión!F217=$L$174,"Estruc",IF(Gestión!F217=$L$175,"Diseño7",IF(Gestión!F217=$L$178,"Diseño8",IF(Gestión!F217=$L$179,"Diseño9",IF(Gestión!F217=$L$180,"Diseño10",IF(Gestión!F217=$L$181,"Diseño11",IF(Gestión!F217=$L$182,"Diseño12",IF(Gestión!F217=$L$183,"Capacit",IF(Gestión!F217=$L$186,"Redi1",IF(Gestión!F217=$L$187,"Defin1",IF(Gestión!F217=$L$190,"Cumplir",IF(Gestión!F217=$L$193,"Sistem",IF(Gestión!F217=$L$195,"Montaje",IF(Gestión!F217=$L$198,"Implementa",IF(Gestión!F217=$L$201,"Sistem1",IF(Gestión!F217=$L$203,"Asegura",IF(Gestión!F217=$L$204,"Estable3",IF(Gestión!F217=$L$206,"Constru",IF(Gestión!F217=$L$210,"Defin2",IF(Gestión!F217=$L$212,"Cult1",IF(Gestión!F217=$L$214,"Diseño13",IF(Gestión!F217=$L$215,"Defin3",IF(Gestión!F217=$L$217,"Segui",""))))))))))))))))))))))))))))))),N208)</f>
        <v>Sistem</v>
      </c>
      <c r="P208" t="str">
        <f>IF(Gestión!D217=$Q$2,"Acre",IF(Gestión!D217=$Q$3,"Valor",IF(Gestión!D217=$Q$4,"Calidad",IF(Gestión!D217=$Q$5,"NAI",IF(Gestión!D217=$Q$6,"NAP",IF(Gestión!D217=$Q$7,"NAE",IF(Gestión!D217=$Q$8,"Articulación",IF(Gestión!D217=$Q$9,"Extensión",IF(Gestión!D217=$Q$10,"Regionalización",IF(Gestión!D217=$Q$11,"Interna",IF(Gestión!D217=$Q$12,"Seguimiento",IF(Gestión!D217=$Q$13,"NAA",IF(Gestión!D217=$Q$14,"Gerencia",IF(Gestión!D217=$Q$15,"TH",IF(Gestión!D217=$Q$16,"Finan",IF(Gestión!D217=$Q$17,"Bienestar",IF(Gestión!D217=$Q$18,"Comuni",IF(Gestión!D217=$Q$19,"Sistema",IF(Gestión!D217=$Q$20,"GestionD",IF(Gestión!D217=$Q$21,"Mejoramiento",IF(Gestión!D217=$Q$22,"Modelo",IF(Gestión!D217=$Q$23,"Control",""))))))))))))))))))))))</f>
        <v>Mejoramiento</v>
      </c>
      <c r="T208" t="str">
        <f>IF(Gestión!E217=D!$K$2,"Acredi",IF(Gestión!E217=D!$K$7,"Increm",IF(Gestión!E217=D!$K$11,"Forma",IF(Gestión!E217=D!$K$15,"Vincu",IF(Gestión!E217=D!$K$31,"Estructuraci",IF(Gestión!E217=D!$K$33,"Tecnica",IF(Gestión!E217=D!$K$35,"Conso",IF(Gestión!E217=D!$K$37,"Fortale",IF(Gestión!E217=D!$K$38,"Program",IF(Gestión!E217=D!$K$40,"Estruct",IF(Gestión!E217=D!$K$48,"Artic",IF(Gestión!E217=D!$K$55,"Fortale1",IF(Gestión!E217=D!$K$60,"Biling",IF(Gestión!E217=D!$K$64,"Forma1",IF(Gestión!E217=D!$K$66,"Gest",IF(Gestión!E217=D!$K$68,"Redefini",IF(Gestión!E217=D!$K$69,"Fortale2",IF(Gestión!E217=D!$K$72,"Edu",IF(Gestión!E217=D!$K$79,"Implement",IF(Gestión!E217=D!$K$81,"Potencia",IF(Gestión!E217=D!$K$86,"Fortale3",IF(Gestión!E217=D!$K$89,"Vincu1",IF(Gestión!E217=D!$K$91,"Incur",IF(Gestión!E217=D!$K$93,"Proyec",IF(Gestión!E217=D!$K$94,"Estrateg",IF(Gestión!E217=D!$K$95,"Desa",IF(Gestión!E217=D!$K$103,"Seguim",IF(Gestión!E217=D!$K$104,"Acces",IF(Gestión!E217=D!$K$113,"Program1",IF(Gestión!E217=D!$K$115,"En",IF(Gestión!E217=D!$K$118,"Geren",IF(Gestión!E217=D!$K$128,"Proyec1",IF(Gestión!E217=D!$K$131,"Proyec2",IF(Gestión!E217=D!$K$135,"Forma2",IF(Gestión!E217=D!$K$137,"Talent",IF(Gestión!E217=D!$K$151,"Conso1",IF(Gestión!E217=D!$K$152,"Conso2",IF(Gestión!E217=D!$K$159,"Serv",IF(Gestión!E217=D!$K$164,"Rete",IF(Gestión!E217=D!$K$171,"Fortale4",IF(Gestión!E217=D!$K$172,"Fortale5",IF(Gestión!E217=D!$K$174,"Defini",IF(Gestión!E217=D!$K$175,"Coord",IF(Gestión!E217=D!$K$178,"Redef",IF(Gestión!E217=D!$K$181,"Compro",IF(Gestión!E217=D!$K$182,"Desa1",IF(Gestión!E217=D!$K$183,"Fortale6",IF(Gestión!E217=D!$K$187,"Esta",IF(Gestión!E217=D!$K$190,"Facil",IF(Gestión!E217=D!$K$193,"Soporte",IF(Gestión!E217=D!$K$198,"Implement1",IF(Gestión!E217=D!$K$201,"La",IF(Gestión!E217=D!$K$203,"Fortale7",IF(Gestión!E217=D!$K$206,"Remo",IF(Gestión!E217=D!$K$210,"Fortale8",IF(Gestión!E217=D!$K$214,"Mejoram",IF(Gestión!E217=D!$K$215,"Fortale9",IF(Gestión!E217=D!$K$217,"Fortale10",""))))))))))))))))))))))))))))))))))))))))))))))))))))))))))</f>
        <v>Soporte</v>
      </c>
    </row>
    <row r="209" spans="10:20" x14ac:dyDescent="0.25">
      <c r="M209" t="s">
        <v>403</v>
      </c>
      <c r="N209" t="str">
        <f>IF(Gestión!F218=D!$L$2,"Forta",IF(Gestión!F218=$L$4,"Inclu",IF(Gestión!F218=$L$5,"Cult",IF(Gestión!F218=$L$7,"Actua",IF(Gestión!F218=$L$11,"Cuali",IF(Gestión!F218=$L$15,"Forta1",IF(Gestión!F218=$L$18,"Actua1",IF(Gestión!F218=$L$20,"Forta2",IF(Gestión!F218=$L$24,"Plan",IF(Gestión!F218=$L$28,"Confor",IF(Gestión!F218=$L$31,"Crea",IF(Gestión!F218=$L$33,"Incor",IF(Gestión!F218=$L$35,"Incre",IF(Gestión!F218=$L$36,"Prog",IF(Gestión!F218=$L$37,"Forta3",IF(Gestión!F218=$L$38,"Redi",IF(Gestión!F218=$L$40,"Confor1",IF(Gestión!F218=$L$44,"Apoyo",IF(Gestión!F218=$L$46,"Crea1",IF(Gestión!F218=$L$48,"Forta4",IF(Gestión!F218=$L$50,"Actua2",IF(Gestión!F218=$L$51,"Invest",IF(Gestión!F218=$L$52,"Conserv",IF(Gestión!F218=$L$55,"Incre1",IF(Gestión!F218=$L$60,"Actua3",IF(Gestión!F218=$L$64,"Actua4",IF(Gestión!F218=$L$66,"Asist",IF(Gestión!F218=$L$68,"Invest2",IF(Gestión!F218=$L$69,"Pract",IF(Gestión!F218=$L$72,"Forta5",IF(Gestión!F218=$L$79,"Opera",IF(Gestión!F218=$L$80,"Opera2",IF(Gestión!F218=$L$81,"Impul",IF(Gestión!F218=$L$86,"Estudio",IF(Gestión!F218=$L$89,"Invest3",IF(Gestión!F218=$L$90,"Diseño",IF(Gestión!F218=$L$91,"Invest4",IF(Gestión!F218=$L$93,"Vincula",IF(Gestión!F218=$L$94,"Crea2",IF(Gestión!F218=$L$95,"Diseño1",IF(Gestión!F218=$L$96,"Opera3",IF(Gestión!F218=$L$100,"Promo",IF(Gestión!F218=$L$101,"Estudio1",IF(Gestión!F218=$L$103,"Desarrolla",IF(Gestión!F218=$L$104,"Propen",IF(Gestión!F218=$L$108,"Aument",IF(Gestión!F218=$L$112,"Aument2",IF(Gestión!F218=$L$113,"Incre2",IF(Gestión!F218=$L$115,"Diver",IF(Gestión!F218=$L$118,"Estable",IF(Gestión!F218=$L$128,"Realiza",IF(Gestión!F218=$L$131,"Realiza1",IF(Gestión!F218=$L$135,"Diseño2",IF(Gestión!F218=$L$137,"Estudio2",IF(Gestión!F218=$L$138,"Invest5",IF(Gestión!F218=$L$141,"Actua5",IF(Gestión!F218=$L$144,"Estable1",IF(Gestión!F218=$L$151,"Defin","N/A"))))))))))))))))))))))))))))))))))))))))))))))))))))))))))</f>
        <v>N/A</v>
      </c>
      <c r="O209" t="str">
        <f>IF(N209="N/A",IF(Gestión!F218=$L$152,"Estable2",IF(Gestión!F218=$L$159,"Diseño3",IF(Gestión!F218=$L$161,"Diseño4",IF(Gestión!F218=$L$164,"Forta6",IF(Gestión!F218=$L$168,"Prog1",IF(Gestión!F218=$L$171,"Robus",IF(Gestión!F218=$L$172,"Diseño5",IF(Gestión!F218=$L$173,"Diseño6",IF(Gestión!F218=$L$174,"Estruc",IF(Gestión!F218=$L$175,"Diseño7",IF(Gestión!F218=$L$178,"Diseño8",IF(Gestión!F218=$L$179,"Diseño9",IF(Gestión!F218=$L$180,"Diseño10",IF(Gestión!F218=$L$181,"Diseño11",IF(Gestión!F218=$L$182,"Diseño12",IF(Gestión!F218=$L$183,"Capacit",IF(Gestión!F218=$L$186,"Redi1",IF(Gestión!F218=$L$187,"Defin1",IF(Gestión!F218=$L$190,"Cumplir",IF(Gestión!F218=$L$193,"Sistem",IF(Gestión!F218=$L$195,"Montaje",IF(Gestión!F218=$L$198,"Implementa",IF(Gestión!F218=$L$201,"Sistem1",IF(Gestión!F218=$L$203,"Asegura",IF(Gestión!F218=$L$204,"Estable3",IF(Gestión!F218=$L$206,"Constru",IF(Gestión!F218=$L$210,"Defin2",IF(Gestión!F218=$L$212,"Cult1",IF(Gestión!F218=$L$214,"Diseño13",IF(Gestión!F218=$L$215,"Defin3",IF(Gestión!F218=$L$217,"Segui",""))))))))))))))))))))))))))))))),N209)</f>
        <v>Sistem</v>
      </c>
      <c r="P209" t="str">
        <f>IF(Gestión!D218=$Q$2,"Acre",IF(Gestión!D218=$Q$3,"Valor",IF(Gestión!D218=$Q$4,"Calidad",IF(Gestión!D218=$Q$5,"NAI",IF(Gestión!D218=$Q$6,"NAP",IF(Gestión!D218=$Q$7,"NAE",IF(Gestión!D218=$Q$8,"Articulación",IF(Gestión!D218=$Q$9,"Extensión",IF(Gestión!D218=$Q$10,"Regionalización",IF(Gestión!D218=$Q$11,"Interna",IF(Gestión!D218=$Q$12,"Seguimiento",IF(Gestión!D218=$Q$13,"NAA",IF(Gestión!D218=$Q$14,"Gerencia",IF(Gestión!D218=$Q$15,"TH",IF(Gestión!D218=$Q$16,"Finan",IF(Gestión!D218=$Q$17,"Bienestar",IF(Gestión!D218=$Q$18,"Comuni",IF(Gestión!D218=$Q$19,"Sistema",IF(Gestión!D218=$Q$20,"GestionD",IF(Gestión!D218=$Q$21,"Mejoramiento",IF(Gestión!D218=$Q$22,"Modelo",IF(Gestión!D218=$Q$23,"Control",""))))))))))))))))))))))</f>
        <v>Mejoramiento</v>
      </c>
      <c r="T209" t="str">
        <f>IF(Gestión!E218=D!$K$2,"Acredi",IF(Gestión!E218=D!$K$7,"Increm",IF(Gestión!E218=D!$K$11,"Forma",IF(Gestión!E218=D!$K$15,"Vincu",IF(Gestión!E218=D!$K$31,"Estructuraci",IF(Gestión!E218=D!$K$33,"Tecnica",IF(Gestión!E218=D!$K$35,"Conso",IF(Gestión!E218=D!$K$37,"Fortale",IF(Gestión!E218=D!$K$38,"Program",IF(Gestión!E218=D!$K$40,"Estruct",IF(Gestión!E218=D!$K$48,"Artic",IF(Gestión!E218=D!$K$55,"Fortale1",IF(Gestión!E218=D!$K$60,"Biling",IF(Gestión!E218=D!$K$64,"Forma1",IF(Gestión!E218=D!$K$66,"Gest",IF(Gestión!E218=D!$K$68,"Redefini",IF(Gestión!E218=D!$K$69,"Fortale2",IF(Gestión!E218=D!$K$72,"Edu",IF(Gestión!E218=D!$K$79,"Implement",IF(Gestión!E218=D!$K$81,"Potencia",IF(Gestión!E218=D!$K$86,"Fortale3",IF(Gestión!E218=D!$K$89,"Vincu1",IF(Gestión!E218=D!$K$91,"Incur",IF(Gestión!E218=D!$K$93,"Proyec",IF(Gestión!E218=D!$K$94,"Estrateg",IF(Gestión!E218=D!$K$95,"Desa",IF(Gestión!E218=D!$K$103,"Seguim",IF(Gestión!E218=D!$K$104,"Acces",IF(Gestión!E218=D!$K$113,"Program1",IF(Gestión!E218=D!$K$115,"En",IF(Gestión!E218=D!$K$118,"Geren",IF(Gestión!E218=D!$K$128,"Proyec1",IF(Gestión!E218=D!$K$131,"Proyec2",IF(Gestión!E218=D!$K$135,"Forma2",IF(Gestión!E218=D!$K$137,"Talent",IF(Gestión!E218=D!$K$151,"Conso1",IF(Gestión!E218=D!$K$152,"Conso2",IF(Gestión!E218=D!$K$159,"Serv",IF(Gestión!E218=D!$K$164,"Rete",IF(Gestión!E218=D!$K$171,"Fortale4",IF(Gestión!E218=D!$K$172,"Fortale5",IF(Gestión!E218=D!$K$174,"Defini",IF(Gestión!E218=D!$K$175,"Coord",IF(Gestión!E218=D!$K$178,"Redef",IF(Gestión!E218=D!$K$181,"Compro",IF(Gestión!E218=D!$K$182,"Desa1",IF(Gestión!E218=D!$K$183,"Fortale6",IF(Gestión!E218=D!$K$187,"Esta",IF(Gestión!E218=D!$K$190,"Facil",IF(Gestión!E218=D!$K$193,"Soporte",IF(Gestión!E218=D!$K$198,"Implement1",IF(Gestión!E218=D!$K$201,"La",IF(Gestión!E218=D!$K$203,"Fortale7",IF(Gestión!E218=D!$K$206,"Remo",IF(Gestión!E218=D!$K$210,"Fortale8",IF(Gestión!E218=D!$K$214,"Mejoram",IF(Gestión!E218=D!$K$215,"Fortale9",IF(Gestión!E218=D!$K$217,"Fortale10",""))))))))))))))))))))))))))))))))))))))))))))))))))))))))))</f>
        <v>Soporte</v>
      </c>
    </row>
    <row r="210" spans="10:20" x14ac:dyDescent="0.25">
      <c r="J210" s="32" t="s">
        <v>90</v>
      </c>
      <c r="K210" s="32" t="s">
        <v>451</v>
      </c>
      <c r="L210" t="s">
        <v>404</v>
      </c>
      <c r="M210" t="s">
        <v>405</v>
      </c>
      <c r="N210" t="str">
        <f>IF(Gestión!F219=D!$L$2,"Forta",IF(Gestión!F219=$L$4,"Inclu",IF(Gestión!F219=$L$5,"Cult",IF(Gestión!F219=$L$7,"Actua",IF(Gestión!F219=$L$11,"Cuali",IF(Gestión!F219=$L$15,"Forta1",IF(Gestión!F219=$L$18,"Actua1",IF(Gestión!F219=$L$20,"Forta2",IF(Gestión!F219=$L$24,"Plan",IF(Gestión!F219=$L$28,"Confor",IF(Gestión!F219=$L$31,"Crea",IF(Gestión!F219=$L$33,"Incor",IF(Gestión!F219=$L$35,"Incre",IF(Gestión!F219=$L$36,"Prog",IF(Gestión!F219=$L$37,"Forta3",IF(Gestión!F219=$L$38,"Redi",IF(Gestión!F219=$L$40,"Confor1",IF(Gestión!F219=$L$44,"Apoyo",IF(Gestión!F219=$L$46,"Crea1",IF(Gestión!F219=$L$48,"Forta4",IF(Gestión!F219=$L$50,"Actua2",IF(Gestión!F219=$L$51,"Invest",IF(Gestión!F219=$L$52,"Conserv",IF(Gestión!F219=$L$55,"Incre1",IF(Gestión!F219=$L$60,"Actua3",IF(Gestión!F219=$L$64,"Actua4",IF(Gestión!F219=$L$66,"Asist",IF(Gestión!F219=$L$68,"Invest2",IF(Gestión!F219=$L$69,"Pract",IF(Gestión!F219=$L$72,"Forta5",IF(Gestión!F219=$L$79,"Opera",IF(Gestión!F219=$L$80,"Opera2",IF(Gestión!F219=$L$81,"Impul",IF(Gestión!F219=$L$86,"Estudio",IF(Gestión!F219=$L$89,"Invest3",IF(Gestión!F219=$L$90,"Diseño",IF(Gestión!F219=$L$91,"Invest4",IF(Gestión!F219=$L$93,"Vincula",IF(Gestión!F219=$L$94,"Crea2",IF(Gestión!F219=$L$95,"Diseño1",IF(Gestión!F219=$L$96,"Opera3",IF(Gestión!F219=$L$100,"Promo",IF(Gestión!F219=$L$101,"Estudio1",IF(Gestión!F219=$L$103,"Desarrolla",IF(Gestión!F219=$L$104,"Propen",IF(Gestión!F219=$L$108,"Aument",IF(Gestión!F219=$L$112,"Aument2",IF(Gestión!F219=$L$113,"Incre2",IF(Gestión!F219=$L$115,"Diver",IF(Gestión!F219=$L$118,"Estable",IF(Gestión!F219=$L$128,"Realiza",IF(Gestión!F219=$L$131,"Realiza1",IF(Gestión!F219=$L$135,"Diseño2",IF(Gestión!F219=$L$137,"Estudio2",IF(Gestión!F219=$L$138,"Invest5",IF(Gestión!F219=$L$141,"Actua5",IF(Gestión!F219=$L$144,"Estable1",IF(Gestión!F219=$L$151,"Defin","N/A"))))))))))))))))))))))))))))))))))))))))))))))))))))))))))</f>
        <v>N/A</v>
      </c>
      <c r="O210" t="str">
        <f>IF(N210="N/A",IF(Gestión!F219=$L$152,"Estable2",IF(Gestión!F219=$L$159,"Diseño3",IF(Gestión!F219=$L$161,"Diseño4",IF(Gestión!F219=$L$164,"Forta6",IF(Gestión!F219=$L$168,"Prog1",IF(Gestión!F219=$L$171,"Robus",IF(Gestión!F219=$L$172,"Diseño5",IF(Gestión!F219=$L$173,"Diseño6",IF(Gestión!F219=$L$174,"Estruc",IF(Gestión!F219=$L$175,"Diseño7",IF(Gestión!F219=$L$178,"Diseño8",IF(Gestión!F219=$L$179,"Diseño9",IF(Gestión!F219=$L$180,"Diseño10",IF(Gestión!F219=$L$181,"Diseño11",IF(Gestión!F219=$L$182,"Diseño12",IF(Gestión!F219=$L$183,"Capacit",IF(Gestión!F219=$L$186,"Redi1",IF(Gestión!F219=$L$187,"Defin1",IF(Gestión!F219=$L$190,"Cumplir",IF(Gestión!F219=$L$193,"Sistem",IF(Gestión!F219=$L$195,"Montaje",IF(Gestión!F219=$L$198,"Implementa",IF(Gestión!F219=$L$201,"Sistem1",IF(Gestión!F219=$L$203,"Asegura",IF(Gestión!F219=$L$204,"Estable3",IF(Gestión!F219=$L$206,"Constru",IF(Gestión!F219=$L$210,"Defin2",IF(Gestión!F219=$L$212,"Cult1",IF(Gestión!F219=$L$214,"Diseño13",IF(Gestión!F219=$L$215,"Defin3",IF(Gestión!F219=$L$217,"Segui",""))))))))))))))))))))))))))))))),N210)</f>
        <v>Montaje</v>
      </c>
      <c r="P210" t="str">
        <f>IF(Gestión!D219=$Q$2,"Acre",IF(Gestión!D219=$Q$3,"Valor",IF(Gestión!D219=$Q$4,"Calidad",IF(Gestión!D219=$Q$5,"NAI",IF(Gestión!D219=$Q$6,"NAP",IF(Gestión!D219=$Q$7,"NAE",IF(Gestión!D219=$Q$8,"Articulación",IF(Gestión!D219=$Q$9,"Extensión",IF(Gestión!D219=$Q$10,"Regionalización",IF(Gestión!D219=$Q$11,"Interna",IF(Gestión!D219=$Q$12,"Seguimiento",IF(Gestión!D219=$Q$13,"NAA",IF(Gestión!D219=$Q$14,"Gerencia",IF(Gestión!D219=$Q$15,"TH",IF(Gestión!D219=$Q$16,"Finan",IF(Gestión!D219=$Q$17,"Bienestar",IF(Gestión!D219=$Q$18,"Comuni",IF(Gestión!D219=$Q$19,"Sistema",IF(Gestión!D219=$Q$20,"GestionD",IF(Gestión!D219=$Q$21,"Mejoramiento",IF(Gestión!D219=$Q$22,"Modelo",IF(Gestión!D219=$Q$23,"Control",""))))))))))))))))))))))</f>
        <v>Mejoramiento</v>
      </c>
      <c r="T210" t="str">
        <f>IF(Gestión!E219=D!$K$2,"Acredi",IF(Gestión!E219=D!$K$7,"Increm",IF(Gestión!E219=D!$K$11,"Forma",IF(Gestión!E219=D!$K$15,"Vincu",IF(Gestión!E219=D!$K$31,"Estructuraci",IF(Gestión!E219=D!$K$33,"Tecnica",IF(Gestión!E219=D!$K$35,"Conso",IF(Gestión!E219=D!$K$37,"Fortale",IF(Gestión!E219=D!$K$38,"Program",IF(Gestión!E219=D!$K$40,"Estruct",IF(Gestión!E219=D!$K$48,"Artic",IF(Gestión!E219=D!$K$55,"Fortale1",IF(Gestión!E219=D!$K$60,"Biling",IF(Gestión!E219=D!$K$64,"Forma1",IF(Gestión!E219=D!$K$66,"Gest",IF(Gestión!E219=D!$K$68,"Redefini",IF(Gestión!E219=D!$K$69,"Fortale2",IF(Gestión!E219=D!$K$72,"Edu",IF(Gestión!E219=D!$K$79,"Implement",IF(Gestión!E219=D!$K$81,"Potencia",IF(Gestión!E219=D!$K$86,"Fortale3",IF(Gestión!E219=D!$K$89,"Vincu1",IF(Gestión!E219=D!$K$91,"Incur",IF(Gestión!E219=D!$K$93,"Proyec",IF(Gestión!E219=D!$K$94,"Estrateg",IF(Gestión!E219=D!$K$95,"Desa",IF(Gestión!E219=D!$K$103,"Seguim",IF(Gestión!E219=D!$K$104,"Acces",IF(Gestión!E219=D!$K$113,"Program1",IF(Gestión!E219=D!$K$115,"En",IF(Gestión!E219=D!$K$118,"Geren",IF(Gestión!E219=D!$K$128,"Proyec1",IF(Gestión!E219=D!$K$131,"Proyec2",IF(Gestión!E219=D!$K$135,"Forma2",IF(Gestión!E219=D!$K$137,"Talent",IF(Gestión!E219=D!$K$151,"Conso1",IF(Gestión!E219=D!$K$152,"Conso2",IF(Gestión!E219=D!$K$159,"Serv",IF(Gestión!E219=D!$K$164,"Rete",IF(Gestión!E219=D!$K$171,"Fortale4",IF(Gestión!E219=D!$K$172,"Fortale5",IF(Gestión!E219=D!$K$174,"Defini",IF(Gestión!E219=D!$K$175,"Coord",IF(Gestión!E219=D!$K$178,"Redef",IF(Gestión!E219=D!$K$181,"Compro",IF(Gestión!E219=D!$K$182,"Desa1",IF(Gestión!E219=D!$K$183,"Fortale6",IF(Gestión!E219=D!$K$187,"Esta",IF(Gestión!E219=D!$K$190,"Facil",IF(Gestión!E219=D!$K$193,"Soporte",IF(Gestión!E219=D!$K$198,"Implement1",IF(Gestión!E219=D!$K$201,"La",IF(Gestión!E219=D!$K$203,"Fortale7",IF(Gestión!E219=D!$K$206,"Remo",IF(Gestión!E219=D!$K$210,"Fortale8",IF(Gestión!E219=D!$K$214,"Mejoram",IF(Gestión!E219=D!$K$215,"Fortale9",IF(Gestión!E219=D!$K$217,"Fortale10",""))))))))))))))))))))))))))))))))))))))))))))))))))))))))))</f>
        <v>Soporte</v>
      </c>
    </row>
    <row r="211" spans="10:20" x14ac:dyDescent="0.25">
      <c r="M211" t="s">
        <v>407</v>
      </c>
      <c r="N211" t="str">
        <f>IF(Gestión!F220=D!$L$2,"Forta",IF(Gestión!F220=$L$4,"Inclu",IF(Gestión!F220=$L$5,"Cult",IF(Gestión!F220=$L$7,"Actua",IF(Gestión!F220=$L$11,"Cuali",IF(Gestión!F220=$L$15,"Forta1",IF(Gestión!F220=$L$18,"Actua1",IF(Gestión!F220=$L$20,"Forta2",IF(Gestión!F220=$L$24,"Plan",IF(Gestión!F220=$L$28,"Confor",IF(Gestión!F220=$L$31,"Crea",IF(Gestión!F220=$L$33,"Incor",IF(Gestión!F220=$L$35,"Incre",IF(Gestión!F220=$L$36,"Prog",IF(Gestión!F220=$L$37,"Forta3",IF(Gestión!F220=$L$38,"Redi",IF(Gestión!F220=$L$40,"Confor1",IF(Gestión!F220=$L$44,"Apoyo",IF(Gestión!F220=$L$46,"Crea1",IF(Gestión!F220=$L$48,"Forta4",IF(Gestión!F220=$L$50,"Actua2",IF(Gestión!F220=$L$51,"Invest",IF(Gestión!F220=$L$52,"Conserv",IF(Gestión!F220=$L$55,"Incre1",IF(Gestión!F220=$L$60,"Actua3",IF(Gestión!F220=$L$64,"Actua4",IF(Gestión!F220=$L$66,"Asist",IF(Gestión!F220=$L$68,"Invest2",IF(Gestión!F220=$L$69,"Pract",IF(Gestión!F220=$L$72,"Forta5",IF(Gestión!F220=$L$79,"Opera",IF(Gestión!F220=$L$80,"Opera2",IF(Gestión!F220=$L$81,"Impul",IF(Gestión!F220=$L$86,"Estudio",IF(Gestión!F220=$L$89,"Invest3",IF(Gestión!F220=$L$90,"Diseño",IF(Gestión!F220=$L$91,"Invest4",IF(Gestión!F220=$L$93,"Vincula",IF(Gestión!F220=$L$94,"Crea2",IF(Gestión!F220=$L$95,"Diseño1",IF(Gestión!F220=$L$96,"Opera3",IF(Gestión!F220=$L$100,"Promo",IF(Gestión!F220=$L$101,"Estudio1",IF(Gestión!F220=$L$103,"Desarrolla",IF(Gestión!F220=$L$104,"Propen",IF(Gestión!F220=$L$108,"Aument",IF(Gestión!F220=$L$112,"Aument2",IF(Gestión!F220=$L$113,"Incre2",IF(Gestión!F220=$L$115,"Diver",IF(Gestión!F220=$L$118,"Estable",IF(Gestión!F220=$L$128,"Realiza",IF(Gestión!F220=$L$131,"Realiza1",IF(Gestión!F220=$L$135,"Diseño2",IF(Gestión!F220=$L$137,"Estudio2",IF(Gestión!F220=$L$138,"Invest5",IF(Gestión!F220=$L$141,"Actua5",IF(Gestión!F220=$L$144,"Estable1",IF(Gestión!F220=$L$151,"Defin","N/A"))))))))))))))))))))))))))))))))))))))))))))))))))))))))))</f>
        <v>N/A</v>
      </c>
      <c r="O211" t="str">
        <f>IF(N211="N/A",IF(Gestión!F220=$L$152,"Estable2",IF(Gestión!F220=$L$159,"Diseño3",IF(Gestión!F220=$L$161,"Diseño4",IF(Gestión!F220=$L$164,"Forta6",IF(Gestión!F220=$L$168,"Prog1",IF(Gestión!F220=$L$171,"Robus",IF(Gestión!F220=$L$172,"Diseño5",IF(Gestión!F220=$L$173,"Diseño6",IF(Gestión!F220=$L$174,"Estruc",IF(Gestión!F220=$L$175,"Diseño7",IF(Gestión!F220=$L$178,"Diseño8",IF(Gestión!F220=$L$179,"Diseño9",IF(Gestión!F220=$L$180,"Diseño10",IF(Gestión!F220=$L$181,"Diseño11",IF(Gestión!F220=$L$182,"Diseño12",IF(Gestión!F220=$L$183,"Capacit",IF(Gestión!F220=$L$186,"Redi1",IF(Gestión!F220=$L$187,"Defin1",IF(Gestión!F220=$L$190,"Cumplir",IF(Gestión!F220=$L$193,"Sistem",IF(Gestión!F220=$L$195,"Montaje",IF(Gestión!F220=$L$198,"Implementa",IF(Gestión!F220=$L$201,"Sistem1",IF(Gestión!F220=$L$203,"Asegura",IF(Gestión!F220=$L$204,"Estable3",IF(Gestión!F220=$L$206,"Constru",IF(Gestión!F220=$L$210,"Defin2",IF(Gestión!F220=$L$212,"Cult1",IF(Gestión!F220=$L$214,"Diseño13",IF(Gestión!F220=$L$215,"Defin3",IF(Gestión!F220=$L$217,"Segui",""))))))))))))))))))))))))))))))),N211)</f>
        <v>Montaje</v>
      </c>
      <c r="P211" t="str">
        <f>IF(Gestión!D220=$Q$2,"Acre",IF(Gestión!D220=$Q$3,"Valor",IF(Gestión!D220=$Q$4,"Calidad",IF(Gestión!D220=$Q$5,"NAI",IF(Gestión!D220=$Q$6,"NAP",IF(Gestión!D220=$Q$7,"NAE",IF(Gestión!D220=$Q$8,"Articulación",IF(Gestión!D220=$Q$9,"Extensión",IF(Gestión!D220=$Q$10,"Regionalización",IF(Gestión!D220=$Q$11,"Interna",IF(Gestión!D220=$Q$12,"Seguimiento",IF(Gestión!D220=$Q$13,"NAA",IF(Gestión!D220=$Q$14,"Gerencia",IF(Gestión!D220=$Q$15,"TH",IF(Gestión!D220=$Q$16,"Finan",IF(Gestión!D220=$Q$17,"Bienestar",IF(Gestión!D220=$Q$18,"Comuni",IF(Gestión!D220=$Q$19,"Sistema",IF(Gestión!D220=$Q$20,"GestionD",IF(Gestión!D220=$Q$21,"Mejoramiento",IF(Gestión!D220=$Q$22,"Modelo",IF(Gestión!D220=$Q$23,"Control",""))))))))))))))))))))))</f>
        <v>Mejoramiento</v>
      </c>
      <c r="T211" t="str">
        <f>IF(Gestión!E220=D!$K$2,"Acredi",IF(Gestión!E220=D!$K$7,"Increm",IF(Gestión!E220=D!$K$11,"Forma",IF(Gestión!E220=D!$K$15,"Vincu",IF(Gestión!E220=D!$K$31,"Estructuraci",IF(Gestión!E220=D!$K$33,"Tecnica",IF(Gestión!E220=D!$K$35,"Conso",IF(Gestión!E220=D!$K$37,"Fortale",IF(Gestión!E220=D!$K$38,"Program",IF(Gestión!E220=D!$K$40,"Estruct",IF(Gestión!E220=D!$K$48,"Artic",IF(Gestión!E220=D!$K$55,"Fortale1",IF(Gestión!E220=D!$K$60,"Biling",IF(Gestión!E220=D!$K$64,"Forma1",IF(Gestión!E220=D!$K$66,"Gest",IF(Gestión!E220=D!$K$68,"Redefini",IF(Gestión!E220=D!$K$69,"Fortale2",IF(Gestión!E220=D!$K$72,"Edu",IF(Gestión!E220=D!$K$79,"Implement",IF(Gestión!E220=D!$K$81,"Potencia",IF(Gestión!E220=D!$K$86,"Fortale3",IF(Gestión!E220=D!$K$89,"Vincu1",IF(Gestión!E220=D!$K$91,"Incur",IF(Gestión!E220=D!$K$93,"Proyec",IF(Gestión!E220=D!$K$94,"Estrateg",IF(Gestión!E220=D!$K$95,"Desa",IF(Gestión!E220=D!$K$103,"Seguim",IF(Gestión!E220=D!$K$104,"Acces",IF(Gestión!E220=D!$K$113,"Program1",IF(Gestión!E220=D!$K$115,"En",IF(Gestión!E220=D!$K$118,"Geren",IF(Gestión!E220=D!$K$128,"Proyec1",IF(Gestión!E220=D!$K$131,"Proyec2",IF(Gestión!E220=D!$K$135,"Forma2",IF(Gestión!E220=D!$K$137,"Talent",IF(Gestión!E220=D!$K$151,"Conso1",IF(Gestión!E220=D!$K$152,"Conso2",IF(Gestión!E220=D!$K$159,"Serv",IF(Gestión!E220=D!$K$164,"Rete",IF(Gestión!E220=D!$K$171,"Fortale4",IF(Gestión!E220=D!$K$172,"Fortale5",IF(Gestión!E220=D!$K$174,"Defini",IF(Gestión!E220=D!$K$175,"Coord",IF(Gestión!E220=D!$K$178,"Redef",IF(Gestión!E220=D!$K$181,"Compro",IF(Gestión!E220=D!$K$182,"Desa1",IF(Gestión!E220=D!$K$183,"Fortale6",IF(Gestión!E220=D!$K$187,"Esta",IF(Gestión!E220=D!$K$190,"Facil",IF(Gestión!E220=D!$K$193,"Soporte",IF(Gestión!E220=D!$K$198,"Implement1",IF(Gestión!E220=D!$K$201,"La",IF(Gestión!E220=D!$K$203,"Fortale7",IF(Gestión!E220=D!$K$206,"Remo",IF(Gestión!E220=D!$K$210,"Fortale8",IF(Gestión!E220=D!$K$214,"Mejoram",IF(Gestión!E220=D!$K$215,"Fortale9",IF(Gestión!E220=D!$K$217,"Fortale10",""))))))))))))))))))))))))))))))))))))))))))))))))))))))))))</f>
        <v>Soporte</v>
      </c>
    </row>
    <row r="212" spans="10:20" x14ac:dyDescent="0.25">
      <c r="L212" t="s">
        <v>441</v>
      </c>
      <c r="M212" t="s">
        <v>408</v>
      </c>
      <c r="N212" t="str">
        <f>IF(Gestión!F221=D!$L$2,"Forta",IF(Gestión!F221=$L$4,"Inclu",IF(Gestión!F221=$L$5,"Cult",IF(Gestión!F221=$L$7,"Actua",IF(Gestión!F221=$L$11,"Cuali",IF(Gestión!F221=$L$15,"Forta1",IF(Gestión!F221=$L$18,"Actua1",IF(Gestión!F221=$L$20,"Forta2",IF(Gestión!F221=$L$24,"Plan",IF(Gestión!F221=$L$28,"Confor",IF(Gestión!F221=$L$31,"Crea",IF(Gestión!F221=$L$33,"Incor",IF(Gestión!F221=$L$35,"Incre",IF(Gestión!F221=$L$36,"Prog",IF(Gestión!F221=$L$37,"Forta3",IF(Gestión!F221=$L$38,"Redi",IF(Gestión!F221=$L$40,"Confor1",IF(Gestión!F221=$L$44,"Apoyo",IF(Gestión!F221=$L$46,"Crea1",IF(Gestión!F221=$L$48,"Forta4",IF(Gestión!F221=$L$50,"Actua2",IF(Gestión!F221=$L$51,"Invest",IF(Gestión!F221=$L$52,"Conserv",IF(Gestión!F221=$L$55,"Incre1",IF(Gestión!F221=$L$60,"Actua3",IF(Gestión!F221=$L$64,"Actua4",IF(Gestión!F221=$L$66,"Asist",IF(Gestión!F221=$L$68,"Invest2",IF(Gestión!F221=$L$69,"Pract",IF(Gestión!F221=$L$72,"Forta5",IF(Gestión!F221=$L$79,"Opera",IF(Gestión!F221=$L$80,"Opera2",IF(Gestión!F221=$L$81,"Impul",IF(Gestión!F221=$L$86,"Estudio",IF(Gestión!F221=$L$89,"Invest3",IF(Gestión!F221=$L$90,"Diseño",IF(Gestión!F221=$L$91,"Invest4",IF(Gestión!F221=$L$93,"Vincula",IF(Gestión!F221=$L$94,"Crea2",IF(Gestión!F221=$L$95,"Diseño1",IF(Gestión!F221=$L$96,"Opera3",IF(Gestión!F221=$L$100,"Promo",IF(Gestión!F221=$L$101,"Estudio1",IF(Gestión!F221=$L$103,"Desarrolla",IF(Gestión!F221=$L$104,"Propen",IF(Gestión!F221=$L$108,"Aument",IF(Gestión!F221=$L$112,"Aument2",IF(Gestión!F221=$L$113,"Incre2",IF(Gestión!F221=$L$115,"Diver",IF(Gestión!F221=$L$118,"Estable",IF(Gestión!F221=$L$128,"Realiza",IF(Gestión!F221=$L$131,"Realiza1",IF(Gestión!F221=$L$135,"Diseño2",IF(Gestión!F221=$L$137,"Estudio2",IF(Gestión!F221=$L$138,"Invest5",IF(Gestión!F221=$L$141,"Actua5",IF(Gestión!F221=$L$144,"Estable1",IF(Gestión!F221=$L$151,"Defin","N/A"))))))))))))))))))))))))))))))))))))))))))))))))))))))))))</f>
        <v>N/A</v>
      </c>
      <c r="O212" t="str">
        <f>IF(N212="N/A",IF(Gestión!F221=$L$152,"Estable2",IF(Gestión!F221=$L$159,"Diseño3",IF(Gestión!F221=$L$161,"Diseño4",IF(Gestión!F221=$L$164,"Forta6",IF(Gestión!F221=$L$168,"Prog1",IF(Gestión!F221=$L$171,"Robus",IF(Gestión!F221=$L$172,"Diseño5",IF(Gestión!F221=$L$173,"Diseño6",IF(Gestión!F221=$L$174,"Estruc",IF(Gestión!F221=$L$175,"Diseño7",IF(Gestión!F221=$L$178,"Diseño8",IF(Gestión!F221=$L$179,"Diseño9",IF(Gestión!F221=$L$180,"Diseño10",IF(Gestión!F221=$L$181,"Diseño11",IF(Gestión!F221=$L$182,"Diseño12",IF(Gestión!F221=$L$183,"Capacit",IF(Gestión!F221=$L$186,"Redi1",IF(Gestión!F221=$L$187,"Defin1",IF(Gestión!F221=$L$190,"Cumplir",IF(Gestión!F221=$L$193,"Sistem",IF(Gestión!F221=$L$195,"Montaje",IF(Gestión!F221=$L$198,"Implementa",IF(Gestión!F221=$L$201,"Sistem1",IF(Gestión!F221=$L$203,"Asegura",IF(Gestión!F221=$L$204,"Estable3",IF(Gestión!F221=$L$206,"Constru",IF(Gestión!F221=$L$210,"Defin2",IF(Gestión!F221=$L$212,"Cult1",IF(Gestión!F221=$L$214,"Diseño13",IF(Gestión!F221=$L$215,"Defin3",IF(Gestión!F221=$L$217,"Segui",""))))))))))))))))))))))))))))))),N212)</f>
        <v>Montaje</v>
      </c>
      <c r="P212" t="str">
        <f>IF(Gestión!D221=$Q$2,"Acre",IF(Gestión!D221=$Q$3,"Valor",IF(Gestión!D221=$Q$4,"Calidad",IF(Gestión!D221=$Q$5,"NAI",IF(Gestión!D221=$Q$6,"NAP",IF(Gestión!D221=$Q$7,"NAE",IF(Gestión!D221=$Q$8,"Articulación",IF(Gestión!D221=$Q$9,"Extensión",IF(Gestión!D221=$Q$10,"Regionalización",IF(Gestión!D221=$Q$11,"Interna",IF(Gestión!D221=$Q$12,"Seguimiento",IF(Gestión!D221=$Q$13,"NAA",IF(Gestión!D221=$Q$14,"Gerencia",IF(Gestión!D221=$Q$15,"TH",IF(Gestión!D221=$Q$16,"Finan",IF(Gestión!D221=$Q$17,"Bienestar",IF(Gestión!D221=$Q$18,"Comuni",IF(Gestión!D221=$Q$19,"Sistema",IF(Gestión!D221=$Q$20,"GestionD",IF(Gestión!D221=$Q$21,"Mejoramiento",IF(Gestión!D221=$Q$22,"Modelo",IF(Gestión!D221=$Q$23,"Control",""))))))))))))))))))))))</f>
        <v>Mejoramiento</v>
      </c>
      <c r="T212" t="str">
        <f>IF(Gestión!E221=D!$K$2,"Acredi",IF(Gestión!E221=D!$K$7,"Increm",IF(Gestión!E221=D!$K$11,"Forma",IF(Gestión!E221=D!$K$15,"Vincu",IF(Gestión!E221=D!$K$31,"Estructuraci",IF(Gestión!E221=D!$K$33,"Tecnica",IF(Gestión!E221=D!$K$35,"Conso",IF(Gestión!E221=D!$K$37,"Fortale",IF(Gestión!E221=D!$K$38,"Program",IF(Gestión!E221=D!$K$40,"Estruct",IF(Gestión!E221=D!$K$48,"Artic",IF(Gestión!E221=D!$K$55,"Fortale1",IF(Gestión!E221=D!$K$60,"Biling",IF(Gestión!E221=D!$K$64,"Forma1",IF(Gestión!E221=D!$K$66,"Gest",IF(Gestión!E221=D!$K$68,"Redefini",IF(Gestión!E221=D!$K$69,"Fortale2",IF(Gestión!E221=D!$K$72,"Edu",IF(Gestión!E221=D!$K$79,"Implement",IF(Gestión!E221=D!$K$81,"Potencia",IF(Gestión!E221=D!$K$86,"Fortale3",IF(Gestión!E221=D!$K$89,"Vincu1",IF(Gestión!E221=D!$K$91,"Incur",IF(Gestión!E221=D!$K$93,"Proyec",IF(Gestión!E221=D!$K$94,"Estrateg",IF(Gestión!E221=D!$K$95,"Desa",IF(Gestión!E221=D!$K$103,"Seguim",IF(Gestión!E221=D!$K$104,"Acces",IF(Gestión!E221=D!$K$113,"Program1",IF(Gestión!E221=D!$K$115,"En",IF(Gestión!E221=D!$K$118,"Geren",IF(Gestión!E221=D!$K$128,"Proyec1",IF(Gestión!E221=D!$K$131,"Proyec2",IF(Gestión!E221=D!$K$135,"Forma2",IF(Gestión!E221=D!$K$137,"Talent",IF(Gestión!E221=D!$K$151,"Conso1",IF(Gestión!E221=D!$K$152,"Conso2",IF(Gestión!E221=D!$K$159,"Serv",IF(Gestión!E221=D!$K$164,"Rete",IF(Gestión!E221=D!$K$171,"Fortale4",IF(Gestión!E221=D!$K$172,"Fortale5",IF(Gestión!E221=D!$K$174,"Defini",IF(Gestión!E221=D!$K$175,"Coord",IF(Gestión!E221=D!$K$178,"Redef",IF(Gestión!E221=D!$K$181,"Compro",IF(Gestión!E221=D!$K$182,"Desa1",IF(Gestión!E221=D!$K$183,"Fortale6",IF(Gestión!E221=D!$K$187,"Esta",IF(Gestión!E221=D!$K$190,"Facil",IF(Gestión!E221=D!$K$193,"Soporte",IF(Gestión!E221=D!$K$198,"Implement1",IF(Gestión!E221=D!$K$201,"La",IF(Gestión!E221=D!$K$203,"Fortale7",IF(Gestión!E221=D!$K$206,"Remo",IF(Gestión!E221=D!$K$210,"Fortale8",IF(Gestión!E221=D!$K$214,"Mejoram",IF(Gestión!E221=D!$K$215,"Fortale9",IF(Gestión!E221=D!$K$217,"Fortale10",""))))))))))))))))))))))))))))))))))))))))))))))))))))))))))</f>
        <v>Soporte</v>
      </c>
    </row>
    <row r="213" spans="10:20" x14ac:dyDescent="0.25">
      <c r="M213" t="s">
        <v>409</v>
      </c>
      <c r="N213" t="str">
        <f>IF(Gestión!F222=D!$L$2,"Forta",IF(Gestión!F222=$L$4,"Inclu",IF(Gestión!F222=$L$5,"Cult",IF(Gestión!F222=$L$7,"Actua",IF(Gestión!F222=$L$11,"Cuali",IF(Gestión!F222=$L$15,"Forta1",IF(Gestión!F222=$L$18,"Actua1",IF(Gestión!F222=$L$20,"Forta2",IF(Gestión!F222=$L$24,"Plan",IF(Gestión!F222=$L$28,"Confor",IF(Gestión!F222=$L$31,"Crea",IF(Gestión!F222=$L$33,"Incor",IF(Gestión!F222=$L$35,"Incre",IF(Gestión!F222=$L$36,"Prog",IF(Gestión!F222=$L$37,"Forta3",IF(Gestión!F222=$L$38,"Redi",IF(Gestión!F222=$L$40,"Confor1",IF(Gestión!F222=$L$44,"Apoyo",IF(Gestión!F222=$L$46,"Crea1",IF(Gestión!F222=$L$48,"Forta4",IF(Gestión!F222=$L$50,"Actua2",IF(Gestión!F222=$L$51,"Invest",IF(Gestión!F222=$L$52,"Conserv",IF(Gestión!F222=$L$55,"Incre1",IF(Gestión!F222=$L$60,"Actua3",IF(Gestión!F222=$L$64,"Actua4",IF(Gestión!F222=$L$66,"Asist",IF(Gestión!F222=$L$68,"Invest2",IF(Gestión!F222=$L$69,"Pract",IF(Gestión!F222=$L$72,"Forta5",IF(Gestión!F222=$L$79,"Opera",IF(Gestión!F222=$L$80,"Opera2",IF(Gestión!F222=$L$81,"Impul",IF(Gestión!F222=$L$86,"Estudio",IF(Gestión!F222=$L$89,"Invest3",IF(Gestión!F222=$L$90,"Diseño",IF(Gestión!F222=$L$91,"Invest4",IF(Gestión!F222=$L$93,"Vincula",IF(Gestión!F222=$L$94,"Crea2",IF(Gestión!F222=$L$95,"Diseño1",IF(Gestión!F222=$L$96,"Opera3",IF(Gestión!F222=$L$100,"Promo",IF(Gestión!F222=$L$101,"Estudio1",IF(Gestión!F222=$L$103,"Desarrolla",IF(Gestión!F222=$L$104,"Propen",IF(Gestión!F222=$L$108,"Aument",IF(Gestión!F222=$L$112,"Aument2",IF(Gestión!F222=$L$113,"Incre2",IF(Gestión!F222=$L$115,"Diver",IF(Gestión!F222=$L$118,"Estable",IF(Gestión!F222=$L$128,"Realiza",IF(Gestión!F222=$L$131,"Realiza1",IF(Gestión!F222=$L$135,"Diseño2",IF(Gestión!F222=$L$137,"Estudio2",IF(Gestión!F222=$L$138,"Invest5",IF(Gestión!F222=$L$141,"Actua5",IF(Gestión!F222=$L$144,"Estable1",IF(Gestión!F222=$L$151,"Defin","N/A"))))))))))))))))))))))))))))))))))))))))))))))))))))))))))</f>
        <v>N/A</v>
      </c>
      <c r="O213" t="str">
        <f>IF(N213="N/A",IF(Gestión!F222=$L$152,"Estable2",IF(Gestión!F222=$L$159,"Diseño3",IF(Gestión!F222=$L$161,"Diseño4",IF(Gestión!F222=$L$164,"Forta6",IF(Gestión!F222=$L$168,"Prog1",IF(Gestión!F222=$L$171,"Robus",IF(Gestión!F222=$L$172,"Diseño5",IF(Gestión!F222=$L$173,"Diseño6",IF(Gestión!F222=$L$174,"Estruc",IF(Gestión!F222=$L$175,"Diseño7",IF(Gestión!F222=$L$178,"Diseño8",IF(Gestión!F222=$L$179,"Diseño9",IF(Gestión!F222=$L$180,"Diseño10",IF(Gestión!F222=$L$181,"Diseño11",IF(Gestión!F222=$L$182,"Diseño12",IF(Gestión!F222=$L$183,"Capacit",IF(Gestión!F222=$L$186,"Redi1",IF(Gestión!F222=$L$187,"Defin1",IF(Gestión!F222=$L$190,"Cumplir",IF(Gestión!F222=$L$193,"Sistem",IF(Gestión!F222=$L$195,"Montaje",IF(Gestión!F222=$L$198,"Implementa",IF(Gestión!F222=$L$201,"Sistem1",IF(Gestión!F222=$L$203,"Asegura",IF(Gestión!F222=$L$204,"Estable3",IF(Gestión!F222=$L$206,"Constru",IF(Gestión!F222=$L$210,"Defin2",IF(Gestión!F222=$L$212,"Cult1",IF(Gestión!F222=$L$214,"Diseño13",IF(Gestión!F222=$L$215,"Defin3",IF(Gestión!F222=$L$217,"Segui",""))))))))))))))))))))))))))))))),N213)</f>
        <v>Implementa</v>
      </c>
      <c r="P213" t="str">
        <f>IF(Gestión!D222=$Q$2,"Acre",IF(Gestión!D222=$Q$3,"Valor",IF(Gestión!D222=$Q$4,"Calidad",IF(Gestión!D222=$Q$5,"NAI",IF(Gestión!D222=$Q$6,"NAP",IF(Gestión!D222=$Q$7,"NAE",IF(Gestión!D222=$Q$8,"Articulación",IF(Gestión!D222=$Q$9,"Extensión",IF(Gestión!D222=$Q$10,"Regionalización",IF(Gestión!D222=$Q$11,"Interna",IF(Gestión!D222=$Q$12,"Seguimiento",IF(Gestión!D222=$Q$13,"NAA",IF(Gestión!D222=$Q$14,"Gerencia",IF(Gestión!D222=$Q$15,"TH",IF(Gestión!D222=$Q$16,"Finan",IF(Gestión!D222=$Q$17,"Bienestar",IF(Gestión!D222=$Q$18,"Comuni",IF(Gestión!D222=$Q$19,"Sistema",IF(Gestión!D222=$Q$20,"GestionD",IF(Gestión!D222=$Q$21,"Mejoramiento",IF(Gestión!D222=$Q$22,"Modelo",IF(Gestión!D222=$Q$23,"Control",""))))))))))))))))))))))</f>
        <v>Mejoramiento</v>
      </c>
      <c r="T213" t="str">
        <f>IF(Gestión!E222=D!$K$2,"Acredi",IF(Gestión!E222=D!$K$7,"Increm",IF(Gestión!E222=D!$K$11,"Forma",IF(Gestión!E222=D!$K$15,"Vincu",IF(Gestión!E222=D!$K$31,"Estructuraci",IF(Gestión!E222=D!$K$33,"Tecnica",IF(Gestión!E222=D!$K$35,"Conso",IF(Gestión!E222=D!$K$37,"Fortale",IF(Gestión!E222=D!$K$38,"Program",IF(Gestión!E222=D!$K$40,"Estruct",IF(Gestión!E222=D!$K$48,"Artic",IF(Gestión!E222=D!$K$55,"Fortale1",IF(Gestión!E222=D!$K$60,"Biling",IF(Gestión!E222=D!$K$64,"Forma1",IF(Gestión!E222=D!$K$66,"Gest",IF(Gestión!E222=D!$K$68,"Redefini",IF(Gestión!E222=D!$K$69,"Fortale2",IF(Gestión!E222=D!$K$72,"Edu",IF(Gestión!E222=D!$K$79,"Implement",IF(Gestión!E222=D!$K$81,"Potencia",IF(Gestión!E222=D!$K$86,"Fortale3",IF(Gestión!E222=D!$K$89,"Vincu1",IF(Gestión!E222=D!$K$91,"Incur",IF(Gestión!E222=D!$K$93,"Proyec",IF(Gestión!E222=D!$K$94,"Estrateg",IF(Gestión!E222=D!$K$95,"Desa",IF(Gestión!E222=D!$K$103,"Seguim",IF(Gestión!E222=D!$K$104,"Acces",IF(Gestión!E222=D!$K$113,"Program1",IF(Gestión!E222=D!$K$115,"En",IF(Gestión!E222=D!$K$118,"Geren",IF(Gestión!E222=D!$K$128,"Proyec1",IF(Gestión!E222=D!$K$131,"Proyec2",IF(Gestión!E222=D!$K$135,"Forma2",IF(Gestión!E222=D!$K$137,"Talent",IF(Gestión!E222=D!$K$151,"Conso1",IF(Gestión!E222=D!$K$152,"Conso2",IF(Gestión!E222=D!$K$159,"Serv",IF(Gestión!E222=D!$K$164,"Rete",IF(Gestión!E222=D!$K$171,"Fortale4",IF(Gestión!E222=D!$K$172,"Fortale5",IF(Gestión!E222=D!$K$174,"Defini",IF(Gestión!E222=D!$K$175,"Coord",IF(Gestión!E222=D!$K$178,"Redef",IF(Gestión!E222=D!$K$181,"Compro",IF(Gestión!E222=D!$K$182,"Desa1",IF(Gestión!E222=D!$K$183,"Fortale6",IF(Gestión!E222=D!$K$187,"Esta",IF(Gestión!E222=D!$K$190,"Facil",IF(Gestión!E222=D!$K$193,"Soporte",IF(Gestión!E222=D!$K$198,"Implement1",IF(Gestión!E222=D!$K$201,"La",IF(Gestión!E222=D!$K$203,"Fortale7",IF(Gestión!E222=D!$K$206,"Remo",IF(Gestión!E222=D!$K$210,"Fortale8",IF(Gestión!E222=D!$K$214,"Mejoram",IF(Gestión!E222=D!$K$215,"Fortale9",IF(Gestión!E222=D!$K$217,"Fortale10",""))))))))))))))))))))))))))))))))))))))))))))))))))))))))))</f>
        <v>Implement1</v>
      </c>
    </row>
    <row r="214" spans="10:20" x14ac:dyDescent="0.25">
      <c r="K214" s="32" t="s">
        <v>452</v>
      </c>
      <c r="L214" t="s">
        <v>411</v>
      </c>
      <c r="M214" t="s">
        <v>412</v>
      </c>
      <c r="N214" t="str">
        <f>IF(Gestión!F223=D!$L$2,"Forta",IF(Gestión!F223=$L$4,"Inclu",IF(Gestión!F223=$L$5,"Cult",IF(Gestión!F223=$L$7,"Actua",IF(Gestión!F223=$L$11,"Cuali",IF(Gestión!F223=$L$15,"Forta1",IF(Gestión!F223=$L$18,"Actua1",IF(Gestión!F223=$L$20,"Forta2",IF(Gestión!F223=$L$24,"Plan",IF(Gestión!F223=$L$28,"Confor",IF(Gestión!F223=$L$31,"Crea",IF(Gestión!F223=$L$33,"Incor",IF(Gestión!F223=$L$35,"Incre",IF(Gestión!F223=$L$36,"Prog",IF(Gestión!F223=$L$37,"Forta3",IF(Gestión!F223=$L$38,"Redi",IF(Gestión!F223=$L$40,"Confor1",IF(Gestión!F223=$L$44,"Apoyo",IF(Gestión!F223=$L$46,"Crea1",IF(Gestión!F223=$L$48,"Forta4",IF(Gestión!F223=$L$50,"Actua2",IF(Gestión!F223=$L$51,"Invest",IF(Gestión!F223=$L$52,"Conserv",IF(Gestión!F223=$L$55,"Incre1",IF(Gestión!F223=$L$60,"Actua3",IF(Gestión!F223=$L$64,"Actua4",IF(Gestión!F223=$L$66,"Asist",IF(Gestión!F223=$L$68,"Invest2",IF(Gestión!F223=$L$69,"Pract",IF(Gestión!F223=$L$72,"Forta5",IF(Gestión!F223=$L$79,"Opera",IF(Gestión!F223=$L$80,"Opera2",IF(Gestión!F223=$L$81,"Impul",IF(Gestión!F223=$L$86,"Estudio",IF(Gestión!F223=$L$89,"Invest3",IF(Gestión!F223=$L$90,"Diseño",IF(Gestión!F223=$L$91,"Invest4",IF(Gestión!F223=$L$93,"Vincula",IF(Gestión!F223=$L$94,"Crea2",IF(Gestión!F223=$L$95,"Diseño1",IF(Gestión!F223=$L$96,"Opera3",IF(Gestión!F223=$L$100,"Promo",IF(Gestión!F223=$L$101,"Estudio1",IF(Gestión!F223=$L$103,"Desarrolla",IF(Gestión!F223=$L$104,"Propen",IF(Gestión!F223=$L$108,"Aument",IF(Gestión!F223=$L$112,"Aument2",IF(Gestión!F223=$L$113,"Incre2",IF(Gestión!F223=$L$115,"Diver",IF(Gestión!F223=$L$118,"Estable",IF(Gestión!F223=$L$128,"Realiza",IF(Gestión!F223=$L$131,"Realiza1",IF(Gestión!F223=$L$135,"Diseño2",IF(Gestión!F223=$L$137,"Estudio2",IF(Gestión!F223=$L$138,"Invest5",IF(Gestión!F223=$L$141,"Actua5",IF(Gestión!F223=$L$144,"Estable1",IF(Gestión!F223=$L$151,"Defin","N/A"))))))))))))))))))))))))))))))))))))))))))))))))))))))))))</f>
        <v>N/A</v>
      </c>
      <c r="O214" t="str">
        <f>IF(N214="N/A",IF(Gestión!F223=$L$152,"Estable2",IF(Gestión!F223=$L$159,"Diseño3",IF(Gestión!F223=$L$161,"Diseño4",IF(Gestión!F223=$L$164,"Forta6",IF(Gestión!F223=$L$168,"Prog1",IF(Gestión!F223=$L$171,"Robus",IF(Gestión!F223=$L$172,"Diseño5",IF(Gestión!F223=$L$173,"Diseño6",IF(Gestión!F223=$L$174,"Estruc",IF(Gestión!F223=$L$175,"Diseño7",IF(Gestión!F223=$L$178,"Diseño8",IF(Gestión!F223=$L$179,"Diseño9",IF(Gestión!F223=$L$180,"Diseño10",IF(Gestión!F223=$L$181,"Diseño11",IF(Gestión!F223=$L$182,"Diseño12",IF(Gestión!F223=$L$183,"Capacit",IF(Gestión!F223=$L$186,"Redi1",IF(Gestión!F223=$L$187,"Defin1",IF(Gestión!F223=$L$190,"Cumplir",IF(Gestión!F223=$L$193,"Sistem",IF(Gestión!F223=$L$195,"Montaje",IF(Gestión!F223=$L$198,"Implementa",IF(Gestión!F223=$L$201,"Sistem1",IF(Gestión!F223=$L$203,"Asegura",IF(Gestión!F223=$L$204,"Estable3",IF(Gestión!F223=$L$206,"Constru",IF(Gestión!F223=$L$210,"Defin2",IF(Gestión!F223=$L$212,"Cult1",IF(Gestión!F223=$L$214,"Diseño13",IF(Gestión!F223=$L$215,"Defin3",IF(Gestión!F223=$L$217,"Segui",""))))))))))))))))))))))))))))))),N214)</f>
        <v>Implementa</v>
      </c>
      <c r="P214" t="str">
        <f>IF(Gestión!D223=$Q$2,"Acre",IF(Gestión!D223=$Q$3,"Valor",IF(Gestión!D223=$Q$4,"Calidad",IF(Gestión!D223=$Q$5,"NAI",IF(Gestión!D223=$Q$6,"NAP",IF(Gestión!D223=$Q$7,"NAE",IF(Gestión!D223=$Q$8,"Articulación",IF(Gestión!D223=$Q$9,"Extensión",IF(Gestión!D223=$Q$10,"Regionalización",IF(Gestión!D223=$Q$11,"Interna",IF(Gestión!D223=$Q$12,"Seguimiento",IF(Gestión!D223=$Q$13,"NAA",IF(Gestión!D223=$Q$14,"Gerencia",IF(Gestión!D223=$Q$15,"TH",IF(Gestión!D223=$Q$16,"Finan",IF(Gestión!D223=$Q$17,"Bienestar",IF(Gestión!D223=$Q$18,"Comuni",IF(Gestión!D223=$Q$19,"Sistema",IF(Gestión!D223=$Q$20,"GestionD",IF(Gestión!D223=$Q$21,"Mejoramiento",IF(Gestión!D223=$Q$22,"Modelo",IF(Gestión!D223=$Q$23,"Control",""))))))))))))))))))))))</f>
        <v>Mejoramiento</v>
      </c>
      <c r="T214" t="str">
        <f>IF(Gestión!E223=D!$K$2,"Acredi",IF(Gestión!E223=D!$K$7,"Increm",IF(Gestión!E223=D!$K$11,"Forma",IF(Gestión!E223=D!$K$15,"Vincu",IF(Gestión!E223=D!$K$31,"Estructuraci",IF(Gestión!E223=D!$K$33,"Tecnica",IF(Gestión!E223=D!$K$35,"Conso",IF(Gestión!E223=D!$K$37,"Fortale",IF(Gestión!E223=D!$K$38,"Program",IF(Gestión!E223=D!$K$40,"Estruct",IF(Gestión!E223=D!$K$48,"Artic",IF(Gestión!E223=D!$K$55,"Fortale1",IF(Gestión!E223=D!$K$60,"Biling",IF(Gestión!E223=D!$K$64,"Forma1",IF(Gestión!E223=D!$K$66,"Gest",IF(Gestión!E223=D!$K$68,"Redefini",IF(Gestión!E223=D!$K$69,"Fortale2",IF(Gestión!E223=D!$K$72,"Edu",IF(Gestión!E223=D!$K$79,"Implement",IF(Gestión!E223=D!$K$81,"Potencia",IF(Gestión!E223=D!$K$86,"Fortale3",IF(Gestión!E223=D!$K$89,"Vincu1",IF(Gestión!E223=D!$K$91,"Incur",IF(Gestión!E223=D!$K$93,"Proyec",IF(Gestión!E223=D!$K$94,"Estrateg",IF(Gestión!E223=D!$K$95,"Desa",IF(Gestión!E223=D!$K$103,"Seguim",IF(Gestión!E223=D!$K$104,"Acces",IF(Gestión!E223=D!$K$113,"Program1",IF(Gestión!E223=D!$K$115,"En",IF(Gestión!E223=D!$K$118,"Geren",IF(Gestión!E223=D!$K$128,"Proyec1",IF(Gestión!E223=D!$K$131,"Proyec2",IF(Gestión!E223=D!$K$135,"Forma2",IF(Gestión!E223=D!$K$137,"Talent",IF(Gestión!E223=D!$K$151,"Conso1",IF(Gestión!E223=D!$K$152,"Conso2",IF(Gestión!E223=D!$K$159,"Serv",IF(Gestión!E223=D!$K$164,"Rete",IF(Gestión!E223=D!$K$171,"Fortale4",IF(Gestión!E223=D!$K$172,"Fortale5",IF(Gestión!E223=D!$K$174,"Defini",IF(Gestión!E223=D!$K$175,"Coord",IF(Gestión!E223=D!$K$178,"Redef",IF(Gestión!E223=D!$K$181,"Compro",IF(Gestión!E223=D!$K$182,"Desa1",IF(Gestión!E223=D!$K$183,"Fortale6",IF(Gestión!E223=D!$K$187,"Esta",IF(Gestión!E223=D!$K$190,"Facil",IF(Gestión!E223=D!$K$193,"Soporte",IF(Gestión!E223=D!$K$198,"Implement1",IF(Gestión!E223=D!$K$201,"La",IF(Gestión!E223=D!$K$203,"Fortale7",IF(Gestión!E223=D!$K$206,"Remo",IF(Gestión!E223=D!$K$210,"Fortale8",IF(Gestión!E223=D!$K$214,"Mejoram",IF(Gestión!E223=D!$K$215,"Fortale9",IF(Gestión!E223=D!$K$217,"Fortale10",""))))))))))))))))))))))))))))))))))))))))))))))))))))))))))</f>
        <v>Implement1</v>
      </c>
    </row>
    <row r="215" spans="10:20" x14ac:dyDescent="0.25">
      <c r="J215" s="33" t="s">
        <v>91</v>
      </c>
      <c r="K215" s="33" t="s">
        <v>17</v>
      </c>
      <c r="L215" t="s">
        <v>406</v>
      </c>
      <c r="M215" t="s">
        <v>413</v>
      </c>
      <c r="N215" t="str">
        <f>IF(Gestión!F224=D!$L$2,"Forta",IF(Gestión!F224=$L$4,"Inclu",IF(Gestión!F224=$L$5,"Cult",IF(Gestión!F224=$L$7,"Actua",IF(Gestión!F224=$L$11,"Cuali",IF(Gestión!F224=$L$15,"Forta1",IF(Gestión!F224=$L$18,"Actua1",IF(Gestión!F224=$L$20,"Forta2",IF(Gestión!F224=$L$24,"Plan",IF(Gestión!F224=$L$28,"Confor",IF(Gestión!F224=$L$31,"Crea",IF(Gestión!F224=$L$33,"Incor",IF(Gestión!F224=$L$35,"Incre",IF(Gestión!F224=$L$36,"Prog",IF(Gestión!F224=$L$37,"Forta3",IF(Gestión!F224=$L$38,"Redi",IF(Gestión!F224=$L$40,"Confor1",IF(Gestión!F224=$L$44,"Apoyo",IF(Gestión!F224=$L$46,"Crea1",IF(Gestión!F224=$L$48,"Forta4",IF(Gestión!F224=$L$50,"Actua2",IF(Gestión!F224=$L$51,"Invest",IF(Gestión!F224=$L$52,"Conserv",IF(Gestión!F224=$L$55,"Incre1",IF(Gestión!F224=$L$60,"Actua3",IF(Gestión!F224=$L$64,"Actua4",IF(Gestión!F224=$L$66,"Asist",IF(Gestión!F224=$L$68,"Invest2",IF(Gestión!F224=$L$69,"Pract",IF(Gestión!F224=$L$72,"Forta5",IF(Gestión!F224=$L$79,"Opera",IF(Gestión!F224=$L$80,"Opera2",IF(Gestión!F224=$L$81,"Impul",IF(Gestión!F224=$L$86,"Estudio",IF(Gestión!F224=$L$89,"Invest3",IF(Gestión!F224=$L$90,"Diseño",IF(Gestión!F224=$L$91,"Invest4",IF(Gestión!F224=$L$93,"Vincula",IF(Gestión!F224=$L$94,"Crea2",IF(Gestión!F224=$L$95,"Diseño1",IF(Gestión!F224=$L$96,"Opera3",IF(Gestión!F224=$L$100,"Promo",IF(Gestión!F224=$L$101,"Estudio1",IF(Gestión!F224=$L$103,"Desarrolla",IF(Gestión!F224=$L$104,"Propen",IF(Gestión!F224=$L$108,"Aument",IF(Gestión!F224=$L$112,"Aument2",IF(Gestión!F224=$L$113,"Incre2",IF(Gestión!F224=$L$115,"Diver",IF(Gestión!F224=$L$118,"Estable",IF(Gestión!F224=$L$128,"Realiza",IF(Gestión!F224=$L$131,"Realiza1",IF(Gestión!F224=$L$135,"Diseño2",IF(Gestión!F224=$L$137,"Estudio2",IF(Gestión!F224=$L$138,"Invest5",IF(Gestión!F224=$L$141,"Actua5",IF(Gestión!F224=$L$144,"Estable1",IF(Gestión!F224=$L$151,"Defin","N/A"))))))))))))))))))))))))))))))))))))))))))))))))))))))))))</f>
        <v>N/A</v>
      </c>
      <c r="O215" t="str">
        <f>IF(N215="N/A",IF(Gestión!F224=$L$152,"Estable2",IF(Gestión!F224=$L$159,"Diseño3",IF(Gestión!F224=$L$161,"Diseño4",IF(Gestión!F224=$L$164,"Forta6",IF(Gestión!F224=$L$168,"Prog1",IF(Gestión!F224=$L$171,"Robus",IF(Gestión!F224=$L$172,"Diseño5",IF(Gestión!F224=$L$173,"Diseño6",IF(Gestión!F224=$L$174,"Estruc",IF(Gestión!F224=$L$175,"Diseño7",IF(Gestión!F224=$L$178,"Diseño8",IF(Gestión!F224=$L$179,"Diseño9",IF(Gestión!F224=$L$180,"Diseño10",IF(Gestión!F224=$L$181,"Diseño11",IF(Gestión!F224=$L$182,"Diseño12",IF(Gestión!F224=$L$183,"Capacit",IF(Gestión!F224=$L$186,"Redi1",IF(Gestión!F224=$L$187,"Defin1",IF(Gestión!F224=$L$190,"Cumplir",IF(Gestión!F224=$L$193,"Sistem",IF(Gestión!F224=$L$195,"Montaje",IF(Gestión!F224=$L$198,"Implementa",IF(Gestión!F224=$L$201,"Sistem1",IF(Gestión!F224=$L$203,"Asegura",IF(Gestión!F224=$L$204,"Estable3",IF(Gestión!F224=$L$206,"Constru",IF(Gestión!F224=$L$210,"Defin2",IF(Gestión!F224=$L$212,"Cult1",IF(Gestión!F224=$L$214,"Diseño13",IF(Gestión!F224=$L$215,"Defin3",IF(Gestión!F224=$L$217,"Segui",""))))))))))))))))))))))))))))))),N215)</f>
        <v>Implementa</v>
      </c>
      <c r="P215" t="str">
        <f>IF(Gestión!D224=$Q$2,"Acre",IF(Gestión!D224=$Q$3,"Valor",IF(Gestión!D224=$Q$4,"Calidad",IF(Gestión!D224=$Q$5,"NAI",IF(Gestión!D224=$Q$6,"NAP",IF(Gestión!D224=$Q$7,"NAE",IF(Gestión!D224=$Q$8,"Articulación",IF(Gestión!D224=$Q$9,"Extensión",IF(Gestión!D224=$Q$10,"Regionalización",IF(Gestión!D224=$Q$11,"Interna",IF(Gestión!D224=$Q$12,"Seguimiento",IF(Gestión!D224=$Q$13,"NAA",IF(Gestión!D224=$Q$14,"Gerencia",IF(Gestión!D224=$Q$15,"TH",IF(Gestión!D224=$Q$16,"Finan",IF(Gestión!D224=$Q$17,"Bienestar",IF(Gestión!D224=$Q$18,"Comuni",IF(Gestión!D224=$Q$19,"Sistema",IF(Gestión!D224=$Q$20,"GestionD",IF(Gestión!D224=$Q$21,"Mejoramiento",IF(Gestión!D224=$Q$22,"Modelo",IF(Gestión!D224=$Q$23,"Control",""))))))))))))))))))))))</f>
        <v>Mejoramiento</v>
      </c>
      <c r="T215" t="str">
        <f>IF(Gestión!E224=D!$K$2,"Acredi",IF(Gestión!E224=D!$K$7,"Increm",IF(Gestión!E224=D!$K$11,"Forma",IF(Gestión!E224=D!$K$15,"Vincu",IF(Gestión!E224=D!$K$31,"Estructuraci",IF(Gestión!E224=D!$K$33,"Tecnica",IF(Gestión!E224=D!$K$35,"Conso",IF(Gestión!E224=D!$K$37,"Fortale",IF(Gestión!E224=D!$K$38,"Program",IF(Gestión!E224=D!$K$40,"Estruct",IF(Gestión!E224=D!$K$48,"Artic",IF(Gestión!E224=D!$K$55,"Fortale1",IF(Gestión!E224=D!$K$60,"Biling",IF(Gestión!E224=D!$K$64,"Forma1",IF(Gestión!E224=D!$K$66,"Gest",IF(Gestión!E224=D!$K$68,"Redefini",IF(Gestión!E224=D!$K$69,"Fortale2",IF(Gestión!E224=D!$K$72,"Edu",IF(Gestión!E224=D!$K$79,"Implement",IF(Gestión!E224=D!$K$81,"Potencia",IF(Gestión!E224=D!$K$86,"Fortale3",IF(Gestión!E224=D!$K$89,"Vincu1",IF(Gestión!E224=D!$K$91,"Incur",IF(Gestión!E224=D!$K$93,"Proyec",IF(Gestión!E224=D!$K$94,"Estrateg",IF(Gestión!E224=D!$K$95,"Desa",IF(Gestión!E224=D!$K$103,"Seguim",IF(Gestión!E224=D!$K$104,"Acces",IF(Gestión!E224=D!$K$113,"Program1",IF(Gestión!E224=D!$K$115,"En",IF(Gestión!E224=D!$K$118,"Geren",IF(Gestión!E224=D!$K$128,"Proyec1",IF(Gestión!E224=D!$K$131,"Proyec2",IF(Gestión!E224=D!$K$135,"Forma2",IF(Gestión!E224=D!$K$137,"Talent",IF(Gestión!E224=D!$K$151,"Conso1",IF(Gestión!E224=D!$K$152,"Conso2",IF(Gestión!E224=D!$K$159,"Serv",IF(Gestión!E224=D!$K$164,"Rete",IF(Gestión!E224=D!$K$171,"Fortale4",IF(Gestión!E224=D!$K$172,"Fortale5",IF(Gestión!E224=D!$K$174,"Defini",IF(Gestión!E224=D!$K$175,"Coord",IF(Gestión!E224=D!$K$178,"Redef",IF(Gestión!E224=D!$K$181,"Compro",IF(Gestión!E224=D!$K$182,"Desa1",IF(Gestión!E224=D!$K$183,"Fortale6",IF(Gestión!E224=D!$K$187,"Esta",IF(Gestión!E224=D!$K$190,"Facil",IF(Gestión!E224=D!$K$193,"Soporte",IF(Gestión!E224=D!$K$198,"Implement1",IF(Gestión!E224=D!$K$201,"La",IF(Gestión!E224=D!$K$203,"Fortale7",IF(Gestión!E224=D!$K$206,"Remo",IF(Gestión!E224=D!$K$210,"Fortale8",IF(Gestión!E224=D!$K$214,"Mejoram",IF(Gestión!E224=D!$K$215,"Fortale9",IF(Gestión!E224=D!$K$217,"Fortale10",""))))))))))))))))))))))))))))))))))))))))))))))))))))))))))</f>
        <v>Implement1</v>
      </c>
    </row>
    <row r="216" spans="10:20" x14ac:dyDescent="0.25">
      <c r="M216" t="s">
        <v>409</v>
      </c>
      <c r="N216" t="str">
        <f>IF(Gestión!F225=D!$L$2,"Forta",IF(Gestión!F225=$L$4,"Inclu",IF(Gestión!F225=$L$5,"Cult",IF(Gestión!F225=$L$7,"Actua",IF(Gestión!F225=$L$11,"Cuali",IF(Gestión!F225=$L$15,"Forta1",IF(Gestión!F225=$L$18,"Actua1",IF(Gestión!F225=$L$20,"Forta2",IF(Gestión!F225=$L$24,"Plan",IF(Gestión!F225=$L$28,"Confor",IF(Gestión!F225=$L$31,"Crea",IF(Gestión!F225=$L$33,"Incor",IF(Gestión!F225=$L$35,"Incre",IF(Gestión!F225=$L$36,"Prog",IF(Gestión!F225=$L$37,"Forta3",IF(Gestión!F225=$L$38,"Redi",IF(Gestión!F225=$L$40,"Confor1",IF(Gestión!F225=$L$44,"Apoyo",IF(Gestión!F225=$L$46,"Crea1",IF(Gestión!F225=$L$48,"Forta4",IF(Gestión!F225=$L$50,"Actua2",IF(Gestión!F225=$L$51,"Invest",IF(Gestión!F225=$L$52,"Conserv",IF(Gestión!F225=$L$55,"Incre1",IF(Gestión!F225=$L$60,"Actua3",IF(Gestión!F225=$L$64,"Actua4",IF(Gestión!F225=$L$66,"Asist",IF(Gestión!F225=$L$68,"Invest2",IF(Gestión!F225=$L$69,"Pract",IF(Gestión!F225=$L$72,"Forta5",IF(Gestión!F225=$L$79,"Opera",IF(Gestión!F225=$L$80,"Opera2",IF(Gestión!F225=$L$81,"Impul",IF(Gestión!F225=$L$86,"Estudio",IF(Gestión!F225=$L$89,"Invest3",IF(Gestión!F225=$L$90,"Diseño",IF(Gestión!F225=$L$91,"Invest4",IF(Gestión!F225=$L$93,"Vincula",IF(Gestión!F225=$L$94,"Crea2",IF(Gestión!F225=$L$95,"Diseño1",IF(Gestión!F225=$L$96,"Opera3",IF(Gestión!F225=$L$100,"Promo",IF(Gestión!F225=$L$101,"Estudio1",IF(Gestión!F225=$L$103,"Desarrolla",IF(Gestión!F225=$L$104,"Propen",IF(Gestión!F225=$L$108,"Aument",IF(Gestión!F225=$L$112,"Aument2",IF(Gestión!F225=$L$113,"Incre2",IF(Gestión!F225=$L$115,"Diver",IF(Gestión!F225=$L$118,"Estable",IF(Gestión!F225=$L$128,"Realiza",IF(Gestión!F225=$L$131,"Realiza1",IF(Gestión!F225=$L$135,"Diseño2",IF(Gestión!F225=$L$137,"Estudio2",IF(Gestión!F225=$L$138,"Invest5",IF(Gestión!F225=$L$141,"Actua5",IF(Gestión!F225=$L$144,"Estable1",IF(Gestión!F225=$L$151,"Defin","N/A"))))))))))))))))))))))))))))))))))))))))))))))))))))))))))</f>
        <v>N/A</v>
      </c>
      <c r="O216" t="str">
        <f>IF(N216="N/A",IF(Gestión!F225=$L$152,"Estable2",IF(Gestión!F225=$L$159,"Diseño3",IF(Gestión!F225=$L$161,"Diseño4",IF(Gestión!F225=$L$164,"Forta6",IF(Gestión!F225=$L$168,"Prog1",IF(Gestión!F225=$L$171,"Robus",IF(Gestión!F225=$L$172,"Diseño5",IF(Gestión!F225=$L$173,"Diseño6",IF(Gestión!F225=$L$174,"Estruc",IF(Gestión!F225=$L$175,"Diseño7",IF(Gestión!F225=$L$178,"Diseño8",IF(Gestión!F225=$L$179,"Diseño9",IF(Gestión!F225=$L$180,"Diseño10",IF(Gestión!F225=$L$181,"Diseño11",IF(Gestión!F225=$L$182,"Diseño12",IF(Gestión!F225=$L$183,"Capacit",IF(Gestión!F225=$L$186,"Redi1",IF(Gestión!F225=$L$187,"Defin1",IF(Gestión!F225=$L$190,"Cumplir",IF(Gestión!F225=$L$193,"Sistem",IF(Gestión!F225=$L$195,"Montaje",IF(Gestión!F225=$L$198,"Implementa",IF(Gestión!F225=$L$201,"Sistem1",IF(Gestión!F225=$L$203,"Asegura",IF(Gestión!F225=$L$204,"Estable3",IF(Gestión!F225=$L$206,"Constru",IF(Gestión!F225=$L$210,"Defin2",IF(Gestión!F225=$L$212,"Cult1",IF(Gestión!F225=$L$214,"Diseño13",IF(Gestión!F225=$L$215,"Defin3",IF(Gestión!F225=$L$217,"Segui",""))))))))))))))))))))))))))))))),N216)</f>
        <v>Sistem1</v>
      </c>
      <c r="P216" t="str">
        <f>IF(Gestión!D225=$Q$2,"Acre",IF(Gestión!D225=$Q$3,"Valor",IF(Gestión!D225=$Q$4,"Calidad",IF(Gestión!D225=$Q$5,"NAI",IF(Gestión!D225=$Q$6,"NAP",IF(Gestión!D225=$Q$7,"NAE",IF(Gestión!D225=$Q$8,"Articulación",IF(Gestión!D225=$Q$9,"Extensión",IF(Gestión!D225=$Q$10,"Regionalización",IF(Gestión!D225=$Q$11,"Interna",IF(Gestión!D225=$Q$12,"Seguimiento",IF(Gestión!D225=$Q$13,"NAA",IF(Gestión!D225=$Q$14,"Gerencia",IF(Gestión!D225=$Q$15,"TH",IF(Gestión!D225=$Q$16,"Finan",IF(Gestión!D225=$Q$17,"Bienestar",IF(Gestión!D225=$Q$18,"Comuni",IF(Gestión!D225=$Q$19,"Sistema",IF(Gestión!D225=$Q$20,"GestionD",IF(Gestión!D225=$Q$21,"Mejoramiento",IF(Gestión!D225=$Q$22,"Modelo",IF(Gestión!D225=$Q$23,"Control",""))))))))))))))))))))))</f>
        <v>Mejoramiento</v>
      </c>
      <c r="T216" t="str">
        <f>IF(Gestión!E225=D!$K$2,"Acredi",IF(Gestión!E225=D!$K$7,"Increm",IF(Gestión!E225=D!$K$11,"Forma",IF(Gestión!E225=D!$K$15,"Vincu",IF(Gestión!E225=D!$K$31,"Estructuraci",IF(Gestión!E225=D!$K$33,"Tecnica",IF(Gestión!E225=D!$K$35,"Conso",IF(Gestión!E225=D!$K$37,"Fortale",IF(Gestión!E225=D!$K$38,"Program",IF(Gestión!E225=D!$K$40,"Estruct",IF(Gestión!E225=D!$K$48,"Artic",IF(Gestión!E225=D!$K$55,"Fortale1",IF(Gestión!E225=D!$K$60,"Biling",IF(Gestión!E225=D!$K$64,"Forma1",IF(Gestión!E225=D!$K$66,"Gest",IF(Gestión!E225=D!$K$68,"Redefini",IF(Gestión!E225=D!$K$69,"Fortale2",IF(Gestión!E225=D!$K$72,"Edu",IF(Gestión!E225=D!$K$79,"Implement",IF(Gestión!E225=D!$K$81,"Potencia",IF(Gestión!E225=D!$K$86,"Fortale3",IF(Gestión!E225=D!$K$89,"Vincu1",IF(Gestión!E225=D!$K$91,"Incur",IF(Gestión!E225=D!$K$93,"Proyec",IF(Gestión!E225=D!$K$94,"Estrateg",IF(Gestión!E225=D!$K$95,"Desa",IF(Gestión!E225=D!$K$103,"Seguim",IF(Gestión!E225=D!$K$104,"Acces",IF(Gestión!E225=D!$K$113,"Program1",IF(Gestión!E225=D!$K$115,"En",IF(Gestión!E225=D!$K$118,"Geren",IF(Gestión!E225=D!$K$128,"Proyec1",IF(Gestión!E225=D!$K$131,"Proyec2",IF(Gestión!E225=D!$K$135,"Forma2",IF(Gestión!E225=D!$K$137,"Talent",IF(Gestión!E225=D!$K$151,"Conso1",IF(Gestión!E225=D!$K$152,"Conso2",IF(Gestión!E225=D!$K$159,"Serv",IF(Gestión!E225=D!$K$164,"Rete",IF(Gestión!E225=D!$K$171,"Fortale4",IF(Gestión!E225=D!$K$172,"Fortale5",IF(Gestión!E225=D!$K$174,"Defini",IF(Gestión!E225=D!$K$175,"Coord",IF(Gestión!E225=D!$K$178,"Redef",IF(Gestión!E225=D!$K$181,"Compro",IF(Gestión!E225=D!$K$182,"Desa1",IF(Gestión!E225=D!$K$183,"Fortale6",IF(Gestión!E225=D!$K$187,"Esta",IF(Gestión!E225=D!$K$190,"Facil",IF(Gestión!E225=D!$K$193,"Soporte",IF(Gestión!E225=D!$K$198,"Implement1",IF(Gestión!E225=D!$K$201,"La",IF(Gestión!E225=D!$K$203,"Fortale7",IF(Gestión!E225=D!$K$206,"Remo",IF(Gestión!E225=D!$K$210,"Fortale8",IF(Gestión!E225=D!$K$214,"Mejoram",IF(Gestión!E225=D!$K$215,"Fortale9",IF(Gestión!E225=D!$K$217,"Fortale10",""))))))))))))))))))))))))))))))))))))))))))))))))))))))))))</f>
        <v>La</v>
      </c>
    </row>
    <row r="217" spans="10:20" x14ac:dyDescent="0.25">
      <c r="K217" s="33" t="s">
        <v>410</v>
      </c>
      <c r="L217" t="s">
        <v>359</v>
      </c>
      <c r="M217" t="s">
        <v>414</v>
      </c>
      <c r="N217" t="str">
        <f>IF(Gestión!F226=D!$L$2,"Forta",IF(Gestión!F226=$L$4,"Inclu",IF(Gestión!F226=$L$5,"Cult",IF(Gestión!F226=$L$7,"Actua",IF(Gestión!F226=$L$11,"Cuali",IF(Gestión!F226=$L$15,"Forta1",IF(Gestión!F226=$L$18,"Actua1",IF(Gestión!F226=$L$20,"Forta2",IF(Gestión!F226=$L$24,"Plan",IF(Gestión!F226=$L$28,"Confor",IF(Gestión!F226=$L$31,"Crea",IF(Gestión!F226=$L$33,"Incor",IF(Gestión!F226=$L$35,"Incre",IF(Gestión!F226=$L$36,"Prog",IF(Gestión!F226=$L$37,"Forta3",IF(Gestión!F226=$L$38,"Redi",IF(Gestión!F226=$L$40,"Confor1",IF(Gestión!F226=$L$44,"Apoyo",IF(Gestión!F226=$L$46,"Crea1",IF(Gestión!F226=$L$48,"Forta4",IF(Gestión!F226=$L$50,"Actua2",IF(Gestión!F226=$L$51,"Invest",IF(Gestión!F226=$L$52,"Conserv",IF(Gestión!F226=$L$55,"Incre1",IF(Gestión!F226=$L$60,"Actua3",IF(Gestión!F226=$L$64,"Actua4",IF(Gestión!F226=$L$66,"Asist",IF(Gestión!F226=$L$68,"Invest2",IF(Gestión!F226=$L$69,"Pract",IF(Gestión!F226=$L$72,"Forta5",IF(Gestión!F226=$L$79,"Opera",IF(Gestión!F226=$L$80,"Opera2",IF(Gestión!F226=$L$81,"Impul",IF(Gestión!F226=$L$86,"Estudio",IF(Gestión!F226=$L$89,"Invest3",IF(Gestión!F226=$L$90,"Diseño",IF(Gestión!F226=$L$91,"Invest4",IF(Gestión!F226=$L$93,"Vincula",IF(Gestión!F226=$L$94,"Crea2",IF(Gestión!F226=$L$95,"Diseño1",IF(Gestión!F226=$L$96,"Opera3",IF(Gestión!F226=$L$100,"Promo",IF(Gestión!F226=$L$101,"Estudio1",IF(Gestión!F226=$L$103,"Desarrolla",IF(Gestión!F226=$L$104,"Propen",IF(Gestión!F226=$L$108,"Aument",IF(Gestión!F226=$L$112,"Aument2",IF(Gestión!F226=$L$113,"Incre2",IF(Gestión!F226=$L$115,"Diver",IF(Gestión!F226=$L$118,"Estable",IF(Gestión!F226=$L$128,"Realiza",IF(Gestión!F226=$L$131,"Realiza1",IF(Gestión!F226=$L$135,"Diseño2",IF(Gestión!F226=$L$137,"Estudio2",IF(Gestión!F226=$L$138,"Invest5",IF(Gestión!F226=$L$141,"Actua5",IF(Gestión!F226=$L$144,"Estable1",IF(Gestión!F226=$L$151,"Defin","N/A"))))))))))))))))))))))))))))))))))))))))))))))))))))))))))</f>
        <v>N/A</v>
      </c>
      <c r="O217" t="str">
        <f>IF(N217="N/A",IF(Gestión!F226=$L$152,"Estable2",IF(Gestión!F226=$L$159,"Diseño3",IF(Gestión!F226=$L$161,"Diseño4",IF(Gestión!F226=$L$164,"Forta6",IF(Gestión!F226=$L$168,"Prog1",IF(Gestión!F226=$L$171,"Robus",IF(Gestión!F226=$L$172,"Diseño5",IF(Gestión!F226=$L$173,"Diseño6",IF(Gestión!F226=$L$174,"Estruc",IF(Gestión!F226=$L$175,"Diseño7",IF(Gestión!F226=$L$178,"Diseño8",IF(Gestión!F226=$L$179,"Diseño9",IF(Gestión!F226=$L$180,"Diseño10",IF(Gestión!F226=$L$181,"Diseño11",IF(Gestión!F226=$L$182,"Diseño12",IF(Gestión!F226=$L$183,"Capacit",IF(Gestión!F226=$L$186,"Redi1",IF(Gestión!F226=$L$187,"Defin1",IF(Gestión!F226=$L$190,"Cumplir",IF(Gestión!F226=$L$193,"Sistem",IF(Gestión!F226=$L$195,"Montaje",IF(Gestión!F226=$L$198,"Implementa",IF(Gestión!F226=$L$201,"Sistem1",IF(Gestión!F226=$L$203,"Asegura",IF(Gestión!F226=$L$204,"Estable3",IF(Gestión!F226=$L$206,"Constru",IF(Gestión!F226=$L$210,"Defin2",IF(Gestión!F226=$L$212,"Cult1",IF(Gestión!F226=$L$214,"Diseño13",IF(Gestión!F226=$L$215,"Defin3",IF(Gestión!F226=$L$217,"Segui",""))))))))))))))))))))))))))))))),N217)</f>
        <v>Sistem1</v>
      </c>
      <c r="P217" t="str">
        <f>IF(Gestión!D226=$Q$2,"Acre",IF(Gestión!D226=$Q$3,"Valor",IF(Gestión!D226=$Q$4,"Calidad",IF(Gestión!D226=$Q$5,"NAI",IF(Gestión!D226=$Q$6,"NAP",IF(Gestión!D226=$Q$7,"NAE",IF(Gestión!D226=$Q$8,"Articulación",IF(Gestión!D226=$Q$9,"Extensión",IF(Gestión!D226=$Q$10,"Regionalización",IF(Gestión!D226=$Q$11,"Interna",IF(Gestión!D226=$Q$12,"Seguimiento",IF(Gestión!D226=$Q$13,"NAA",IF(Gestión!D226=$Q$14,"Gerencia",IF(Gestión!D226=$Q$15,"TH",IF(Gestión!D226=$Q$16,"Finan",IF(Gestión!D226=$Q$17,"Bienestar",IF(Gestión!D226=$Q$18,"Comuni",IF(Gestión!D226=$Q$19,"Sistema",IF(Gestión!D226=$Q$20,"GestionD",IF(Gestión!D226=$Q$21,"Mejoramiento",IF(Gestión!D226=$Q$22,"Modelo",IF(Gestión!D226=$Q$23,"Control",""))))))))))))))))))))))</f>
        <v>Mejoramiento</v>
      </c>
      <c r="T217" t="str">
        <f>IF(Gestión!E226=D!$K$2,"Acredi",IF(Gestión!E226=D!$K$7,"Increm",IF(Gestión!E226=D!$K$11,"Forma",IF(Gestión!E226=D!$K$15,"Vincu",IF(Gestión!E226=D!$K$31,"Estructuraci",IF(Gestión!E226=D!$K$33,"Tecnica",IF(Gestión!E226=D!$K$35,"Conso",IF(Gestión!E226=D!$K$37,"Fortale",IF(Gestión!E226=D!$K$38,"Program",IF(Gestión!E226=D!$K$40,"Estruct",IF(Gestión!E226=D!$K$48,"Artic",IF(Gestión!E226=D!$K$55,"Fortale1",IF(Gestión!E226=D!$K$60,"Biling",IF(Gestión!E226=D!$K$64,"Forma1",IF(Gestión!E226=D!$K$66,"Gest",IF(Gestión!E226=D!$K$68,"Redefini",IF(Gestión!E226=D!$K$69,"Fortale2",IF(Gestión!E226=D!$K$72,"Edu",IF(Gestión!E226=D!$K$79,"Implement",IF(Gestión!E226=D!$K$81,"Potencia",IF(Gestión!E226=D!$K$86,"Fortale3",IF(Gestión!E226=D!$K$89,"Vincu1",IF(Gestión!E226=D!$K$91,"Incur",IF(Gestión!E226=D!$K$93,"Proyec",IF(Gestión!E226=D!$K$94,"Estrateg",IF(Gestión!E226=D!$K$95,"Desa",IF(Gestión!E226=D!$K$103,"Seguim",IF(Gestión!E226=D!$K$104,"Acces",IF(Gestión!E226=D!$K$113,"Program1",IF(Gestión!E226=D!$K$115,"En",IF(Gestión!E226=D!$K$118,"Geren",IF(Gestión!E226=D!$K$128,"Proyec1",IF(Gestión!E226=D!$K$131,"Proyec2",IF(Gestión!E226=D!$K$135,"Forma2",IF(Gestión!E226=D!$K$137,"Talent",IF(Gestión!E226=D!$K$151,"Conso1",IF(Gestión!E226=D!$K$152,"Conso2",IF(Gestión!E226=D!$K$159,"Serv",IF(Gestión!E226=D!$K$164,"Rete",IF(Gestión!E226=D!$K$171,"Fortale4",IF(Gestión!E226=D!$K$172,"Fortale5",IF(Gestión!E226=D!$K$174,"Defini",IF(Gestión!E226=D!$K$175,"Coord",IF(Gestión!E226=D!$K$178,"Redef",IF(Gestión!E226=D!$K$181,"Compro",IF(Gestión!E226=D!$K$182,"Desa1",IF(Gestión!E226=D!$K$183,"Fortale6",IF(Gestión!E226=D!$K$187,"Esta",IF(Gestión!E226=D!$K$190,"Facil",IF(Gestión!E226=D!$K$193,"Soporte",IF(Gestión!E226=D!$K$198,"Implement1",IF(Gestión!E226=D!$K$201,"La",IF(Gestión!E226=D!$K$203,"Fortale7",IF(Gestión!E226=D!$K$206,"Remo",IF(Gestión!E226=D!$K$210,"Fortale8",IF(Gestión!E226=D!$K$214,"Mejoram",IF(Gestión!E226=D!$K$215,"Fortale9",IF(Gestión!E226=D!$K$217,"Fortale10",""))))))))))))))))))))))))))))))))))))))))))))))))))))))))))</f>
        <v>La</v>
      </c>
    </row>
    <row r="218" spans="10:20" x14ac:dyDescent="0.25">
      <c r="M218" t="s">
        <v>415</v>
      </c>
      <c r="N218" t="str">
        <f>IF(Gestión!F227=D!$L$2,"Forta",IF(Gestión!F227=$L$4,"Inclu",IF(Gestión!F227=$L$5,"Cult",IF(Gestión!F227=$L$7,"Actua",IF(Gestión!F227=$L$11,"Cuali",IF(Gestión!F227=$L$15,"Forta1",IF(Gestión!F227=$L$18,"Actua1",IF(Gestión!F227=$L$20,"Forta2",IF(Gestión!F227=$L$24,"Plan",IF(Gestión!F227=$L$28,"Confor",IF(Gestión!F227=$L$31,"Crea",IF(Gestión!F227=$L$33,"Incor",IF(Gestión!F227=$L$35,"Incre",IF(Gestión!F227=$L$36,"Prog",IF(Gestión!F227=$L$37,"Forta3",IF(Gestión!F227=$L$38,"Redi",IF(Gestión!F227=$L$40,"Confor1",IF(Gestión!F227=$L$44,"Apoyo",IF(Gestión!F227=$L$46,"Crea1",IF(Gestión!F227=$L$48,"Forta4",IF(Gestión!F227=$L$50,"Actua2",IF(Gestión!F227=$L$51,"Invest",IF(Gestión!F227=$L$52,"Conserv",IF(Gestión!F227=$L$55,"Incre1",IF(Gestión!F227=$L$60,"Actua3",IF(Gestión!F227=$L$64,"Actua4",IF(Gestión!F227=$L$66,"Asist",IF(Gestión!F227=$L$68,"Invest2",IF(Gestión!F227=$L$69,"Pract",IF(Gestión!F227=$L$72,"Forta5",IF(Gestión!F227=$L$79,"Opera",IF(Gestión!F227=$L$80,"Opera2",IF(Gestión!F227=$L$81,"Impul",IF(Gestión!F227=$L$86,"Estudio",IF(Gestión!F227=$L$89,"Invest3",IF(Gestión!F227=$L$90,"Diseño",IF(Gestión!F227=$L$91,"Invest4",IF(Gestión!F227=$L$93,"Vincula",IF(Gestión!F227=$L$94,"Crea2",IF(Gestión!F227=$L$95,"Diseño1",IF(Gestión!F227=$L$96,"Opera3",IF(Gestión!F227=$L$100,"Promo",IF(Gestión!F227=$L$101,"Estudio1",IF(Gestión!F227=$L$103,"Desarrolla",IF(Gestión!F227=$L$104,"Propen",IF(Gestión!F227=$L$108,"Aument",IF(Gestión!F227=$L$112,"Aument2",IF(Gestión!F227=$L$113,"Incre2",IF(Gestión!F227=$L$115,"Diver",IF(Gestión!F227=$L$118,"Estable",IF(Gestión!F227=$L$128,"Realiza",IF(Gestión!F227=$L$131,"Realiza1",IF(Gestión!F227=$L$135,"Diseño2",IF(Gestión!F227=$L$137,"Estudio2",IF(Gestión!F227=$L$138,"Invest5",IF(Gestión!F227=$L$141,"Actua5",IF(Gestión!F227=$L$144,"Estable1",IF(Gestión!F227=$L$151,"Defin","N/A"))))))))))))))))))))))))))))))))))))))))))))))))))))))))))</f>
        <v>N/A</v>
      </c>
      <c r="O218" t="str">
        <f>IF(N218="N/A",IF(Gestión!F227=$L$152,"Estable2",IF(Gestión!F227=$L$159,"Diseño3",IF(Gestión!F227=$L$161,"Diseño4",IF(Gestión!F227=$L$164,"Forta6",IF(Gestión!F227=$L$168,"Prog1",IF(Gestión!F227=$L$171,"Robus",IF(Gestión!F227=$L$172,"Diseño5",IF(Gestión!F227=$L$173,"Diseño6",IF(Gestión!F227=$L$174,"Estruc",IF(Gestión!F227=$L$175,"Diseño7",IF(Gestión!F227=$L$178,"Diseño8",IF(Gestión!F227=$L$179,"Diseño9",IF(Gestión!F227=$L$180,"Diseño10",IF(Gestión!F227=$L$181,"Diseño11",IF(Gestión!F227=$L$182,"Diseño12",IF(Gestión!F227=$L$183,"Capacit",IF(Gestión!F227=$L$186,"Redi1",IF(Gestión!F227=$L$187,"Defin1",IF(Gestión!F227=$L$190,"Cumplir",IF(Gestión!F227=$L$193,"Sistem",IF(Gestión!F227=$L$195,"Montaje",IF(Gestión!F227=$L$198,"Implementa",IF(Gestión!F227=$L$201,"Sistem1",IF(Gestión!F227=$L$203,"Asegura",IF(Gestión!F227=$L$204,"Estable3",IF(Gestión!F227=$L$206,"Constru",IF(Gestión!F227=$L$210,"Defin2",IF(Gestión!F227=$L$212,"Cult1",IF(Gestión!F227=$L$214,"Diseño13",IF(Gestión!F227=$L$215,"Defin3",IF(Gestión!F227=$L$217,"Segui",""))))))))))))))))))))))))))))))),N218)</f>
        <v>Estable3</v>
      </c>
      <c r="P218" t="str">
        <f>IF(Gestión!D227=$Q$2,"Acre",IF(Gestión!D227=$Q$3,"Valor",IF(Gestión!D227=$Q$4,"Calidad",IF(Gestión!D227=$Q$5,"NAI",IF(Gestión!D227=$Q$6,"NAP",IF(Gestión!D227=$Q$7,"NAE",IF(Gestión!D227=$Q$8,"Articulación",IF(Gestión!D227=$Q$9,"Extensión",IF(Gestión!D227=$Q$10,"Regionalización",IF(Gestión!D227=$Q$11,"Interna",IF(Gestión!D227=$Q$12,"Seguimiento",IF(Gestión!D227=$Q$13,"NAA",IF(Gestión!D227=$Q$14,"Gerencia",IF(Gestión!D227=$Q$15,"TH",IF(Gestión!D227=$Q$16,"Finan",IF(Gestión!D227=$Q$17,"Bienestar",IF(Gestión!D227=$Q$18,"Comuni",IF(Gestión!D227=$Q$19,"Sistema",IF(Gestión!D227=$Q$20,"GestionD",IF(Gestión!D227=$Q$21,"Mejoramiento",IF(Gestión!D227=$Q$22,"Modelo",IF(Gestión!D227=$Q$23,"Control",""))))))))))))))))))))))</f>
        <v>Mejoramiento</v>
      </c>
      <c r="T218" t="str">
        <f>IF(Gestión!E227=D!$K$2,"Acredi",IF(Gestión!E227=D!$K$7,"Increm",IF(Gestión!E227=D!$K$11,"Forma",IF(Gestión!E227=D!$K$15,"Vincu",IF(Gestión!E227=D!$K$31,"Estructuraci",IF(Gestión!E227=D!$K$33,"Tecnica",IF(Gestión!E227=D!$K$35,"Conso",IF(Gestión!E227=D!$K$37,"Fortale",IF(Gestión!E227=D!$K$38,"Program",IF(Gestión!E227=D!$K$40,"Estruct",IF(Gestión!E227=D!$K$48,"Artic",IF(Gestión!E227=D!$K$55,"Fortale1",IF(Gestión!E227=D!$K$60,"Biling",IF(Gestión!E227=D!$K$64,"Forma1",IF(Gestión!E227=D!$K$66,"Gest",IF(Gestión!E227=D!$K$68,"Redefini",IF(Gestión!E227=D!$K$69,"Fortale2",IF(Gestión!E227=D!$K$72,"Edu",IF(Gestión!E227=D!$K$79,"Implement",IF(Gestión!E227=D!$K$81,"Potencia",IF(Gestión!E227=D!$K$86,"Fortale3",IF(Gestión!E227=D!$K$89,"Vincu1",IF(Gestión!E227=D!$K$91,"Incur",IF(Gestión!E227=D!$K$93,"Proyec",IF(Gestión!E227=D!$K$94,"Estrateg",IF(Gestión!E227=D!$K$95,"Desa",IF(Gestión!E227=D!$K$103,"Seguim",IF(Gestión!E227=D!$K$104,"Acces",IF(Gestión!E227=D!$K$113,"Program1",IF(Gestión!E227=D!$K$115,"En",IF(Gestión!E227=D!$K$118,"Geren",IF(Gestión!E227=D!$K$128,"Proyec1",IF(Gestión!E227=D!$K$131,"Proyec2",IF(Gestión!E227=D!$K$135,"Forma2",IF(Gestión!E227=D!$K$137,"Talent",IF(Gestión!E227=D!$K$151,"Conso1",IF(Gestión!E227=D!$K$152,"Conso2",IF(Gestión!E227=D!$K$159,"Serv",IF(Gestión!E227=D!$K$164,"Rete",IF(Gestión!E227=D!$K$171,"Fortale4",IF(Gestión!E227=D!$K$172,"Fortale5",IF(Gestión!E227=D!$K$174,"Defini",IF(Gestión!E227=D!$K$175,"Coord",IF(Gestión!E227=D!$K$178,"Redef",IF(Gestión!E227=D!$K$181,"Compro",IF(Gestión!E227=D!$K$182,"Desa1",IF(Gestión!E227=D!$K$183,"Fortale6",IF(Gestión!E227=D!$K$187,"Esta",IF(Gestión!E227=D!$K$190,"Facil",IF(Gestión!E227=D!$K$193,"Soporte",IF(Gestión!E227=D!$K$198,"Implement1",IF(Gestión!E227=D!$K$201,"La",IF(Gestión!E227=D!$K$203,"Fortale7",IF(Gestión!E227=D!$K$206,"Remo",IF(Gestión!E227=D!$K$210,"Fortale8",IF(Gestión!E227=D!$K$214,"Mejoram",IF(Gestión!E227=D!$K$215,"Fortale9",IF(Gestión!E227=D!$K$217,"Fortale10",""))))))))))))))))))))))))))))))))))))))))))))))))))))))))))</f>
        <v>Fortale7</v>
      </c>
    </row>
    <row r="219" spans="10:20" x14ac:dyDescent="0.25">
      <c r="N219" t="str">
        <f>IF(Gestión!F228=D!$L$2,"Forta",IF(Gestión!F228=$L$4,"Inclu",IF(Gestión!F228=$L$5,"Cult",IF(Gestión!F228=$L$7,"Actua",IF(Gestión!F228=$L$11,"Cuali",IF(Gestión!F228=$L$15,"Forta1",IF(Gestión!F228=$L$18,"Actua1",IF(Gestión!F228=$L$20,"Forta2",IF(Gestión!F228=$L$24,"Plan",IF(Gestión!F228=$L$28,"Confor",IF(Gestión!F228=$L$31,"Crea",IF(Gestión!F228=$L$33,"Incor",IF(Gestión!F228=$L$35,"Incre",IF(Gestión!F228=$L$36,"Prog",IF(Gestión!F228=$L$37,"Forta3",IF(Gestión!F228=$L$38,"Redi",IF(Gestión!F228=$L$40,"Confor1",IF(Gestión!F228=$L$44,"Apoyo",IF(Gestión!F228=$L$46,"Crea1",IF(Gestión!F228=$L$48,"Forta4",IF(Gestión!F228=$L$50,"Actua2",IF(Gestión!F228=$L$51,"Invest",IF(Gestión!F228=$L$52,"Conserv",IF(Gestión!F228=$L$55,"Incre1",IF(Gestión!F228=$L$60,"Actua3",IF(Gestión!F228=$L$64,"Actua4",IF(Gestión!F228=$L$66,"Asist",IF(Gestión!F228=$L$68,"Invest2",IF(Gestión!F228=$L$69,"Pract",IF(Gestión!F228=$L$72,"Forta5",IF(Gestión!F228=$L$79,"Opera",IF(Gestión!F228=$L$80,"Opera2",IF(Gestión!F228=$L$81,"Impul",IF(Gestión!F228=$L$86,"Estudio",IF(Gestión!F228=$L$89,"Invest3",IF(Gestión!F228=$L$90,"Diseño",IF(Gestión!F228=$L$91,"Invest4",IF(Gestión!F228=$L$93,"Vincula",IF(Gestión!F228=$L$94,"Crea2",IF(Gestión!F228=$L$95,"Diseño1",IF(Gestión!F228=$L$96,"Opera3",IF(Gestión!F228=$L$100,"Promo",IF(Gestión!F228=$L$101,"Estudio1",IF(Gestión!F228=$L$103,"Desarrolla",IF(Gestión!F228=$L$104,"Propen",IF(Gestión!F228=$L$108,"Aument",IF(Gestión!F228=$L$112,"Aument2",IF(Gestión!F228=$L$113,"Incre2",IF(Gestión!F228=$L$115,"Diver",IF(Gestión!F228=$L$118,"Estable",IF(Gestión!F228=$L$128,"Realiza",IF(Gestión!F228=$L$131,"Realiza1",IF(Gestión!F228=$L$135,"Diseño2",IF(Gestión!F228=$L$137,"Estudio2",IF(Gestión!F228=$L$138,"Invest5",IF(Gestión!F228=$L$141,"Actua5",IF(Gestión!F228=$L$144,"Estable1",IF(Gestión!F228=$L$151,"Defin","N/A"))))))))))))))))))))))))))))))))))))))))))))))))))))))))))</f>
        <v>N/A</v>
      </c>
      <c r="O219" t="str">
        <f>IF(N219="N/A",IF(Gestión!F228=$L$152,"Estable2",IF(Gestión!F228=$L$159,"Diseño3",IF(Gestión!F228=$L$161,"Diseño4",IF(Gestión!F228=$L$164,"Forta6",IF(Gestión!F228=$L$168,"Prog1",IF(Gestión!F228=$L$171,"Robus",IF(Gestión!F228=$L$172,"Diseño5",IF(Gestión!F228=$L$173,"Diseño6",IF(Gestión!F228=$L$174,"Estruc",IF(Gestión!F228=$L$175,"Diseño7",IF(Gestión!F228=$L$178,"Diseño8",IF(Gestión!F228=$L$179,"Diseño9",IF(Gestión!F228=$L$180,"Diseño10",IF(Gestión!F228=$L$181,"Diseño11",IF(Gestión!F228=$L$182,"Diseño12",IF(Gestión!F228=$L$183,"Capacit",IF(Gestión!F228=$L$186,"Redi1",IF(Gestión!F228=$L$187,"Defin1",IF(Gestión!F228=$L$190,"Cumplir",IF(Gestión!F228=$L$193,"Sistem",IF(Gestión!F228=$L$195,"Montaje",IF(Gestión!F228=$L$198,"Implementa",IF(Gestión!F228=$L$201,"Sistem1",IF(Gestión!F228=$L$203,"Asegura",IF(Gestión!F228=$L$204,"Estable3",IF(Gestión!F228=$L$206,"Constru",IF(Gestión!F228=$L$210,"Defin2",IF(Gestión!F228=$L$212,"Cult1",IF(Gestión!F228=$L$214,"Diseño13",IF(Gestión!F228=$L$215,"Defin3",IF(Gestión!F228=$L$217,"Segui",""))))))))))))))))))))))))))))))),N219)</f>
        <v>Constru</v>
      </c>
      <c r="P219" t="str">
        <f>IF(Gestión!D228=$Q$2,"Acre",IF(Gestión!D228=$Q$3,"Valor",IF(Gestión!D228=$Q$4,"Calidad",IF(Gestión!D228=$Q$5,"NAI",IF(Gestión!D228=$Q$6,"NAP",IF(Gestión!D228=$Q$7,"NAE",IF(Gestión!D228=$Q$8,"Articulación",IF(Gestión!D228=$Q$9,"Extensión",IF(Gestión!D228=$Q$10,"Regionalización",IF(Gestión!D228=$Q$11,"Interna",IF(Gestión!D228=$Q$12,"Seguimiento",IF(Gestión!D228=$Q$13,"NAA",IF(Gestión!D228=$Q$14,"Gerencia",IF(Gestión!D228=$Q$15,"TH",IF(Gestión!D228=$Q$16,"Finan",IF(Gestión!D228=$Q$17,"Bienestar",IF(Gestión!D228=$Q$18,"Comuni",IF(Gestión!D228=$Q$19,"Sistema",IF(Gestión!D228=$Q$20,"GestionD",IF(Gestión!D228=$Q$21,"Mejoramiento",IF(Gestión!D228=$Q$22,"Modelo",IF(Gestión!D228=$Q$23,"Control",""))))))))))))))))))))))</f>
        <v>Mejoramiento</v>
      </c>
      <c r="T219" t="str">
        <f>IF(Gestión!E228=D!$K$2,"Acredi",IF(Gestión!E228=D!$K$7,"Increm",IF(Gestión!E228=D!$K$11,"Forma",IF(Gestión!E228=D!$K$15,"Vincu",IF(Gestión!E228=D!$K$31,"Estructuraci",IF(Gestión!E228=D!$K$33,"Tecnica",IF(Gestión!E228=D!$K$35,"Conso",IF(Gestión!E228=D!$K$37,"Fortale",IF(Gestión!E228=D!$K$38,"Program",IF(Gestión!E228=D!$K$40,"Estruct",IF(Gestión!E228=D!$K$48,"Artic",IF(Gestión!E228=D!$K$55,"Fortale1",IF(Gestión!E228=D!$K$60,"Biling",IF(Gestión!E228=D!$K$64,"Forma1",IF(Gestión!E228=D!$K$66,"Gest",IF(Gestión!E228=D!$K$68,"Redefini",IF(Gestión!E228=D!$K$69,"Fortale2",IF(Gestión!E228=D!$K$72,"Edu",IF(Gestión!E228=D!$K$79,"Implement",IF(Gestión!E228=D!$K$81,"Potencia",IF(Gestión!E228=D!$K$86,"Fortale3",IF(Gestión!E228=D!$K$89,"Vincu1",IF(Gestión!E228=D!$K$91,"Incur",IF(Gestión!E228=D!$K$93,"Proyec",IF(Gestión!E228=D!$K$94,"Estrateg",IF(Gestión!E228=D!$K$95,"Desa",IF(Gestión!E228=D!$K$103,"Seguim",IF(Gestión!E228=D!$K$104,"Acces",IF(Gestión!E228=D!$K$113,"Program1",IF(Gestión!E228=D!$K$115,"En",IF(Gestión!E228=D!$K$118,"Geren",IF(Gestión!E228=D!$K$128,"Proyec1",IF(Gestión!E228=D!$K$131,"Proyec2",IF(Gestión!E228=D!$K$135,"Forma2",IF(Gestión!E228=D!$K$137,"Talent",IF(Gestión!E228=D!$K$151,"Conso1",IF(Gestión!E228=D!$K$152,"Conso2",IF(Gestión!E228=D!$K$159,"Serv",IF(Gestión!E228=D!$K$164,"Rete",IF(Gestión!E228=D!$K$171,"Fortale4",IF(Gestión!E228=D!$K$172,"Fortale5",IF(Gestión!E228=D!$K$174,"Defini",IF(Gestión!E228=D!$K$175,"Coord",IF(Gestión!E228=D!$K$178,"Redef",IF(Gestión!E228=D!$K$181,"Compro",IF(Gestión!E228=D!$K$182,"Desa1",IF(Gestión!E228=D!$K$183,"Fortale6",IF(Gestión!E228=D!$K$187,"Esta",IF(Gestión!E228=D!$K$190,"Facil",IF(Gestión!E228=D!$K$193,"Soporte",IF(Gestión!E228=D!$K$198,"Implement1",IF(Gestión!E228=D!$K$201,"La",IF(Gestión!E228=D!$K$203,"Fortale7",IF(Gestión!E228=D!$K$206,"Remo",IF(Gestión!E228=D!$K$210,"Fortale8",IF(Gestión!E228=D!$K$214,"Mejoram",IF(Gestión!E228=D!$K$215,"Fortale9",IF(Gestión!E228=D!$K$217,"Fortale10",""))))))))))))))))))))))))))))))))))))))))))))))))))))))))))</f>
        <v>Remo</v>
      </c>
    </row>
    <row r="220" spans="10:20" x14ac:dyDescent="0.25">
      <c r="N220" t="str">
        <f>IF(Gestión!F229=D!$L$2,"Forta",IF(Gestión!F229=$L$4,"Inclu",IF(Gestión!F229=$L$5,"Cult",IF(Gestión!F229=$L$7,"Actua",IF(Gestión!F229=$L$11,"Cuali",IF(Gestión!F229=$L$15,"Forta1",IF(Gestión!F229=$L$18,"Actua1",IF(Gestión!F229=$L$20,"Forta2",IF(Gestión!F229=$L$24,"Plan",IF(Gestión!F229=$L$28,"Confor",IF(Gestión!F229=$L$31,"Crea",IF(Gestión!F229=$L$33,"Incor",IF(Gestión!F229=$L$35,"Incre",IF(Gestión!F229=$L$36,"Prog",IF(Gestión!F229=$L$37,"Forta3",IF(Gestión!F229=$L$38,"Redi",IF(Gestión!F229=$L$40,"Confor1",IF(Gestión!F229=$L$44,"Apoyo",IF(Gestión!F229=$L$46,"Crea1",IF(Gestión!F229=$L$48,"Forta4",IF(Gestión!F229=$L$50,"Actua2",IF(Gestión!F229=$L$51,"Invest",IF(Gestión!F229=$L$52,"Conserv",IF(Gestión!F229=$L$55,"Incre1",IF(Gestión!F229=$L$60,"Actua3",IF(Gestión!F229=$L$64,"Actua4",IF(Gestión!F229=$L$66,"Asist",IF(Gestión!F229=$L$68,"Invest2",IF(Gestión!F229=$L$69,"Pract",IF(Gestión!F229=$L$72,"Forta5",IF(Gestión!F229=$L$79,"Opera",IF(Gestión!F229=$L$80,"Opera2",IF(Gestión!F229=$L$81,"Impul",IF(Gestión!F229=$L$86,"Estudio",IF(Gestión!F229=$L$89,"Invest3",IF(Gestión!F229=$L$90,"Diseño",IF(Gestión!F229=$L$91,"Invest4",IF(Gestión!F229=$L$93,"Vincula",IF(Gestión!F229=$L$94,"Crea2",IF(Gestión!F229=$L$95,"Diseño1",IF(Gestión!F229=$L$96,"Opera3",IF(Gestión!F229=$L$100,"Promo",IF(Gestión!F229=$L$101,"Estudio1",IF(Gestión!F229=$L$103,"Desarrolla",IF(Gestión!F229=$L$104,"Propen",IF(Gestión!F229=$L$108,"Aument",IF(Gestión!F229=$L$112,"Aument2",IF(Gestión!F229=$L$113,"Incre2",IF(Gestión!F229=$L$115,"Diver",IF(Gestión!F229=$L$118,"Estable",IF(Gestión!F229=$L$128,"Realiza",IF(Gestión!F229=$L$131,"Realiza1",IF(Gestión!F229=$L$135,"Diseño2",IF(Gestión!F229=$L$137,"Estudio2",IF(Gestión!F229=$L$138,"Invest5",IF(Gestión!F229=$L$141,"Actua5",IF(Gestión!F229=$L$144,"Estable1",IF(Gestión!F229=$L$151,"Defin","N/A"))))))))))))))))))))))))))))))))))))))))))))))))))))))))))</f>
        <v>N/A</v>
      </c>
      <c r="O220" t="str">
        <f>IF(N220="N/A",IF(Gestión!F229=$L$152,"Estable2",IF(Gestión!F229=$L$159,"Diseño3",IF(Gestión!F229=$L$161,"Diseño4",IF(Gestión!F229=$L$164,"Forta6",IF(Gestión!F229=$L$168,"Prog1",IF(Gestión!F229=$L$171,"Robus",IF(Gestión!F229=$L$172,"Diseño5",IF(Gestión!F229=$L$173,"Diseño6",IF(Gestión!F229=$L$174,"Estruc",IF(Gestión!F229=$L$175,"Diseño7",IF(Gestión!F229=$L$178,"Diseño8",IF(Gestión!F229=$L$179,"Diseño9",IF(Gestión!F229=$L$180,"Diseño10",IF(Gestión!F229=$L$181,"Diseño11",IF(Gestión!F229=$L$182,"Diseño12",IF(Gestión!F229=$L$183,"Capacit",IF(Gestión!F229=$L$186,"Redi1",IF(Gestión!F229=$L$187,"Defin1",IF(Gestión!F229=$L$190,"Cumplir",IF(Gestión!F229=$L$193,"Sistem",IF(Gestión!F229=$L$195,"Montaje",IF(Gestión!F229=$L$198,"Implementa",IF(Gestión!F229=$L$201,"Sistem1",IF(Gestión!F229=$L$203,"Asegura",IF(Gestión!F229=$L$204,"Estable3",IF(Gestión!F229=$L$206,"Constru",IF(Gestión!F229=$L$210,"Defin2",IF(Gestión!F229=$L$212,"Cult1",IF(Gestión!F229=$L$214,"Diseño13",IF(Gestión!F229=$L$215,"Defin3",IF(Gestión!F229=$L$217,"Segui",""))))))))))))))))))))))))))))))),N220)</f>
        <v>Estable3</v>
      </c>
      <c r="P220" t="str">
        <f>IF(Gestión!D229=$Q$2,"Acre",IF(Gestión!D229=$Q$3,"Valor",IF(Gestión!D229=$Q$4,"Calidad",IF(Gestión!D229=$Q$5,"NAI",IF(Gestión!D229=$Q$6,"NAP",IF(Gestión!D229=$Q$7,"NAE",IF(Gestión!D229=$Q$8,"Articulación",IF(Gestión!D229=$Q$9,"Extensión",IF(Gestión!D229=$Q$10,"Regionalización",IF(Gestión!D229=$Q$11,"Interna",IF(Gestión!D229=$Q$12,"Seguimiento",IF(Gestión!D229=$Q$13,"NAA",IF(Gestión!D229=$Q$14,"Gerencia",IF(Gestión!D229=$Q$15,"TH",IF(Gestión!D229=$Q$16,"Finan",IF(Gestión!D229=$Q$17,"Bienestar",IF(Gestión!D229=$Q$18,"Comuni",IF(Gestión!D229=$Q$19,"Sistema",IF(Gestión!D229=$Q$20,"GestionD",IF(Gestión!D229=$Q$21,"Mejoramiento",IF(Gestión!D229=$Q$22,"Modelo",IF(Gestión!D229=$Q$23,"Control",""))))))))))))))))))))))</f>
        <v>Mejoramiento</v>
      </c>
      <c r="T220" t="str">
        <f>IF(Gestión!E229=D!$K$2,"Acredi",IF(Gestión!E229=D!$K$7,"Increm",IF(Gestión!E229=D!$K$11,"Forma",IF(Gestión!E229=D!$K$15,"Vincu",IF(Gestión!E229=D!$K$31,"Estructuraci",IF(Gestión!E229=D!$K$33,"Tecnica",IF(Gestión!E229=D!$K$35,"Conso",IF(Gestión!E229=D!$K$37,"Fortale",IF(Gestión!E229=D!$K$38,"Program",IF(Gestión!E229=D!$K$40,"Estruct",IF(Gestión!E229=D!$K$48,"Artic",IF(Gestión!E229=D!$K$55,"Fortale1",IF(Gestión!E229=D!$K$60,"Biling",IF(Gestión!E229=D!$K$64,"Forma1",IF(Gestión!E229=D!$K$66,"Gest",IF(Gestión!E229=D!$K$68,"Redefini",IF(Gestión!E229=D!$K$69,"Fortale2",IF(Gestión!E229=D!$K$72,"Edu",IF(Gestión!E229=D!$K$79,"Implement",IF(Gestión!E229=D!$K$81,"Potencia",IF(Gestión!E229=D!$K$86,"Fortale3",IF(Gestión!E229=D!$K$89,"Vincu1",IF(Gestión!E229=D!$K$91,"Incur",IF(Gestión!E229=D!$K$93,"Proyec",IF(Gestión!E229=D!$K$94,"Estrateg",IF(Gestión!E229=D!$K$95,"Desa",IF(Gestión!E229=D!$K$103,"Seguim",IF(Gestión!E229=D!$K$104,"Acces",IF(Gestión!E229=D!$K$113,"Program1",IF(Gestión!E229=D!$K$115,"En",IF(Gestión!E229=D!$K$118,"Geren",IF(Gestión!E229=D!$K$128,"Proyec1",IF(Gestión!E229=D!$K$131,"Proyec2",IF(Gestión!E229=D!$K$135,"Forma2",IF(Gestión!E229=D!$K$137,"Talent",IF(Gestión!E229=D!$K$151,"Conso1",IF(Gestión!E229=D!$K$152,"Conso2",IF(Gestión!E229=D!$K$159,"Serv",IF(Gestión!E229=D!$K$164,"Rete",IF(Gestión!E229=D!$K$171,"Fortale4",IF(Gestión!E229=D!$K$172,"Fortale5",IF(Gestión!E229=D!$K$174,"Defini",IF(Gestión!E229=D!$K$175,"Coord",IF(Gestión!E229=D!$K$178,"Redef",IF(Gestión!E229=D!$K$181,"Compro",IF(Gestión!E229=D!$K$182,"Desa1",IF(Gestión!E229=D!$K$183,"Fortale6",IF(Gestión!E229=D!$K$187,"Esta",IF(Gestión!E229=D!$K$190,"Facil",IF(Gestión!E229=D!$K$193,"Soporte",IF(Gestión!E229=D!$K$198,"Implement1",IF(Gestión!E229=D!$K$201,"La",IF(Gestión!E229=D!$K$203,"Fortale7",IF(Gestión!E229=D!$K$206,"Remo",IF(Gestión!E229=D!$K$210,"Fortale8",IF(Gestión!E229=D!$K$214,"Mejoram",IF(Gestión!E229=D!$K$215,"Fortale9",IF(Gestión!E229=D!$K$217,"Fortale10",""))))))))))))))))))))))))))))))))))))))))))))))))))))))))))</f>
        <v>Fortale7</v>
      </c>
    </row>
    <row r="221" spans="10:20" x14ac:dyDescent="0.25">
      <c r="N221" t="str">
        <f>IF(Gestión!F230=D!$L$2,"Forta",IF(Gestión!F230=$L$4,"Inclu",IF(Gestión!F230=$L$5,"Cult",IF(Gestión!F230=$L$7,"Actua",IF(Gestión!F230=$L$11,"Cuali",IF(Gestión!F230=$L$15,"Forta1",IF(Gestión!F230=$L$18,"Actua1",IF(Gestión!F230=$L$20,"Forta2",IF(Gestión!F230=$L$24,"Plan",IF(Gestión!F230=$L$28,"Confor",IF(Gestión!F230=$L$31,"Crea",IF(Gestión!F230=$L$33,"Incor",IF(Gestión!F230=$L$35,"Incre",IF(Gestión!F230=$L$36,"Prog",IF(Gestión!F230=$L$37,"Forta3",IF(Gestión!F230=$L$38,"Redi",IF(Gestión!F230=$L$40,"Confor1",IF(Gestión!F230=$L$44,"Apoyo",IF(Gestión!F230=$L$46,"Crea1",IF(Gestión!F230=$L$48,"Forta4",IF(Gestión!F230=$L$50,"Actua2",IF(Gestión!F230=$L$51,"Invest",IF(Gestión!F230=$L$52,"Conserv",IF(Gestión!F230=$L$55,"Incre1",IF(Gestión!F230=$L$60,"Actua3",IF(Gestión!F230=$L$64,"Actua4",IF(Gestión!F230=$L$66,"Asist",IF(Gestión!F230=$L$68,"Invest2",IF(Gestión!F230=$L$69,"Pract",IF(Gestión!F230=$L$72,"Forta5",IF(Gestión!F230=$L$79,"Opera",IF(Gestión!F230=$L$80,"Opera2",IF(Gestión!F230=$L$81,"Impul",IF(Gestión!F230=$L$86,"Estudio",IF(Gestión!F230=$L$89,"Invest3",IF(Gestión!F230=$L$90,"Diseño",IF(Gestión!F230=$L$91,"Invest4",IF(Gestión!F230=$L$93,"Vincula",IF(Gestión!F230=$L$94,"Crea2",IF(Gestión!F230=$L$95,"Diseño1",IF(Gestión!F230=$L$96,"Opera3",IF(Gestión!F230=$L$100,"Promo",IF(Gestión!F230=$L$101,"Estudio1",IF(Gestión!F230=$L$103,"Desarrolla",IF(Gestión!F230=$L$104,"Propen",IF(Gestión!F230=$L$108,"Aument",IF(Gestión!F230=$L$112,"Aument2",IF(Gestión!F230=$L$113,"Incre2",IF(Gestión!F230=$L$115,"Diver",IF(Gestión!F230=$L$118,"Estable",IF(Gestión!F230=$L$128,"Realiza",IF(Gestión!F230=$L$131,"Realiza1",IF(Gestión!F230=$L$135,"Diseño2",IF(Gestión!F230=$L$137,"Estudio2",IF(Gestión!F230=$L$138,"Invest5",IF(Gestión!F230=$L$141,"Actua5",IF(Gestión!F230=$L$144,"Estable1",IF(Gestión!F230=$L$151,"Defin","N/A"))))))))))))))))))))))))))))))))))))))))))))))))))))))))))</f>
        <v>N/A</v>
      </c>
      <c r="O221" t="str">
        <f>IF(N221="N/A",IF(Gestión!F230=$L$152,"Estable2",IF(Gestión!F230=$L$159,"Diseño3",IF(Gestión!F230=$L$161,"Diseño4",IF(Gestión!F230=$L$164,"Forta6",IF(Gestión!F230=$L$168,"Prog1",IF(Gestión!F230=$L$171,"Robus",IF(Gestión!F230=$L$172,"Diseño5",IF(Gestión!F230=$L$173,"Diseño6",IF(Gestión!F230=$L$174,"Estruc",IF(Gestión!F230=$L$175,"Diseño7",IF(Gestión!F230=$L$178,"Diseño8",IF(Gestión!F230=$L$179,"Diseño9",IF(Gestión!F230=$L$180,"Diseño10",IF(Gestión!F230=$L$181,"Diseño11",IF(Gestión!F230=$L$182,"Diseño12",IF(Gestión!F230=$L$183,"Capacit",IF(Gestión!F230=$L$186,"Redi1",IF(Gestión!F230=$L$187,"Defin1",IF(Gestión!F230=$L$190,"Cumplir",IF(Gestión!F230=$L$193,"Sistem",IF(Gestión!F230=$L$195,"Montaje",IF(Gestión!F230=$L$198,"Implementa",IF(Gestión!F230=$L$201,"Sistem1",IF(Gestión!F230=$L$203,"Asegura",IF(Gestión!F230=$L$204,"Estable3",IF(Gestión!F230=$L$206,"Constru",IF(Gestión!F230=$L$210,"Defin2",IF(Gestión!F230=$L$212,"Cult1",IF(Gestión!F230=$L$214,"Diseño13",IF(Gestión!F230=$L$215,"Defin3",IF(Gestión!F230=$L$217,"Segui",""))))))))))))))))))))))))))))))),N221)</f>
        <v>Estable3</v>
      </c>
      <c r="P221" t="str">
        <f>IF(Gestión!D230=$Q$2,"Acre",IF(Gestión!D230=$Q$3,"Valor",IF(Gestión!D230=$Q$4,"Calidad",IF(Gestión!D230=$Q$5,"NAI",IF(Gestión!D230=$Q$6,"NAP",IF(Gestión!D230=$Q$7,"NAE",IF(Gestión!D230=$Q$8,"Articulación",IF(Gestión!D230=$Q$9,"Extensión",IF(Gestión!D230=$Q$10,"Regionalización",IF(Gestión!D230=$Q$11,"Interna",IF(Gestión!D230=$Q$12,"Seguimiento",IF(Gestión!D230=$Q$13,"NAA",IF(Gestión!D230=$Q$14,"Gerencia",IF(Gestión!D230=$Q$15,"TH",IF(Gestión!D230=$Q$16,"Finan",IF(Gestión!D230=$Q$17,"Bienestar",IF(Gestión!D230=$Q$18,"Comuni",IF(Gestión!D230=$Q$19,"Sistema",IF(Gestión!D230=$Q$20,"GestionD",IF(Gestión!D230=$Q$21,"Mejoramiento",IF(Gestión!D230=$Q$22,"Modelo",IF(Gestión!D230=$Q$23,"Control",""))))))))))))))))))))))</f>
        <v>Mejoramiento</v>
      </c>
      <c r="T221" t="str">
        <f>IF(Gestión!E230=D!$K$2,"Acredi",IF(Gestión!E230=D!$K$7,"Increm",IF(Gestión!E230=D!$K$11,"Forma",IF(Gestión!E230=D!$K$15,"Vincu",IF(Gestión!E230=D!$K$31,"Estructuraci",IF(Gestión!E230=D!$K$33,"Tecnica",IF(Gestión!E230=D!$K$35,"Conso",IF(Gestión!E230=D!$K$37,"Fortale",IF(Gestión!E230=D!$K$38,"Program",IF(Gestión!E230=D!$K$40,"Estruct",IF(Gestión!E230=D!$K$48,"Artic",IF(Gestión!E230=D!$K$55,"Fortale1",IF(Gestión!E230=D!$K$60,"Biling",IF(Gestión!E230=D!$K$64,"Forma1",IF(Gestión!E230=D!$K$66,"Gest",IF(Gestión!E230=D!$K$68,"Redefini",IF(Gestión!E230=D!$K$69,"Fortale2",IF(Gestión!E230=D!$K$72,"Edu",IF(Gestión!E230=D!$K$79,"Implement",IF(Gestión!E230=D!$K$81,"Potencia",IF(Gestión!E230=D!$K$86,"Fortale3",IF(Gestión!E230=D!$K$89,"Vincu1",IF(Gestión!E230=D!$K$91,"Incur",IF(Gestión!E230=D!$K$93,"Proyec",IF(Gestión!E230=D!$K$94,"Estrateg",IF(Gestión!E230=D!$K$95,"Desa",IF(Gestión!E230=D!$K$103,"Seguim",IF(Gestión!E230=D!$K$104,"Acces",IF(Gestión!E230=D!$K$113,"Program1",IF(Gestión!E230=D!$K$115,"En",IF(Gestión!E230=D!$K$118,"Geren",IF(Gestión!E230=D!$K$128,"Proyec1",IF(Gestión!E230=D!$K$131,"Proyec2",IF(Gestión!E230=D!$K$135,"Forma2",IF(Gestión!E230=D!$K$137,"Talent",IF(Gestión!E230=D!$K$151,"Conso1",IF(Gestión!E230=D!$K$152,"Conso2",IF(Gestión!E230=D!$K$159,"Serv",IF(Gestión!E230=D!$K$164,"Rete",IF(Gestión!E230=D!$K$171,"Fortale4",IF(Gestión!E230=D!$K$172,"Fortale5",IF(Gestión!E230=D!$K$174,"Defini",IF(Gestión!E230=D!$K$175,"Coord",IF(Gestión!E230=D!$K$178,"Redef",IF(Gestión!E230=D!$K$181,"Compro",IF(Gestión!E230=D!$K$182,"Desa1",IF(Gestión!E230=D!$K$183,"Fortale6",IF(Gestión!E230=D!$K$187,"Esta",IF(Gestión!E230=D!$K$190,"Facil",IF(Gestión!E230=D!$K$193,"Soporte",IF(Gestión!E230=D!$K$198,"Implement1",IF(Gestión!E230=D!$K$201,"La",IF(Gestión!E230=D!$K$203,"Fortale7",IF(Gestión!E230=D!$K$206,"Remo",IF(Gestión!E230=D!$K$210,"Fortale8",IF(Gestión!E230=D!$K$214,"Mejoram",IF(Gestión!E230=D!$K$215,"Fortale9",IF(Gestión!E230=D!$K$217,"Fortale10",""))))))))))))))))))))))))))))))))))))))))))))))))))))))))))</f>
        <v>Fortale7</v>
      </c>
    </row>
    <row r="222" spans="10:20" x14ac:dyDescent="0.25">
      <c r="N222" t="str">
        <f>IF(Gestión!F231=D!$L$2,"Forta",IF(Gestión!F231=$L$4,"Inclu",IF(Gestión!F231=$L$5,"Cult",IF(Gestión!F231=$L$7,"Actua",IF(Gestión!F231=$L$11,"Cuali",IF(Gestión!F231=$L$15,"Forta1",IF(Gestión!F231=$L$18,"Actua1",IF(Gestión!F231=$L$20,"Forta2",IF(Gestión!F231=$L$24,"Plan",IF(Gestión!F231=$L$28,"Confor",IF(Gestión!F231=$L$31,"Crea",IF(Gestión!F231=$L$33,"Incor",IF(Gestión!F231=$L$35,"Incre",IF(Gestión!F231=$L$36,"Prog",IF(Gestión!F231=$L$37,"Forta3",IF(Gestión!F231=$L$38,"Redi",IF(Gestión!F231=$L$40,"Confor1",IF(Gestión!F231=$L$44,"Apoyo",IF(Gestión!F231=$L$46,"Crea1",IF(Gestión!F231=$L$48,"Forta4",IF(Gestión!F231=$L$50,"Actua2",IF(Gestión!F231=$L$51,"Invest",IF(Gestión!F231=$L$52,"Conserv",IF(Gestión!F231=$L$55,"Incre1",IF(Gestión!F231=$L$60,"Actua3",IF(Gestión!F231=$L$64,"Actua4",IF(Gestión!F231=$L$66,"Asist",IF(Gestión!F231=$L$68,"Invest2",IF(Gestión!F231=$L$69,"Pract",IF(Gestión!F231=$L$72,"Forta5",IF(Gestión!F231=$L$79,"Opera",IF(Gestión!F231=$L$80,"Opera2",IF(Gestión!F231=$L$81,"Impul",IF(Gestión!F231=$L$86,"Estudio",IF(Gestión!F231=$L$89,"Invest3",IF(Gestión!F231=$L$90,"Diseño",IF(Gestión!F231=$L$91,"Invest4",IF(Gestión!F231=$L$93,"Vincula",IF(Gestión!F231=$L$94,"Crea2",IF(Gestión!F231=$L$95,"Diseño1",IF(Gestión!F231=$L$96,"Opera3",IF(Gestión!F231=$L$100,"Promo",IF(Gestión!F231=$L$101,"Estudio1",IF(Gestión!F231=$L$103,"Desarrolla",IF(Gestión!F231=$L$104,"Propen",IF(Gestión!F231=$L$108,"Aument",IF(Gestión!F231=$L$112,"Aument2",IF(Gestión!F231=$L$113,"Incre2",IF(Gestión!F231=$L$115,"Diver",IF(Gestión!F231=$L$118,"Estable",IF(Gestión!F231=$L$128,"Realiza",IF(Gestión!F231=$L$131,"Realiza1",IF(Gestión!F231=$L$135,"Diseño2",IF(Gestión!F231=$L$137,"Estudio2",IF(Gestión!F231=$L$138,"Invest5",IF(Gestión!F231=$L$141,"Actua5",IF(Gestión!F231=$L$144,"Estable1",IF(Gestión!F231=$L$151,"Defin","N/A"))))))))))))))))))))))))))))))))))))))))))))))))))))))))))</f>
        <v>N/A</v>
      </c>
      <c r="O222" t="str">
        <f>IF(N222="N/A",IF(Gestión!F231=$L$152,"Estable2",IF(Gestión!F231=$L$159,"Diseño3",IF(Gestión!F231=$L$161,"Diseño4",IF(Gestión!F231=$L$164,"Forta6",IF(Gestión!F231=$L$168,"Prog1",IF(Gestión!F231=$L$171,"Robus",IF(Gestión!F231=$L$172,"Diseño5",IF(Gestión!F231=$L$173,"Diseño6",IF(Gestión!F231=$L$174,"Estruc",IF(Gestión!F231=$L$175,"Diseño7",IF(Gestión!F231=$L$178,"Diseño8",IF(Gestión!F231=$L$179,"Diseño9",IF(Gestión!F231=$L$180,"Diseño10",IF(Gestión!F231=$L$181,"Diseño11",IF(Gestión!F231=$L$182,"Diseño12",IF(Gestión!F231=$L$183,"Capacit",IF(Gestión!F231=$L$186,"Redi1",IF(Gestión!F231=$L$187,"Defin1",IF(Gestión!F231=$L$190,"Cumplir",IF(Gestión!F231=$L$193,"Sistem",IF(Gestión!F231=$L$195,"Montaje",IF(Gestión!F231=$L$198,"Implementa",IF(Gestión!F231=$L$201,"Sistem1",IF(Gestión!F231=$L$203,"Asegura",IF(Gestión!F231=$L$204,"Estable3",IF(Gestión!F231=$L$206,"Constru",IF(Gestión!F231=$L$210,"Defin2",IF(Gestión!F231=$L$212,"Cult1",IF(Gestión!F231=$L$214,"Diseño13",IF(Gestión!F231=$L$215,"Defin3",IF(Gestión!F231=$L$217,"Segui",""))))))))))))))))))))))))))))))),N222)</f>
        <v>Constru</v>
      </c>
      <c r="P222" t="str">
        <f>IF(Gestión!D231=$Q$2,"Acre",IF(Gestión!D231=$Q$3,"Valor",IF(Gestión!D231=$Q$4,"Calidad",IF(Gestión!D231=$Q$5,"NAI",IF(Gestión!D231=$Q$6,"NAP",IF(Gestión!D231=$Q$7,"NAE",IF(Gestión!D231=$Q$8,"Articulación",IF(Gestión!D231=$Q$9,"Extensión",IF(Gestión!D231=$Q$10,"Regionalización",IF(Gestión!D231=$Q$11,"Interna",IF(Gestión!D231=$Q$12,"Seguimiento",IF(Gestión!D231=$Q$13,"NAA",IF(Gestión!D231=$Q$14,"Gerencia",IF(Gestión!D231=$Q$15,"TH",IF(Gestión!D231=$Q$16,"Finan",IF(Gestión!D231=$Q$17,"Bienestar",IF(Gestión!D231=$Q$18,"Comuni",IF(Gestión!D231=$Q$19,"Sistema",IF(Gestión!D231=$Q$20,"GestionD",IF(Gestión!D231=$Q$21,"Mejoramiento",IF(Gestión!D231=$Q$22,"Modelo",IF(Gestión!D231=$Q$23,"Control",""))))))))))))))))))))))</f>
        <v>Mejoramiento</v>
      </c>
      <c r="T222" t="str">
        <f>IF(Gestión!E231=D!$K$2,"Acredi",IF(Gestión!E231=D!$K$7,"Increm",IF(Gestión!E231=D!$K$11,"Forma",IF(Gestión!E231=D!$K$15,"Vincu",IF(Gestión!E231=D!$K$31,"Estructuraci",IF(Gestión!E231=D!$K$33,"Tecnica",IF(Gestión!E231=D!$K$35,"Conso",IF(Gestión!E231=D!$K$37,"Fortale",IF(Gestión!E231=D!$K$38,"Program",IF(Gestión!E231=D!$K$40,"Estruct",IF(Gestión!E231=D!$K$48,"Artic",IF(Gestión!E231=D!$K$55,"Fortale1",IF(Gestión!E231=D!$K$60,"Biling",IF(Gestión!E231=D!$K$64,"Forma1",IF(Gestión!E231=D!$K$66,"Gest",IF(Gestión!E231=D!$K$68,"Redefini",IF(Gestión!E231=D!$K$69,"Fortale2",IF(Gestión!E231=D!$K$72,"Edu",IF(Gestión!E231=D!$K$79,"Implement",IF(Gestión!E231=D!$K$81,"Potencia",IF(Gestión!E231=D!$K$86,"Fortale3",IF(Gestión!E231=D!$K$89,"Vincu1",IF(Gestión!E231=D!$K$91,"Incur",IF(Gestión!E231=D!$K$93,"Proyec",IF(Gestión!E231=D!$K$94,"Estrateg",IF(Gestión!E231=D!$K$95,"Desa",IF(Gestión!E231=D!$K$103,"Seguim",IF(Gestión!E231=D!$K$104,"Acces",IF(Gestión!E231=D!$K$113,"Program1",IF(Gestión!E231=D!$K$115,"En",IF(Gestión!E231=D!$K$118,"Geren",IF(Gestión!E231=D!$K$128,"Proyec1",IF(Gestión!E231=D!$K$131,"Proyec2",IF(Gestión!E231=D!$K$135,"Forma2",IF(Gestión!E231=D!$K$137,"Talent",IF(Gestión!E231=D!$K$151,"Conso1",IF(Gestión!E231=D!$K$152,"Conso2",IF(Gestión!E231=D!$K$159,"Serv",IF(Gestión!E231=D!$K$164,"Rete",IF(Gestión!E231=D!$K$171,"Fortale4",IF(Gestión!E231=D!$K$172,"Fortale5",IF(Gestión!E231=D!$K$174,"Defini",IF(Gestión!E231=D!$K$175,"Coord",IF(Gestión!E231=D!$K$178,"Redef",IF(Gestión!E231=D!$K$181,"Compro",IF(Gestión!E231=D!$K$182,"Desa1",IF(Gestión!E231=D!$K$183,"Fortale6",IF(Gestión!E231=D!$K$187,"Esta",IF(Gestión!E231=D!$K$190,"Facil",IF(Gestión!E231=D!$K$193,"Soporte",IF(Gestión!E231=D!$K$198,"Implement1",IF(Gestión!E231=D!$K$201,"La",IF(Gestión!E231=D!$K$203,"Fortale7",IF(Gestión!E231=D!$K$206,"Remo",IF(Gestión!E231=D!$K$210,"Fortale8",IF(Gestión!E231=D!$K$214,"Mejoram",IF(Gestión!E231=D!$K$215,"Fortale9",IF(Gestión!E231=D!$K$217,"Fortale10",""))))))))))))))))))))))))))))))))))))))))))))))))))))))))))</f>
        <v>Remo</v>
      </c>
    </row>
    <row r="223" spans="10:20" x14ac:dyDescent="0.25">
      <c r="N223" t="str">
        <f>IF(Gestión!F232=D!$L$2,"Forta",IF(Gestión!F232=$L$4,"Inclu",IF(Gestión!F232=$L$5,"Cult",IF(Gestión!F232=$L$7,"Actua",IF(Gestión!F232=$L$11,"Cuali",IF(Gestión!F232=$L$15,"Forta1",IF(Gestión!F232=$L$18,"Actua1",IF(Gestión!F232=$L$20,"Forta2",IF(Gestión!F232=$L$24,"Plan",IF(Gestión!F232=$L$28,"Confor",IF(Gestión!F232=$L$31,"Crea",IF(Gestión!F232=$L$33,"Incor",IF(Gestión!F232=$L$35,"Incre",IF(Gestión!F232=$L$36,"Prog",IF(Gestión!F232=$L$37,"Forta3",IF(Gestión!F232=$L$38,"Redi",IF(Gestión!F232=$L$40,"Confor1",IF(Gestión!F232=$L$44,"Apoyo",IF(Gestión!F232=$L$46,"Crea1",IF(Gestión!F232=$L$48,"Forta4",IF(Gestión!F232=$L$50,"Actua2",IF(Gestión!F232=$L$51,"Invest",IF(Gestión!F232=$L$52,"Conserv",IF(Gestión!F232=$L$55,"Incre1",IF(Gestión!F232=$L$60,"Actua3",IF(Gestión!F232=$L$64,"Actua4",IF(Gestión!F232=$L$66,"Asist",IF(Gestión!F232=$L$68,"Invest2",IF(Gestión!F232=$L$69,"Pract",IF(Gestión!F232=$L$72,"Forta5",IF(Gestión!F232=$L$79,"Opera",IF(Gestión!F232=$L$80,"Opera2",IF(Gestión!F232=$L$81,"Impul",IF(Gestión!F232=$L$86,"Estudio",IF(Gestión!F232=$L$89,"Invest3",IF(Gestión!F232=$L$90,"Diseño",IF(Gestión!F232=$L$91,"Invest4",IF(Gestión!F232=$L$93,"Vincula",IF(Gestión!F232=$L$94,"Crea2",IF(Gestión!F232=$L$95,"Diseño1",IF(Gestión!F232=$L$96,"Opera3",IF(Gestión!F232=$L$100,"Promo",IF(Gestión!F232=$L$101,"Estudio1",IF(Gestión!F232=$L$103,"Desarrolla",IF(Gestión!F232=$L$104,"Propen",IF(Gestión!F232=$L$108,"Aument",IF(Gestión!F232=$L$112,"Aument2",IF(Gestión!F232=$L$113,"Incre2",IF(Gestión!F232=$L$115,"Diver",IF(Gestión!F232=$L$118,"Estable",IF(Gestión!F232=$L$128,"Realiza",IF(Gestión!F232=$L$131,"Realiza1",IF(Gestión!F232=$L$135,"Diseño2",IF(Gestión!F232=$L$137,"Estudio2",IF(Gestión!F232=$L$138,"Invest5",IF(Gestión!F232=$L$141,"Actua5",IF(Gestión!F232=$L$144,"Estable1",IF(Gestión!F232=$L$151,"Defin","N/A"))))))))))))))))))))))))))))))))))))))))))))))))))))))))))</f>
        <v>N/A</v>
      </c>
      <c r="O223" t="str">
        <f>IF(N223="N/A",IF(Gestión!F232=$L$152,"Estable2",IF(Gestión!F232=$L$159,"Diseño3",IF(Gestión!F232=$L$161,"Diseño4",IF(Gestión!F232=$L$164,"Forta6",IF(Gestión!F232=$L$168,"Prog1",IF(Gestión!F232=$L$171,"Robus",IF(Gestión!F232=$L$172,"Diseño5",IF(Gestión!F232=$L$173,"Diseño6",IF(Gestión!F232=$L$174,"Estruc",IF(Gestión!F232=$L$175,"Diseño7",IF(Gestión!F232=$L$178,"Diseño8",IF(Gestión!F232=$L$179,"Diseño9",IF(Gestión!F232=$L$180,"Diseño10",IF(Gestión!F232=$L$181,"Diseño11",IF(Gestión!F232=$L$182,"Diseño12",IF(Gestión!F232=$L$183,"Capacit",IF(Gestión!F232=$L$186,"Redi1",IF(Gestión!F232=$L$187,"Defin1",IF(Gestión!F232=$L$190,"Cumplir",IF(Gestión!F232=$L$193,"Sistem",IF(Gestión!F232=$L$195,"Montaje",IF(Gestión!F232=$L$198,"Implementa",IF(Gestión!F232=$L$201,"Sistem1",IF(Gestión!F232=$L$203,"Asegura",IF(Gestión!F232=$L$204,"Estable3",IF(Gestión!F232=$L$206,"Constru",IF(Gestión!F232=$L$210,"Defin2",IF(Gestión!F232=$L$212,"Cult1",IF(Gestión!F232=$L$214,"Diseño13",IF(Gestión!F232=$L$215,"Defin3",IF(Gestión!F232=$L$217,"Segui",""))))))))))))))))))))))))))))))),N223)</f>
        <v>Defin2</v>
      </c>
      <c r="P223" t="str">
        <f>IF(Gestión!D232=$Q$2,"Acre",IF(Gestión!D232=$Q$3,"Valor",IF(Gestión!D232=$Q$4,"Calidad",IF(Gestión!D232=$Q$5,"NAI",IF(Gestión!D232=$Q$6,"NAP",IF(Gestión!D232=$Q$7,"NAE",IF(Gestión!D232=$Q$8,"Articulación",IF(Gestión!D232=$Q$9,"Extensión",IF(Gestión!D232=$Q$10,"Regionalización",IF(Gestión!D232=$Q$11,"Interna",IF(Gestión!D232=$Q$12,"Seguimiento",IF(Gestión!D232=$Q$13,"NAA",IF(Gestión!D232=$Q$14,"Gerencia",IF(Gestión!D232=$Q$15,"TH",IF(Gestión!D232=$Q$16,"Finan",IF(Gestión!D232=$Q$17,"Bienestar",IF(Gestión!D232=$Q$18,"Comuni",IF(Gestión!D232=$Q$19,"Sistema",IF(Gestión!D232=$Q$20,"GestionD",IF(Gestión!D232=$Q$21,"Mejoramiento",IF(Gestión!D232=$Q$22,"Modelo",IF(Gestión!D232=$Q$23,"Control",""))))))))))))))))))))))</f>
        <v>Modelo</v>
      </c>
      <c r="T223" t="str">
        <f>IF(Gestión!E232=D!$K$2,"Acredi",IF(Gestión!E232=D!$K$7,"Increm",IF(Gestión!E232=D!$K$11,"Forma",IF(Gestión!E232=D!$K$15,"Vincu",IF(Gestión!E232=D!$K$31,"Estructuraci",IF(Gestión!E232=D!$K$33,"Tecnica",IF(Gestión!E232=D!$K$35,"Conso",IF(Gestión!E232=D!$K$37,"Fortale",IF(Gestión!E232=D!$K$38,"Program",IF(Gestión!E232=D!$K$40,"Estruct",IF(Gestión!E232=D!$K$48,"Artic",IF(Gestión!E232=D!$K$55,"Fortale1",IF(Gestión!E232=D!$K$60,"Biling",IF(Gestión!E232=D!$K$64,"Forma1",IF(Gestión!E232=D!$K$66,"Gest",IF(Gestión!E232=D!$K$68,"Redefini",IF(Gestión!E232=D!$K$69,"Fortale2",IF(Gestión!E232=D!$K$72,"Edu",IF(Gestión!E232=D!$K$79,"Implement",IF(Gestión!E232=D!$K$81,"Potencia",IF(Gestión!E232=D!$K$86,"Fortale3",IF(Gestión!E232=D!$K$89,"Vincu1",IF(Gestión!E232=D!$K$91,"Incur",IF(Gestión!E232=D!$K$93,"Proyec",IF(Gestión!E232=D!$K$94,"Estrateg",IF(Gestión!E232=D!$K$95,"Desa",IF(Gestión!E232=D!$K$103,"Seguim",IF(Gestión!E232=D!$K$104,"Acces",IF(Gestión!E232=D!$K$113,"Program1",IF(Gestión!E232=D!$K$115,"En",IF(Gestión!E232=D!$K$118,"Geren",IF(Gestión!E232=D!$K$128,"Proyec1",IF(Gestión!E232=D!$K$131,"Proyec2",IF(Gestión!E232=D!$K$135,"Forma2",IF(Gestión!E232=D!$K$137,"Talent",IF(Gestión!E232=D!$K$151,"Conso1",IF(Gestión!E232=D!$K$152,"Conso2",IF(Gestión!E232=D!$K$159,"Serv",IF(Gestión!E232=D!$K$164,"Rete",IF(Gestión!E232=D!$K$171,"Fortale4",IF(Gestión!E232=D!$K$172,"Fortale5",IF(Gestión!E232=D!$K$174,"Defini",IF(Gestión!E232=D!$K$175,"Coord",IF(Gestión!E232=D!$K$178,"Redef",IF(Gestión!E232=D!$K$181,"Compro",IF(Gestión!E232=D!$K$182,"Desa1",IF(Gestión!E232=D!$K$183,"Fortale6",IF(Gestión!E232=D!$K$187,"Esta",IF(Gestión!E232=D!$K$190,"Facil",IF(Gestión!E232=D!$K$193,"Soporte",IF(Gestión!E232=D!$K$198,"Implement1",IF(Gestión!E232=D!$K$201,"La",IF(Gestión!E232=D!$K$203,"Fortale7",IF(Gestión!E232=D!$K$206,"Remo",IF(Gestión!E232=D!$K$210,"Fortale8",IF(Gestión!E232=D!$K$214,"Mejoram",IF(Gestión!E232=D!$K$215,"Fortale9",IF(Gestión!E232=D!$K$217,"Fortale10",""))))))))))))))))))))))))))))))))))))))))))))))))))))))))))</f>
        <v>Fortale8</v>
      </c>
    </row>
    <row r="224" spans="10:20" x14ac:dyDescent="0.25">
      <c r="N224" t="str">
        <f>IF(Gestión!F233=D!$L$2,"Forta",IF(Gestión!F233=$L$4,"Inclu",IF(Gestión!F233=$L$5,"Cult",IF(Gestión!F233=$L$7,"Actua",IF(Gestión!F233=$L$11,"Cuali",IF(Gestión!F233=$L$15,"Forta1",IF(Gestión!F233=$L$18,"Actua1",IF(Gestión!F233=$L$20,"Forta2",IF(Gestión!F233=$L$24,"Plan",IF(Gestión!F233=$L$28,"Confor",IF(Gestión!F233=$L$31,"Crea",IF(Gestión!F233=$L$33,"Incor",IF(Gestión!F233=$L$35,"Incre",IF(Gestión!F233=$L$36,"Prog",IF(Gestión!F233=$L$37,"Forta3",IF(Gestión!F233=$L$38,"Redi",IF(Gestión!F233=$L$40,"Confor1",IF(Gestión!F233=$L$44,"Apoyo",IF(Gestión!F233=$L$46,"Crea1",IF(Gestión!F233=$L$48,"Forta4",IF(Gestión!F233=$L$50,"Actua2",IF(Gestión!F233=$L$51,"Invest",IF(Gestión!F233=$L$52,"Conserv",IF(Gestión!F233=$L$55,"Incre1",IF(Gestión!F233=$L$60,"Actua3",IF(Gestión!F233=$L$64,"Actua4",IF(Gestión!F233=$L$66,"Asist",IF(Gestión!F233=$L$68,"Invest2",IF(Gestión!F233=$L$69,"Pract",IF(Gestión!F233=$L$72,"Forta5",IF(Gestión!F233=$L$79,"Opera",IF(Gestión!F233=$L$80,"Opera2",IF(Gestión!F233=$L$81,"Impul",IF(Gestión!F233=$L$86,"Estudio",IF(Gestión!F233=$L$89,"Invest3",IF(Gestión!F233=$L$90,"Diseño",IF(Gestión!F233=$L$91,"Invest4",IF(Gestión!F233=$L$93,"Vincula",IF(Gestión!F233=$L$94,"Crea2",IF(Gestión!F233=$L$95,"Diseño1",IF(Gestión!F233=$L$96,"Opera3",IF(Gestión!F233=$L$100,"Promo",IF(Gestión!F233=$L$101,"Estudio1",IF(Gestión!F233=$L$103,"Desarrolla",IF(Gestión!F233=$L$104,"Propen",IF(Gestión!F233=$L$108,"Aument",IF(Gestión!F233=$L$112,"Aument2",IF(Gestión!F233=$L$113,"Incre2",IF(Gestión!F233=$L$115,"Diver",IF(Gestión!F233=$L$118,"Estable",IF(Gestión!F233=$L$128,"Realiza",IF(Gestión!F233=$L$131,"Realiza1",IF(Gestión!F233=$L$135,"Diseño2",IF(Gestión!F233=$L$137,"Estudio2",IF(Gestión!F233=$L$138,"Invest5",IF(Gestión!F233=$L$141,"Actua5",IF(Gestión!F233=$L$144,"Estable1",IF(Gestión!F233=$L$151,"Defin","N/A"))))))))))))))))))))))))))))))))))))))))))))))))))))))))))</f>
        <v>Incor</v>
      </c>
      <c r="O224" t="str">
        <f>IF(N224="N/A",IF(Gestión!F233=$L$152,"Estable2",IF(Gestión!F233=$L$159,"Diseño3",IF(Gestión!F233=$L$161,"Diseño4",IF(Gestión!F233=$L$164,"Forta6",IF(Gestión!F233=$L$168,"Prog1",IF(Gestión!F233=$L$171,"Robus",IF(Gestión!F233=$L$172,"Diseño5",IF(Gestión!F233=$L$173,"Diseño6",IF(Gestión!F233=$L$174,"Estruc",IF(Gestión!F233=$L$175,"Diseño7",IF(Gestión!F233=$L$178,"Diseño8",IF(Gestión!F233=$L$179,"Diseño9",IF(Gestión!F233=$L$180,"Diseño10",IF(Gestión!F233=$L$181,"Diseño11",IF(Gestión!F233=$L$182,"Diseño12",IF(Gestión!F233=$L$183,"Capacit",IF(Gestión!F233=$L$186,"Redi1",IF(Gestión!F233=$L$187,"Defin1",IF(Gestión!F233=$L$190,"Cumplir",IF(Gestión!F233=$L$193,"Sistem",IF(Gestión!F233=$L$195,"Montaje",IF(Gestión!F233=$L$198,"Implementa",IF(Gestión!F233=$L$201,"Sistem1",IF(Gestión!F233=$L$203,"Asegura",IF(Gestión!F233=$L$204,"Estable3",IF(Gestión!F233=$L$206,"Constru",IF(Gestión!F233=$L$210,"Defin2",IF(Gestión!F233=$L$212,"Cult1",IF(Gestión!F233=$L$214,"Diseño13",IF(Gestión!F233=$L$215,"Defin3",IF(Gestión!F233=$L$217,"Segui",""))))))))))))))))))))))))))))))),N224)</f>
        <v>Incor</v>
      </c>
      <c r="P224" t="str">
        <f>IF(Gestión!D233=$Q$2,"Acre",IF(Gestión!D233=$Q$3,"Valor",IF(Gestión!D233=$Q$4,"Calidad",IF(Gestión!D233=$Q$5,"NAI",IF(Gestión!D233=$Q$6,"NAP",IF(Gestión!D233=$Q$7,"NAE",IF(Gestión!D233=$Q$8,"Articulación",IF(Gestión!D233=$Q$9,"Extensión",IF(Gestión!D233=$Q$10,"Regionalización",IF(Gestión!D233=$Q$11,"Interna",IF(Gestión!D233=$Q$12,"Seguimiento",IF(Gestión!D233=$Q$13,"NAA",IF(Gestión!D233=$Q$14,"Gerencia",IF(Gestión!D233=$Q$15,"TH",IF(Gestión!D233=$Q$16,"Finan",IF(Gestión!D233=$Q$17,"Bienestar",IF(Gestión!D233=$Q$18,"Comuni",IF(Gestión!D233=$Q$19,"Sistema",IF(Gestión!D233=$Q$20,"GestionD",IF(Gestión!D233=$Q$21,"Mejoramiento",IF(Gestión!D233=$Q$22,"Modelo",IF(Gestión!D233=$Q$23,"Control",""))))))))))))))))))))))</f>
        <v>NAP</v>
      </c>
      <c r="T224" t="str">
        <f>IF(Gestión!E233=D!$K$2,"Acredi",IF(Gestión!E233=D!$K$7,"Increm",IF(Gestión!E233=D!$K$11,"Forma",IF(Gestión!E233=D!$K$15,"Vincu",IF(Gestión!E233=D!$K$31,"Estructuraci",IF(Gestión!E233=D!$K$33,"Tecnica",IF(Gestión!E233=D!$K$35,"Conso",IF(Gestión!E233=D!$K$37,"Fortale",IF(Gestión!E233=D!$K$38,"Program",IF(Gestión!E233=D!$K$40,"Estruct",IF(Gestión!E233=D!$K$48,"Artic",IF(Gestión!E233=D!$K$55,"Fortale1",IF(Gestión!E233=D!$K$60,"Biling",IF(Gestión!E233=D!$K$64,"Forma1",IF(Gestión!E233=D!$K$66,"Gest",IF(Gestión!E233=D!$K$68,"Redefini",IF(Gestión!E233=D!$K$69,"Fortale2",IF(Gestión!E233=D!$K$72,"Edu",IF(Gestión!E233=D!$K$79,"Implement",IF(Gestión!E233=D!$K$81,"Potencia",IF(Gestión!E233=D!$K$86,"Fortale3",IF(Gestión!E233=D!$K$89,"Vincu1",IF(Gestión!E233=D!$K$91,"Incur",IF(Gestión!E233=D!$K$93,"Proyec",IF(Gestión!E233=D!$K$94,"Estrateg",IF(Gestión!E233=D!$K$95,"Desa",IF(Gestión!E233=D!$K$103,"Seguim",IF(Gestión!E233=D!$K$104,"Acces",IF(Gestión!E233=D!$K$113,"Program1",IF(Gestión!E233=D!$K$115,"En",IF(Gestión!E233=D!$K$118,"Geren",IF(Gestión!E233=D!$K$128,"Proyec1",IF(Gestión!E233=D!$K$131,"Proyec2",IF(Gestión!E233=D!$K$135,"Forma2",IF(Gestión!E233=D!$K$137,"Talent",IF(Gestión!E233=D!$K$151,"Conso1",IF(Gestión!E233=D!$K$152,"Conso2",IF(Gestión!E233=D!$K$159,"Serv",IF(Gestión!E233=D!$K$164,"Rete",IF(Gestión!E233=D!$K$171,"Fortale4",IF(Gestión!E233=D!$K$172,"Fortale5",IF(Gestión!E233=D!$K$174,"Defini",IF(Gestión!E233=D!$K$175,"Coord",IF(Gestión!E233=D!$K$178,"Redef",IF(Gestión!E233=D!$K$181,"Compro",IF(Gestión!E233=D!$K$182,"Desa1",IF(Gestión!E233=D!$K$183,"Fortale6",IF(Gestión!E233=D!$K$187,"Esta",IF(Gestión!E233=D!$K$190,"Facil",IF(Gestión!E233=D!$K$193,"Soporte",IF(Gestión!E233=D!$K$198,"Implement1",IF(Gestión!E233=D!$K$201,"La",IF(Gestión!E233=D!$K$203,"Fortale7",IF(Gestión!E233=D!$K$206,"Remo",IF(Gestión!E233=D!$K$210,"Fortale8",IF(Gestión!E233=D!$K$214,"Mejoram",IF(Gestión!E233=D!$K$215,"Fortale9",IF(Gestión!E233=D!$K$217,"Fortale10",""))))))))))))))))))))))))))))))))))))))))))))))))))))))))))</f>
        <v>Tecnica</v>
      </c>
    </row>
    <row r="225" spans="14:20" x14ac:dyDescent="0.25">
      <c r="N225" t="str">
        <f>IF(Gestión!F234=D!$L$2,"Forta",IF(Gestión!F234=$L$4,"Inclu",IF(Gestión!F234=$L$5,"Cult",IF(Gestión!F234=$L$7,"Actua",IF(Gestión!F234=$L$11,"Cuali",IF(Gestión!F234=$L$15,"Forta1",IF(Gestión!F234=$L$18,"Actua1",IF(Gestión!F234=$L$20,"Forta2",IF(Gestión!F234=$L$24,"Plan",IF(Gestión!F234=$L$28,"Confor",IF(Gestión!F234=$L$31,"Crea",IF(Gestión!F234=$L$33,"Incor",IF(Gestión!F234=$L$35,"Incre",IF(Gestión!F234=$L$36,"Prog",IF(Gestión!F234=$L$37,"Forta3",IF(Gestión!F234=$L$38,"Redi",IF(Gestión!F234=$L$40,"Confor1",IF(Gestión!F234=$L$44,"Apoyo",IF(Gestión!F234=$L$46,"Crea1",IF(Gestión!F234=$L$48,"Forta4",IF(Gestión!F234=$L$50,"Actua2",IF(Gestión!F234=$L$51,"Invest",IF(Gestión!F234=$L$52,"Conserv",IF(Gestión!F234=$L$55,"Incre1",IF(Gestión!F234=$L$60,"Actua3",IF(Gestión!F234=$L$64,"Actua4",IF(Gestión!F234=$L$66,"Asist",IF(Gestión!F234=$L$68,"Invest2",IF(Gestión!F234=$L$69,"Pract",IF(Gestión!F234=$L$72,"Forta5",IF(Gestión!F234=$L$79,"Opera",IF(Gestión!F234=$L$80,"Opera2",IF(Gestión!F234=$L$81,"Impul",IF(Gestión!F234=$L$86,"Estudio",IF(Gestión!F234=$L$89,"Invest3",IF(Gestión!F234=$L$90,"Diseño",IF(Gestión!F234=$L$91,"Invest4",IF(Gestión!F234=$L$93,"Vincula",IF(Gestión!F234=$L$94,"Crea2",IF(Gestión!F234=$L$95,"Diseño1",IF(Gestión!F234=$L$96,"Opera3",IF(Gestión!F234=$L$100,"Promo",IF(Gestión!F234=$L$101,"Estudio1",IF(Gestión!F234=$L$103,"Desarrolla",IF(Gestión!F234=$L$104,"Propen",IF(Gestión!F234=$L$108,"Aument",IF(Gestión!F234=$L$112,"Aument2",IF(Gestión!F234=$L$113,"Incre2",IF(Gestión!F234=$L$115,"Diver",IF(Gestión!F234=$L$118,"Estable",IF(Gestión!F234=$L$128,"Realiza",IF(Gestión!F234=$L$131,"Realiza1",IF(Gestión!F234=$L$135,"Diseño2",IF(Gestión!F234=$L$137,"Estudio2",IF(Gestión!F234=$L$138,"Invest5",IF(Gestión!F234=$L$141,"Actua5",IF(Gestión!F234=$L$144,"Estable1",IF(Gestión!F234=$L$151,"Defin","N/A"))))))))))))))))))))))))))))))))))))))))))))))))))))))))))</f>
        <v>Incor</v>
      </c>
      <c r="O225" t="str">
        <f>IF(N225="N/A",IF(Gestión!F234=$L$152,"Estable2",IF(Gestión!F234=$L$159,"Diseño3",IF(Gestión!F234=$L$161,"Diseño4",IF(Gestión!F234=$L$164,"Forta6",IF(Gestión!F234=$L$168,"Prog1",IF(Gestión!F234=$L$171,"Robus",IF(Gestión!F234=$L$172,"Diseño5",IF(Gestión!F234=$L$173,"Diseño6",IF(Gestión!F234=$L$174,"Estruc",IF(Gestión!F234=$L$175,"Diseño7",IF(Gestión!F234=$L$178,"Diseño8",IF(Gestión!F234=$L$179,"Diseño9",IF(Gestión!F234=$L$180,"Diseño10",IF(Gestión!F234=$L$181,"Diseño11",IF(Gestión!F234=$L$182,"Diseño12",IF(Gestión!F234=$L$183,"Capacit",IF(Gestión!F234=$L$186,"Redi1",IF(Gestión!F234=$L$187,"Defin1",IF(Gestión!F234=$L$190,"Cumplir",IF(Gestión!F234=$L$193,"Sistem",IF(Gestión!F234=$L$195,"Montaje",IF(Gestión!F234=$L$198,"Implementa",IF(Gestión!F234=$L$201,"Sistem1",IF(Gestión!F234=$L$203,"Asegura",IF(Gestión!F234=$L$204,"Estable3",IF(Gestión!F234=$L$206,"Constru",IF(Gestión!F234=$L$210,"Defin2",IF(Gestión!F234=$L$212,"Cult1",IF(Gestión!F234=$L$214,"Diseño13",IF(Gestión!F234=$L$215,"Defin3",IF(Gestión!F234=$L$217,"Segui",""))))))))))))))))))))))))))))))),N225)</f>
        <v>Incor</v>
      </c>
      <c r="P225" t="str">
        <f>IF(Gestión!D234=$Q$2,"Acre",IF(Gestión!D234=$Q$3,"Valor",IF(Gestión!D234=$Q$4,"Calidad",IF(Gestión!D234=$Q$5,"NAI",IF(Gestión!D234=$Q$6,"NAP",IF(Gestión!D234=$Q$7,"NAE",IF(Gestión!D234=$Q$8,"Articulación",IF(Gestión!D234=$Q$9,"Extensión",IF(Gestión!D234=$Q$10,"Regionalización",IF(Gestión!D234=$Q$11,"Interna",IF(Gestión!D234=$Q$12,"Seguimiento",IF(Gestión!D234=$Q$13,"NAA",IF(Gestión!D234=$Q$14,"Gerencia",IF(Gestión!D234=$Q$15,"TH",IF(Gestión!D234=$Q$16,"Finan",IF(Gestión!D234=$Q$17,"Bienestar",IF(Gestión!D234=$Q$18,"Comuni",IF(Gestión!D234=$Q$19,"Sistema",IF(Gestión!D234=$Q$20,"GestionD",IF(Gestión!D234=$Q$21,"Mejoramiento",IF(Gestión!D234=$Q$22,"Modelo",IF(Gestión!D234=$Q$23,"Control",""))))))))))))))))))))))</f>
        <v>NAP</v>
      </c>
      <c r="T225" t="str">
        <f>IF(Gestión!E234=D!$K$2,"Acredi",IF(Gestión!E234=D!$K$7,"Increm",IF(Gestión!E234=D!$K$11,"Forma",IF(Gestión!E234=D!$K$15,"Vincu",IF(Gestión!E234=D!$K$31,"Estructuraci",IF(Gestión!E234=D!$K$33,"Tecnica",IF(Gestión!E234=D!$K$35,"Conso",IF(Gestión!E234=D!$K$37,"Fortale",IF(Gestión!E234=D!$K$38,"Program",IF(Gestión!E234=D!$K$40,"Estruct",IF(Gestión!E234=D!$K$48,"Artic",IF(Gestión!E234=D!$K$55,"Fortale1",IF(Gestión!E234=D!$K$60,"Biling",IF(Gestión!E234=D!$K$64,"Forma1",IF(Gestión!E234=D!$K$66,"Gest",IF(Gestión!E234=D!$K$68,"Redefini",IF(Gestión!E234=D!$K$69,"Fortale2",IF(Gestión!E234=D!$K$72,"Edu",IF(Gestión!E234=D!$K$79,"Implement",IF(Gestión!E234=D!$K$81,"Potencia",IF(Gestión!E234=D!$K$86,"Fortale3",IF(Gestión!E234=D!$K$89,"Vincu1",IF(Gestión!E234=D!$K$91,"Incur",IF(Gestión!E234=D!$K$93,"Proyec",IF(Gestión!E234=D!$K$94,"Estrateg",IF(Gestión!E234=D!$K$95,"Desa",IF(Gestión!E234=D!$K$103,"Seguim",IF(Gestión!E234=D!$K$104,"Acces",IF(Gestión!E234=D!$K$113,"Program1",IF(Gestión!E234=D!$K$115,"En",IF(Gestión!E234=D!$K$118,"Geren",IF(Gestión!E234=D!$K$128,"Proyec1",IF(Gestión!E234=D!$K$131,"Proyec2",IF(Gestión!E234=D!$K$135,"Forma2",IF(Gestión!E234=D!$K$137,"Talent",IF(Gestión!E234=D!$K$151,"Conso1",IF(Gestión!E234=D!$K$152,"Conso2",IF(Gestión!E234=D!$K$159,"Serv",IF(Gestión!E234=D!$K$164,"Rete",IF(Gestión!E234=D!$K$171,"Fortale4",IF(Gestión!E234=D!$K$172,"Fortale5",IF(Gestión!E234=D!$K$174,"Defini",IF(Gestión!E234=D!$K$175,"Coord",IF(Gestión!E234=D!$K$178,"Redef",IF(Gestión!E234=D!$K$181,"Compro",IF(Gestión!E234=D!$K$182,"Desa1",IF(Gestión!E234=D!$K$183,"Fortale6",IF(Gestión!E234=D!$K$187,"Esta",IF(Gestión!E234=D!$K$190,"Facil",IF(Gestión!E234=D!$K$193,"Soporte",IF(Gestión!E234=D!$K$198,"Implement1",IF(Gestión!E234=D!$K$201,"La",IF(Gestión!E234=D!$K$203,"Fortale7",IF(Gestión!E234=D!$K$206,"Remo",IF(Gestión!E234=D!$K$210,"Fortale8",IF(Gestión!E234=D!$K$214,"Mejoram",IF(Gestión!E234=D!$K$215,"Fortale9",IF(Gestión!E234=D!$K$217,"Fortale10",""))))))))))))))))))))))))))))))))))))))))))))))))))))))))))</f>
        <v>Tecnica</v>
      </c>
    </row>
    <row r="226" spans="14:20" x14ac:dyDescent="0.25">
      <c r="N226" t="str">
        <f>IF(Gestión!F235=D!$L$2,"Forta",IF(Gestión!F235=$L$4,"Inclu",IF(Gestión!F235=$L$5,"Cult",IF(Gestión!F235=$L$7,"Actua",IF(Gestión!F235=$L$11,"Cuali",IF(Gestión!F235=$L$15,"Forta1",IF(Gestión!F235=$L$18,"Actua1",IF(Gestión!F235=$L$20,"Forta2",IF(Gestión!F235=$L$24,"Plan",IF(Gestión!F235=$L$28,"Confor",IF(Gestión!F235=$L$31,"Crea",IF(Gestión!F235=$L$33,"Incor",IF(Gestión!F235=$L$35,"Incre",IF(Gestión!F235=$L$36,"Prog",IF(Gestión!F235=$L$37,"Forta3",IF(Gestión!F235=$L$38,"Redi",IF(Gestión!F235=$L$40,"Confor1",IF(Gestión!F235=$L$44,"Apoyo",IF(Gestión!F235=$L$46,"Crea1",IF(Gestión!F235=$L$48,"Forta4",IF(Gestión!F235=$L$50,"Actua2",IF(Gestión!F235=$L$51,"Invest",IF(Gestión!F235=$L$52,"Conserv",IF(Gestión!F235=$L$55,"Incre1",IF(Gestión!F235=$L$60,"Actua3",IF(Gestión!F235=$L$64,"Actua4",IF(Gestión!F235=$L$66,"Asist",IF(Gestión!F235=$L$68,"Invest2",IF(Gestión!F235=$L$69,"Pract",IF(Gestión!F235=$L$72,"Forta5",IF(Gestión!F235=$L$79,"Opera",IF(Gestión!F235=$L$80,"Opera2",IF(Gestión!F235=$L$81,"Impul",IF(Gestión!F235=$L$86,"Estudio",IF(Gestión!F235=$L$89,"Invest3",IF(Gestión!F235=$L$90,"Diseño",IF(Gestión!F235=$L$91,"Invest4",IF(Gestión!F235=$L$93,"Vincula",IF(Gestión!F235=$L$94,"Crea2",IF(Gestión!F235=$L$95,"Diseño1",IF(Gestión!F235=$L$96,"Opera3",IF(Gestión!F235=$L$100,"Promo",IF(Gestión!F235=$L$101,"Estudio1",IF(Gestión!F235=$L$103,"Desarrolla",IF(Gestión!F235=$L$104,"Propen",IF(Gestión!F235=$L$108,"Aument",IF(Gestión!F235=$L$112,"Aument2",IF(Gestión!F235=$L$113,"Incre2",IF(Gestión!F235=$L$115,"Diver",IF(Gestión!F235=$L$118,"Estable",IF(Gestión!F235=$L$128,"Realiza",IF(Gestión!F235=$L$131,"Realiza1",IF(Gestión!F235=$L$135,"Diseño2",IF(Gestión!F235=$L$137,"Estudio2",IF(Gestión!F235=$L$138,"Invest5",IF(Gestión!F235=$L$141,"Actua5",IF(Gestión!F235=$L$144,"Estable1",IF(Gestión!F235=$L$151,"Defin","N/A"))))))))))))))))))))))))))))))))))))))))))))))))))))))))))</f>
        <v>Incre</v>
      </c>
      <c r="O226" t="str">
        <f>IF(N226="N/A",IF(Gestión!F235=$L$152,"Estable2",IF(Gestión!F235=$L$159,"Diseño3",IF(Gestión!F235=$L$161,"Diseño4",IF(Gestión!F235=$L$164,"Forta6",IF(Gestión!F235=$L$168,"Prog1",IF(Gestión!F235=$L$171,"Robus",IF(Gestión!F235=$L$172,"Diseño5",IF(Gestión!F235=$L$173,"Diseño6",IF(Gestión!F235=$L$174,"Estruc",IF(Gestión!F235=$L$175,"Diseño7",IF(Gestión!F235=$L$178,"Diseño8",IF(Gestión!F235=$L$179,"Diseño9",IF(Gestión!F235=$L$180,"Diseño10",IF(Gestión!F235=$L$181,"Diseño11",IF(Gestión!F235=$L$182,"Diseño12",IF(Gestión!F235=$L$183,"Capacit",IF(Gestión!F235=$L$186,"Redi1",IF(Gestión!F235=$L$187,"Defin1",IF(Gestión!F235=$L$190,"Cumplir",IF(Gestión!F235=$L$193,"Sistem",IF(Gestión!F235=$L$195,"Montaje",IF(Gestión!F235=$L$198,"Implementa",IF(Gestión!F235=$L$201,"Sistem1",IF(Gestión!F235=$L$203,"Asegura",IF(Gestión!F235=$L$204,"Estable3",IF(Gestión!F235=$L$206,"Constru",IF(Gestión!F235=$L$210,"Defin2",IF(Gestión!F235=$L$212,"Cult1",IF(Gestión!F235=$L$214,"Diseño13",IF(Gestión!F235=$L$215,"Defin3",IF(Gestión!F235=$L$217,"Segui",""))))))))))))))))))))))))))))))),N226)</f>
        <v>Incre</v>
      </c>
      <c r="P226" t="str">
        <f>IF(Gestión!D235=$Q$2,"Acre",IF(Gestión!D235=$Q$3,"Valor",IF(Gestión!D235=$Q$4,"Calidad",IF(Gestión!D235=$Q$5,"NAI",IF(Gestión!D235=$Q$6,"NAP",IF(Gestión!D235=$Q$7,"NAE",IF(Gestión!D235=$Q$8,"Articulación",IF(Gestión!D235=$Q$9,"Extensión",IF(Gestión!D235=$Q$10,"Regionalización",IF(Gestión!D235=$Q$11,"Interna",IF(Gestión!D235=$Q$12,"Seguimiento",IF(Gestión!D235=$Q$13,"NAA",IF(Gestión!D235=$Q$14,"Gerencia",IF(Gestión!D235=$Q$15,"TH",IF(Gestión!D235=$Q$16,"Finan",IF(Gestión!D235=$Q$17,"Bienestar",IF(Gestión!D235=$Q$18,"Comuni",IF(Gestión!D235=$Q$19,"Sistema",IF(Gestión!D235=$Q$20,"GestionD",IF(Gestión!D235=$Q$21,"Mejoramiento",IF(Gestión!D235=$Q$22,"Modelo",IF(Gestión!D235=$Q$23,"Control",""))))))))))))))))))))))</f>
        <v>NAP</v>
      </c>
      <c r="T226" t="str">
        <f>IF(Gestión!E235=D!$K$2,"Acredi",IF(Gestión!E235=D!$K$7,"Increm",IF(Gestión!E235=D!$K$11,"Forma",IF(Gestión!E235=D!$K$15,"Vincu",IF(Gestión!E235=D!$K$31,"Estructuraci",IF(Gestión!E235=D!$K$33,"Tecnica",IF(Gestión!E235=D!$K$35,"Conso",IF(Gestión!E235=D!$K$37,"Fortale",IF(Gestión!E235=D!$K$38,"Program",IF(Gestión!E235=D!$K$40,"Estruct",IF(Gestión!E235=D!$K$48,"Artic",IF(Gestión!E235=D!$K$55,"Fortale1",IF(Gestión!E235=D!$K$60,"Biling",IF(Gestión!E235=D!$K$64,"Forma1",IF(Gestión!E235=D!$K$66,"Gest",IF(Gestión!E235=D!$K$68,"Redefini",IF(Gestión!E235=D!$K$69,"Fortale2",IF(Gestión!E235=D!$K$72,"Edu",IF(Gestión!E235=D!$K$79,"Implement",IF(Gestión!E235=D!$K$81,"Potencia",IF(Gestión!E235=D!$K$86,"Fortale3",IF(Gestión!E235=D!$K$89,"Vincu1",IF(Gestión!E235=D!$K$91,"Incur",IF(Gestión!E235=D!$K$93,"Proyec",IF(Gestión!E235=D!$K$94,"Estrateg",IF(Gestión!E235=D!$K$95,"Desa",IF(Gestión!E235=D!$K$103,"Seguim",IF(Gestión!E235=D!$K$104,"Acces",IF(Gestión!E235=D!$K$113,"Program1",IF(Gestión!E235=D!$K$115,"En",IF(Gestión!E235=D!$K$118,"Geren",IF(Gestión!E235=D!$K$128,"Proyec1",IF(Gestión!E235=D!$K$131,"Proyec2",IF(Gestión!E235=D!$K$135,"Forma2",IF(Gestión!E235=D!$K$137,"Talent",IF(Gestión!E235=D!$K$151,"Conso1",IF(Gestión!E235=D!$K$152,"Conso2",IF(Gestión!E235=D!$K$159,"Serv",IF(Gestión!E235=D!$K$164,"Rete",IF(Gestión!E235=D!$K$171,"Fortale4",IF(Gestión!E235=D!$K$172,"Fortale5",IF(Gestión!E235=D!$K$174,"Defini",IF(Gestión!E235=D!$K$175,"Coord",IF(Gestión!E235=D!$K$178,"Redef",IF(Gestión!E235=D!$K$181,"Compro",IF(Gestión!E235=D!$K$182,"Desa1",IF(Gestión!E235=D!$K$183,"Fortale6",IF(Gestión!E235=D!$K$187,"Esta",IF(Gestión!E235=D!$K$190,"Facil",IF(Gestión!E235=D!$K$193,"Soporte",IF(Gestión!E235=D!$K$198,"Implement1",IF(Gestión!E235=D!$K$201,"La",IF(Gestión!E235=D!$K$203,"Fortale7",IF(Gestión!E235=D!$K$206,"Remo",IF(Gestión!E235=D!$K$210,"Fortale8",IF(Gestión!E235=D!$K$214,"Mejoram",IF(Gestión!E235=D!$K$215,"Fortale9",IF(Gestión!E235=D!$K$217,"Fortale10",""))))))))))))))))))))))))))))))))))))))))))))))))))))))))))</f>
        <v>Conso</v>
      </c>
    </row>
    <row r="227" spans="14:20" x14ac:dyDescent="0.25">
      <c r="N227" t="str">
        <f>IF(Gestión!F236=D!$L$2,"Forta",IF(Gestión!F236=$L$4,"Inclu",IF(Gestión!F236=$L$5,"Cult",IF(Gestión!F236=$L$7,"Actua",IF(Gestión!F236=$L$11,"Cuali",IF(Gestión!F236=$L$15,"Forta1",IF(Gestión!F236=$L$18,"Actua1",IF(Gestión!F236=$L$20,"Forta2",IF(Gestión!F236=$L$24,"Plan",IF(Gestión!F236=$L$28,"Confor",IF(Gestión!F236=$L$31,"Crea",IF(Gestión!F236=$L$33,"Incor",IF(Gestión!F236=$L$35,"Incre",IF(Gestión!F236=$L$36,"Prog",IF(Gestión!F236=$L$37,"Forta3",IF(Gestión!F236=$L$38,"Redi",IF(Gestión!F236=$L$40,"Confor1",IF(Gestión!F236=$L$44,"Apoyo",IF(Gestión!F236=$L$46,"Crea1",IF(Gestión!F236=$L$48,"Forta4",IF(Gestión!F236=$L$50,"Actua2",IF(Gestión!F236=$L$51,"Invest",IF(Gestión!F236=$L$52,"Conserv",IF(Gestión!F236=$L$55,"Incre1",IF(Gestión!F236=$L$60,"Actua3",IF(Gestión!F236=$L$64,"Actua4",IF(Gestión!F236=$L$66,"Asist",IF(Gestión!F236=$L$68,"Invest2",IF(Gestión!F236=$L$69,"Pract",IF(Gestión!F236=$L$72,"Forta5",IF(Gestión!F236=$L$79,"Opera",IF(Gestión!F236=$L$80,"Opera2",IF(Gestión!F236=$L$81,"Impul",IF(Gestión!F236=$L$86,"Estudio",IF(Gestión!F236=$L$89,"Invest3",IF(Gestión!F236=$L$90,"Diseño",IF(Gestión!F236=$L$91,"Invest4",IF(Gestión!F236=$L$93,"Vincula",IF(Gestión!F236=$L$94,"Crea2",IF(Gestión!F236=$L$95,"Diseño1",IF(Gestión!F236=$L$96,"Opera3",IF(Gestión!F236=$L$100,"Promo",IF(Gestión!F236=$L$101,"Estudio1",IF(Gestión!F236=$L$103,"Desarrolla",IF(Gestión!F236=$L$104,"Propen",IF(Gestión!F236=$L$108,"Aument",IF(Gestión!F236=$L$112,"Aument2",IF(Gestión!F236=$L$113,"Incre2",IF(Gestión!F236=$L$115,"Diver",IF(Gestión!F236=$L$118,"Estable",IF(Gestión!F236=$L$128,"Realiza",IF(Gestión!F236=$L$131,"Realiza1",IF(Gestión!F236=$L$135,"Diseño2",IF(Gestión!F236=$L$137,"Estudio2",IF(Gestión!F236=$L$138,"Invest5",IF(Gestión!F236=$L$141,"Actua5",IF(Gestión!F236=$L$144,"Estable1",IF(Gestión!F236=$L$151,"Defin","N/A"))))))))))))))))))))))))))))))))))))))))))))))))))))))))))</f>
        <v>Prog</v>
      </c>
      <c r="O227" t="str">
        <f>IF(N227="N/A",IF(Gestión!F236=$L$152,"Estable2",IF(Gestión!F236=$L$159,"Diseño3",IF(Gestión!F236=$L$161,"Diseño4",IF(Gestión!F236=$L$164,"Forta6",IF(Gestión!F236=$L$168,"Prog1",IF(Gestión!F236=$L$171,"Robus",IF(Gestión!F236=$L$172,"Diseño5",IF(Gestión!F236=$L$173,"Diseño6",IF(Gestión!F236=$L$174,"Estruc",IF(Gestión!F236=$L$175,"Diseño7",IF(Gestión!F236=$L$178,"Diseño8",IF(Gestión!F236=$L$179,"Diseño9",IF(Gestión!F236=$L$180,"Diseño10",IF(Gestión!F236=$L$181,"Diseño11",IF(Gestión!F236=$L$182,"Diseño12",IF(Gestión!F236=$L$183,"Capacit",IF(Gestión!F236=$L$186,"Redi1",IF(Gestión!F236=$L$187,"Defin1",IF(Gestión!F236=$L$190,"Cumplir",IF(Gestión!F236=$L$193,"Sistem",IF(Gestión!F236=$L$195,"Montaje",IF(Gestión!F236=$L$198,"Implementa",IF(Gestión!F236=$L$201,"Sistem1",IF(Gestión!F236=$L$203,"Asegura",IF(Gestión!F236=$L$204,"Estable3",IF(Gestión!F236=$L$206,"Constru",IF(Gestión!F236=$L$210,"Defin2",IF(Gestión!F236=$L$212,"Cult1",IF(Gestión!F236=$L$214,"Diseño13",IF(Gestión!F236=$L$215,"Defin3",IF(Gestión!F236=$L$217,"Segui",""))))))))))))))))))))))))))))))),N227)</f>
        <v>Prog</v>
      </c>
      <c r="P227" t="str">
        <f>IF(Gestión!D236=$Q$2,"Acre",IF(Gestión!D236=$Q$3,"Valor",IF(Gestión!D236=$Q$4,"Calidad",IF(Gestión!D236=$Q$5,"NAI",IF(Gestión!D236=$Q$6,"NAP",IF(Gestión!D236=$Q$7,"NAE",IF(Gestión!D236=$Q$8,"Articulación",IF(Gestión!D236=$Q$9,"Extensión",IF(Gestión!D236=$Q$10,"Regionalización",IF(Gestión!D236=$Q$11,"Interna",IF(Gestión!D236=$Q$12,"Seguimiento",IF(Gestión!D236=$Q$13,"NAA",IF(Gestión!D236=$Q$14,"Gerencia",IF(Gestión!D236=$Q$15,"TH",IF(Gestión!D236=$Q$16,"Finan",IF(Gestión!D236=$Q$17,"Bienestar",IF(Gestión!D236=$Q$18,"Comuni",IF(Gestión!D236=$Q$19,"Sistema",IF(Gestión!D236=$Q$20,"GestionD",IF(Gestión!D236=$Q$21,"Mejoramiento",IF(Gestión!D236=$Q$22,"Modelo",IF(Gestión!D236=$Q$23,"Control",""))))))))))))))))))))))</f>
        <v>NAP</v>
      </c>
      <c r="T227" t="str">
        <f>IF(Gestión!E236=D!$K$2,"Acredi",IF(Gestión!E236=D!$K$7,"Increm",IF(Gestión!E236=D!$K$11,"Forma",IF(Gestión!E236=D!$K$15,"Vincu",IF(Gestión!E236=D!$K$31,"Estructuraci",IF(Gestión!E236=D!$K$33,"Tecnica",IF(Gestión!E236=D!$K$35,"Conso",IF(Gestión!E236=D!$K$37,"Fortale",IF(Gestión!E236=D!$K$38,"Program",IF(Gestión!E236=D!$K$40,"Estruct",IF(Gestión!E236=D!$K$48,"Artic",IF(Gestión!E236=D!$K$55,"Fortale1",IF(Gestión!E236=D!$K$60,"Biling",IF(Gestión!E236=D!$K$64,"Forma1",IF(Gestión!E236=D!$K$66,"Gest",IF(Gestión!E236=D!$K$68,"Redefini",IF(Gestión!E236=D!$K$69,"Fortale2",IF(Gestión!E236=D!$K$72,"Edu",IF(Gestión!E236=D!$K$79,"Implement",IF(Gestión!E236=D!$K$81,"Potencia",IF(Gestión!E236=D!$K$86,"Fortale3",IF(Gestión!E236=D!$K$89,"Vincu1",IF(Gestión!E236=D!$K$91,"Incur",IF(Gestión!E236=D!$K$93,"Proyec",IF(Gestión!E236=D!$K$94,"Estrateg",IF(Gestión!E236=D!$K$95,"Desa",IF(Gestión!E236=D!$K$103,"Seguim",IF(Gestión!E236=D!$K$104,"Acces",IF(Gestión!E236=D!$K$113,"Program1",IF(Gestión!E236=D!$K$115,"En",IF(Gestión!E236=D!$K$118,"Geren",IF(Gestión!E236=D!$K$128,"Proyec1",IF(Gestión!E236=D!$K$131,"Proyec2",IF(Gestión!E236=D!$K$135,"Forma2",IF(Gestión!E236=D!$K$137,"Talent",IF(Gestión!E236=D!$K$151,"Conso1",IF(Gestión!E236=D!$K$152,"Conso2",IF(Gestión!E236=D!$K$159,"Serv",IF(Gestión!E236=D!$K$164,"Rete",IF(Gestión!E236=D!$K$171,"Fortale4",IF(Gestión!E236=D!$K$172,"Fortale5",IF(Gestión!E236=D!$K$174,"Defini",IF(Gestión!E236=D!$K$175,"Coord",IF(Gestión!E236=D!$K$178,"Redef",IF(Gestión!E236=D!$K$181,"Compro",IF(Gestión!E236=D!$K$182,"Desa1",IF(Gestión!E236=D!$K$183,"Fortale6",IF(Gestión!E236=D!$K$187,"Esta",IF(Gestión!E236=D!$K$190,"Facil",IF(Gestión!E236=D!$K$193,"Soporte",IF(Gestión!E236=D!$K$198,"Implement1",IF(Gestión!E236=D!$K$201,"La",IF(Gestión!E236=D!$K$203,"Fortale7",IF(Gestión!E236=D!$K$206,"Remo",IF(Gestión!E236=D!$K$210,"Fortale8",IF(Gestión!E236=D!$K$214,"Mejoram",IF(Gestión!E236=D!$K$215,"Fortale9",IF(Gestión!E236=D!$K$217,"Fortale10",""))))))))))))))))))))))))))))))))))))))))))))))))))))))))))</f>
        <v>Conso</v>
      </c>
    </row>
    <row r="228" spans="14:20" x14ac:dyDescent="0.25">
      <c r="N228" t="str">
        <f>IF(Gestión!F237=D!$L$2,"Forta",IF(Gestión!F237=$L$4,"Inclu",IF(Gestión!F237=$L$5,"Cult",IF(Gestión!F237=$L$7,"Actua",IF(Gestión!F237=$L$11,"Cuali",IF(Gestión!F237=$L$15,"Forta1",IF(Gestión!F237=$L$18,"Actua1",IF(Gestión!F237=$L$20,"Forta2",IF(Gestión!F237=$L$24,"Plan",IF(Gestión!F237=$L$28,"Confor",IF(Gestión!F237=$L$31,"Crea",IF(Gestión!F237=$L$33,"Incor",IF(Gestión!F237=$L$35,"Incre",IF(Gestión!F237=$L$36,"Prog",IF(Gestión!F237=$L$37,"Forta3",IF(Gestión!F237=$L$38,"Redi",IF(Gestión!F237=$L$40,"Confor1",IF(Gestión!F237=$L$44,"Apoyo",IF(Gestión!F237=$L$46,"Crea1",IF(Gestión!F237=$L$48,"Forta4",IF(Gestión!F237=$L$50,"Actua2",IF(Gestión!F237=$L$51,"Invest",IF(Gestión!F237=$L$52,"Conserv",IF(Gestión!F237=$L$55,"Incre1",IF(Gestión!F237=$L$60,"Actua3",IF(Gestión!F237=$L$64,"Actua4",IF(Gestión!F237=$L$66,"Asist",IF(Gestión!F237=$L$68,"Invest2",IF(Gestión!F237=$L$69,"Pract",IF(Gestión!F237=$L$72,"Forta5",IF(Gestión!F237=$L$79,"Opera",IF(Gestión!F237=$L$80,"Opera2",IF(Gestión!F237=$L$81,"Impul",IF(Gestión!F237=$L$86,"Estudio",IF(Gestión!F237=$L$89,"Invest3",IF(Gestión!F237=$L$90,"Diseño",IF(Gestión!F237=$L$91,"Invest4",IF(Gestión!F237=$L$93,"Vincula",IF(Gestión!F237=$L$94,"Crea2",IF(Gestión!F237=$L$95,"Diseño1",IF(Gestión!F237=$L$96,"Opera3",IF(Gestión!F237=$L$100,"Promo",IF(Gestión!F237=$L$101,"Estudio1",IF(Gestión!F237=$L$103,"Desarrolla",IF(Gestión!F237=$L$104,"Propen",IF(Gestión!F237=$L$108,"Aument",IF(Gestión!F237=$L$112,"Aument2",IF(Gestión!F237=$L$113,"Incre2",IF(Gestión!F237=$L$115,"Diver",IF(Gestión!F237=$L$118,"Estable",IF(Gestión!F237=$L$128,"Realiza",IF(Gestión!F237=$L$131,"Realiza1",IF(Gestión!F237=$L$135,"Diseño2",IF(Gestión!F237=$L$137,"Estudio2",IF(Gestión!F237=$L$138,"Invest5",IF(Gestión!F237=$L$141,"Actua5",IF(Gestión!F237=$L$144,"Estable1",IF(Gestión!F237=$L$151,"Defin","N/A"))))))))))))))))))))))))))))))))))))))))))))))))))))))))))</f>
        <v>Forta3</v>
      </c>
      <c r="O228" t="str">
        <f>IF(N228="N/A",IF(Gestión!F237=$L$152,"Estable2",IF(Gestión!F237=$L$159,"Diseño3",IF(Gestión!F237=$L$161,"Diseño4",IF(Gestión!F237=$L$164,"Forta6",IF(Gestión!F237=$L$168,"Prog1",IF(Gestión!F237=$L$171,"Robus",IF(Gestión!F237=$L$172,"Diseño5",IF(Gestión!F237=$L$173,"Diseño6",IF(Gestión!F237=$L$174,"Estruc",IF(Gestión!F237=$L$175,"Diseño7",IF(Gestión!F237=$L$178,"Diseño8",IF(Gestión!F237=$L$179,"Diseño9",IF(Gestión!F237=$L$180,"Diseño10",IF(Gestión!F237=$L$181,"Diseño11",IF(Gestión!F237=$L$182,"Diseño12",IF(Gestión!F237=$L$183,"Capacit",IF(Gestión!F237=$L$186,"Redi1",IF(Gestión!F237=$L$187,"Defin1",IF(Gestión!F237=$L$190,"Cumplir",IF(Gestión!F237=$L$193,"Sistem",IF(Gestión!F237=$L$195,"Montaje",IF(Gestión!F237=$L$198,"Implementa",IF(Gestión!F237=$L$201,"Sistem1",IF(Gestión!F237=$L$203,"Asegura",IF(Gestión!F237=$L$204,"Estable3",IF(Gestión!F237=$L$206,"Constru",IF(Gestión!F237=$L$210,"Defin2",IF(Gestión!F237=$L$212,"Cult1",IF(Gestión!F237=$L$214,"Diseño13",IF(Gestión!F237=$L$215,"Defin3",IF(Gestión!F237=$L$217,"Segui",""))))))))))))))))))))))))))))))),N228)</f>
        <v>Forta3</v>
      </c>
      <c r="P228" t="str">
        <f>IF(Gestión!D237=$Q$2,"Acre",IF(Gestión!D237=$Q$3,"Valor",IF(Gestión!D237=$Q$4,"Calidad",IF(Gestión!D237=$Q$5,"NAI",IF(Gestión!D237=$Q$6,"NAP",IF(Gestión!D237=$Q$7,"NAE",IF(Gestión!D237=$Q$8,"Articulación",IF(Gestión!D237=$Q$9,"Extensión",IF(Gestión!D237=$Q$10,"Regionalización",IF(Gestión!D237=$Q$11,"Interna",IF(Gestión!D237=$Q$12,"Seguimiento",IF(Gestión!D237=$Q$13,"NAA",IF(Gestión!D237=$Q$14,"Gerencia",IF(Gestión!D237=$Q$15,"TH",IF(Gestión!D237=$Q$16,"Finan",IF(Gestión!D237=$Q$17,"Bienestar",IF(Gestión!D237=$Q$18,"Comuni",IF(Gestión!D237=$Q$19,"Sistema",IF(Gestión!D237=$Q$20,"GestionD",IF(Gestión!D237=$Q$21,"Mejoramiento",IF(Gestión!D237=$Q$22,"Modelo",IF(Gestión!D237=$Q$23,"Control",""))))))))))))))))))))))</f>
        <v>NAP</v>
      </c>
      <c r="T228" t="str">
        <f>IF(Gestión!E237=D!$K$2,"Acredi",IF(Gestión!E237=D!$K$7,"Increm",IF(Gestión!E237=D!$K$11,"Forma",IF(Gestión!E237=D!$K$15,"Vincu",IF(Gestión!E237=D!$K$31,"Estructuraci",IF(Gestión!E237=D!$K$33,"Tecnica",IF(Gestión!E237=D!$K$35,"Conso",IF(Gestión!E237=D!$K$37,"Fortale",IF(Gestión!E237=D!$K$38,"Program",IF(Gestión!E237=D!$K$40,"Estruct",IF(Gestión!E237=D!$K$48,"Artic",IF(Gestión!E237=D!$K$55,"Fortale1",IF(Gestión!E237=D!$K$60,"Biling",IF(Gestión!E237=D!$K$64,"Forma1",IF(Gestión!E237=D!$K$66,"Gest",IF(Gestión!E237=D!$K$68,"Redefini",IF(Gestión!E237=D!$K$69,"Fortale2",IF(Gestión!E237=D!$K$72,"Edu",IF(Gestión!E237=D!$K$79,"Implement",IF(Gestión!E237=D!$K$81,"Potencia",IF(Gestión!E237=D!$K$86,"Fortale3",IF(Gestión!E237=D!$K$89,"Vincu1",IF(Gestión!E237=D!$K$91,"Incur",IF(Gestión!E237=D!$K$93,"Proyec",IF(Gestión!E237=D!$K$94,"Estrateg",IF(Gestión!E237=D!$K$95,"Desa",IF(Gestión!E237=D!$K$103,"Seguim",IF(Gestión!E237=D!$K$104,"Acces",IF(Gestión!E237=D!$K$113,"Program1",IF(Gestión!E237=D!$K$115,"En",IF(Gestión!E237=D!$K$118,"Geren",IF(Gestión!E237=D!$K$128,"Proyec1",IF(Gestión!E237=D!$K$131,"Proyec2",IF(Gestión!E237=D!$K$135,"Forma2",IF(Gestión!E237=D!$K$137,"Talent",IF(Gestión!E237=D!$K$151,"Conso1",IF(Gestión!E237=D!$K$152,"Conso2",IF(Gestión!E237=D!$K$159,"Serv",IF(Gestión!E237=D!$K$164,"Rete",IF(Gestión!E237=D!$K$171,"Fortale4",IF(Gestión!E237=D!$K$172,"Fortale5",IF(Gestión!E237=D!$K$174,"Defini",IF(Gestión!E237=D!$K$175,"Coord",IF(Gestión!E237=D!$K$178,"Redef",IF(Gestión!E237=D!$K$181,"Compro",IF(Gestión!E237=D!$K$182,"Desa1",IF(Gestión!E237=D!$K$183,"Fortale6",IF(Gestión!E237=D!$K$187,"Esta",IF(Gestión!E237=D!$K$190,"Facil",IF(Gestión!E237=D!$K$193,"Soporte",IF(Gestión!E237=D!$K$198,"Implement1",IF(Gestión!E237=D!$K$201,"La",IF(Gestión!E237=D!$K$203,"Fortale7",IF(Gestión!E237=D!$K$206,"Remo",IF(Gestión!E237=D!$K$210,"Fortale8",IF(Gestión!E237=D!$K$214,"Mejoram",IF(Gestión!E237=D!$K$215,"Fortale9",IF(Gestión!E237=D!$K$217,"Fortale10",""))))))))))))))))))))))))))))))))))))))))))))))))))))))))))</f>
        <v>Fortale</v>
      </c>
    </row>
    <row r="229" spans="14:20" x14ac:dyDescent="0.25">
      <c r="N229" t="str">
        <f>IF(Gestión!F238=D!$L$2,"Forta",IF(Gestión!F238=$L$4,"Inclu",IF(Gestión!F238=$L$5,"Cult",IF(Gestión!F238=$L$7,"Actua",IF(Gestión!F238=$L$11,"Cuali",IF(Gestión!F238=$L$15,"Forta1",IF(Gestión!F238=$L$18,"Actua1",IF(Gestión!F238=$L$20,"Forta2",IF(Gestión!F238=$L$24,"Plan",IF(Gestión!F238=$L$28,"Confor",IF(Gestión!F238=$L$31,"Crea",IF(Gestión!F238=$L$33,"Incor",IF(Gestión!F238=$L$35,"Incre",IF(Gestión!F238=$L$36,"Prog",IF(Gestión!F238=$L$37,"Forta3",IF(Gestión!F238=$L$38,"Redi",IF(Gestión!F238=$L$40,"Confor1",IF(Gestión!F238=$L$44,"Apoyo",IF(Gestión!F238=$L$46,"Crea1",IF(Gestión!F238=$L$48,"Forta4",IF(Gestión!F238=$L$50,"Actua2",IF(Gestión!F238=$L$51,"Invest",IF(Gestión!F238=$L$52,"Conserv",IF(Gestión!F238=$L$55,"Incre1",IF(Gestión!F238=$L$60,"Actua3",IF(Gestión!F238=$L$64,"Actua4",IF(Gestión!F238=$L$66,"Asist",IF(Gestión!F238=$L$68,"Invest2",IF(Gestión!F238=$L$69,"Pract",IF(Gestión!F238=$L$72,"Forta5",IF(Gestión!F238=$L$79,"Opera",IF(Gestión!F238=$L$80,"Opera2",IF(Gestión!F238=$L$81,"Impul",IF(Gestión!F238=$L$86,"Estudio",IF(Gestión!F238=$L$89,"Invest3",IF(Gestión!F238=$L$90,"Diseño",IF(Gestión!F238=$L$91,"Invest4",IF(Gestión!F238=$L$93,"Vincula",IF(Gestión!F238=$L$94,"Crea2",IF(Gestión!F238=$L$95,"Diseño1",IF(Gestión!F238=$L$96,"Opera3",IF(Gestión!F238=$L$100,"Promo",IF(Gestión!F238=$L$101,"Estudio1",IF(Gestión!F238=$L$103,"Desarrolla",IF(Gestión!F238=$L$104,"Propen",IF(Gestión!F238=$L$108,"Aument",IF(Gestión!F238=$L$112,"Aument2",IF(Gestión!F238=$L$113,"Incre2",IF(Gestión!F238=$L$115,"Diver",IF(Gestión!F238=$L$118,"Estable",IF(Gestión!F238=$L$128,"Realiza",IF(Gestión!F238=$L$131,"Realiza1",IF(Gestión!F238=$L$135,"Diseño2",IF(Gestión!F238=$L$137,"Estudio2",IF(Gestión!F238=$L$138,"Invest5",IF(Gestión!F238=$L$141,"Actua5",IF(Gestión!F238=$L$144,"Estable1",IF(Gestión!F238=$L$151,"Defin","N/A"))))))))))))))))))))))))))))))))))))))))))))))))))))))))))</f>
        <v>Redi</v>
      </c>
      <c r="O229" t="str">
        <f>IF(N229="N/A",IF(Gestión!F238=$L$152,"Estable2",IF(Gestión!F238=$L$159,"Diseño3",IF(Gestión!F238=$L$161,"Diseño4",IF(Gestión!F238=$L$164,"Forta6",IF(Gestión!F238=$L$168,"Prog1",IF(Gestión!F238=$L$171,"Robus",IF(Gestión!F238=$L$172,"Diseño5",IF(Gestión!F238=$L$173,"Diseño6",IF(Gestión!F238=$L$174,"Estruc",IF(Gestión!F238=$L$175,"Diseño7",IF(Gestión!F238=$L$178,"Diseño8",IF(Gestión!F238=$L$179,"Diseño9",IF(Gestión!F238=$L$180,"Diseño10",IF(Gestión!F238=$L$181,"Diseño11",IF(Gestión!F238=$L$182,"Diseño12",IF(Gestión!F238=$L$183,"Capacit",IF(Gestión!F238=$L$186,"Redi1",IF(Gestión!F238=$L$187,"Defin1",IF(Gestión!F238=$L$190,"Cumplir",IF(Gestión!F238=$L$193,"Sistem",IF(Gestión!F238=$L$195,"Montaje",IF(Gestión!F238=$L$198,"Implementa",IF(Gestión!F238=$L$201,"Sistem1",IF(Gestión!F238=$L$203,"Asegura",IF(Gestión!F238=$L$204,"Estable3",IF(Gestión!F238=$L$206,"Constru",IF(Gestión!F238=$L$210,"Defin2",IF(Gestión!F238=$L$212,"Cult1",IF(Gestión!F238=$L$214,"Diseño13",IF(Gestión!F238=$L$215,"Defin3",IF(Gestión!F238=$L$217,"Segui",""))))))))))))))))))))))))))))))),N229)</f>
        <v>Redi</v>
      </c>
      <c r="P229" t="str">
        <f>IF(Gestión!D238=$Q$2,"Acre",IF(Gestión!D238=$Q$3,"Valor",IF(Gestión!D238=$Q$4,"Calidad",IF(Gestión!D238=$Q$5,"NAI",IF(Gestión!D238=$Q$6,"NAP",IF(Gestión!D238=$Q$7,"NAE",IF(Gestión!D238=$Q$8,"Articulación",IF(Gestión!D238=$Q$9,"Extensión",IF(Gestión!D238=$Q$10,"Regionalización",IF(Gestión!D238=$Q$11,"Interna",IF(Gestión!D238=$Q$12,"Seguimiento",IF(Gestión!D238=$Q$13,"NAA",IF(Gestión!D238=$Q$14,"Gerencia",IF(Gestión!D238=$Q$15,"TH",IF(Gestión!D238=$Q$16,"Finan",IF(Gestión!D238=$Q$17,"Bienestar",IF(Gestión!D238=$Q$18,"Comuni",IF(Gestión!D238=$Q$19,"Sistema",IF(Gestión!D238=$Q$20,"GestionD",IF(Gestión!D238=$Q$21,"Mejoramiento",IF(Gestión!D238=$Q$22,"Modelo",IF(Gestión!D238=$Q$23,"Control",""))))))))))))))))))))))</f>
        <v>NAP</v>
      </c>
      <c r="T229" t="str">
        <f>IF(Gestión!E238=D!$K$2,"Acredi",IF(Gestión!E238=D!$K$7,"Increm",IF(Gestión!E238=D!$K$11,"Forma",IF(Gestión!E238=D!$K$15,"Vincu",IF(Gestión!E238=D!$K$31,"Estructuraci",IF(Gestión!E238=D!$K$33,"Tecnica",IF(Gestión!E238=D!$K$35,"Conso",IF(Gestión!E238=D!$K$37,"Fortale",IF(Gestión!E238=D!$K$38,"Program",IF(Gestión!E238=D!$K$40,"Estruct",IF(Gestión!E238=D!$K$48,"Artic",IF(Gestión!E238=D!$K$55,"Fortale1",IF(Gestión!E238=D!$K$60,"Biling",IF(Gestión!E238=D!$K$64,"Forma1",IF(Gestión!E238=D!$K$66,"Gest",IF(Gestión!E238=D!$K$68,"Redefini",IF(Gestión!E238=D!$K$69,"Fortale2",IF(Gestión!E238=D!$K$72,"Edu",IF(Gestión!E238=D!$K$79,"Implement",IF(Gestión!E238=D!$K$81,"Potencia",IF(Gestión!E238=D!$K$86,"Fortale3",IF(Gestión!E238=D!$K$89,"Vincu1",IF(Gestión!E238=D!$K$91,"Incur",IF(Gestión!E238=D!$K$93,"Proyec",IF(Gestión!E238=D!$K$94,"Estrateg",IF(Gestión!E238=D!$K$95,"Desa",IF(Gestión!E238=D!$K$103,"Seguim",IF(Gestión!E238=D!$K$104,"Acces",IF(Gestión!E238=D!$K$113,"Program1",IF(Gestión!E238=D!$K$115,"En",IF(Gestión!E238=D!$K$118,"Geren",IF(Gestión!E238=D!$K$128,"Proyec1",IF(Gestión!E238=D!$K$131,"Proyec2",IF(Gestión!E238=D!$K$135,"Forma2",IF(Gestión!E238=D!$K$137,"Talent",IF(Gestión!E238=D!$K$151,"Conso1",IF(Gestión!E238=D!$K$152,"Conso2",IF(Gestión!E238=D!$K$159,"Serv",IF(Gestión!E238=D!$K$164,"Rete",IF(Gestión!E238=D!$K$171,"Fortale4",IF(Gestión!E238=D!$K$172,"Fortale5",IF(Gestión!E238=D!$K$174,"Defini",IF(Gestión!E238=D!$K$175,"Coord",IF(Gestión!E238=D!$K$178,"Redef",IF(Gestión!E238=D!$K$181,"Compro",IF(Gestión!E238=D!$K$182,"Desa1",IF(Gestión!E238=D!$K$183,"Fortale6",IF(Gestión!E238=D!$K$187,"Esta",IF(Gestión!E238=D!$K$190,"Facil",IF(Gestión!E238=D!$K$193,"Soporte",IF(Gestión!E238=D!$K$198,"Implement1",IF(Gestión!E238=D!$K$201,"La",IF(Gestión!E238=D!$K$203,"Fortale7",IF(Gestión!E238=D!$K$206,"Remo",IF(Gestión!E238=D!$K$210,"Fortale8",IF(Gestión!E238=D!$K$214,"Mejoram",IF(Gestión!E238=D!$K$215,"Fortale9",IF(Gestión!E238=D!$K$217,"Fortale10",""))))))))))))))))))))))))))))))))))))))))))))))))))))))))))</f>
        <v>Program</v>
      </c>
    </row>
    <row r="230" spans="14:20" x14ac:dyDescent="0.25">
      <c r="N230" t="str">
        <f>IF(Gestión!F239=D!$L$2,"Forta",IF(Gestión!F239=$L$4,"Inclu",IF(Gestión!F239=$L$5,"Cult",IF(Gestión!F239=$L$7,"Actua",IF(Gestión!F239=$L$11,"Cuali",IF(Gestión!F239=$L$15,"Forta1",IF(Gestión!F239=$L$18,"Actua1",IF(Gestión!F239=$L$20,"Forta2",IF(Gestión!F239=$L$24,"Plan",IF(Gestión!F239=$L$28,"Confor",IF(Gestión!F239=$L$31,"Crea",IF(Gestión!F239=$L$33,"Incor",IF(Gestión!F239=$L$35,"Incre",IF(Gestión!F239=$L$36,"Prog",IF(Gestión!F239=$L$37,"Forta3",IF(Gestión!F239=$L$38,"Redi",IF(Gestión!F239=$L$40,"Confor1",IF(Gestión!F239=$L$44,"Apoyo",IF(Gestión!F239=$L$46,"Crea1",IF(Gestión!F239=$L$48,"Forta4",IF(Gestión!F239=$L$50,"Actua2",IF(Gestión!F239=$L$51,"Invest",IF(Gestión!F239=$L$52,"Conserv",IF(Gestión!F239=$L$55,"Incre1",IF(Gestión!F239=$L$60,"Actua3",IF(Gestión!F239=$L$64,"Actua4",IF(Gestión!F239=$L$66,"Asist",IF(Gestión!F239=$L$68,"Invest2",IF(Gestión!F239=$L$69,"Pract",IF(Gestión!F239=$L$72,"Forta5",IF(Gestión!F239=$L$79,"Opera",IF(Gestión!F239=$L$80,"Opera2",IF(Gestión!F239=$L$81,"Impul",IF(Gestión!F239=$L$86,"Estudio",IF(Gestión!F239=$L$89,"Invest3",IF(Gestión!F239=$L$90,"Diseño",IF(Gestión!F239=$L$91,"Invest4",IF(Gestión!F239=$L$93,"Vincula",IF(Gestión!F239=$L$94,"Crea2",IF(Gestión!F239=$L$95,"Diseño1",IF(Gestión!F239=$L$96,"Opera3",IF(Gestión!F239=$L$100,"Promo",IF(Gestión!F239=$L$101,"Estudio1",IF(Gestión!F239=$L$103,"Desarrolla",IF(Gestión!F239=$L$104,"Propen",IF(Gestión!F239=$L$108,"Aument",IF(Gestión!F239=$L$112,"Aument2",IF(Gestión!F239=$L$113,"Incre2",IF(Gestión!F239=$L$115,"Diver",IF(Gestión!F239=$L$118,"Estable",IF(Gestión!F239=$L$128,"Realiza",IF(Gestión!F239=$L$131,"Realiza1",IF(Gestión!F239=$L$135,"Diseño2",IF(Gestión!F239=$L$137,"Estudio2",IF(Gestión!F239=$L$138,"Invest5",IF(Gestión!F239=$L$141,"Actua5",IF(Gestión!F239=$L$144,"Estable1",IF(Gestión!F239=$L$151,"Defin","N/A"))))))))))))))))))))))))))))))))))))))))))))))))))))))))))</f>
        <v>Redi</v>
      </c>
      <c r="O230" t="str">
        <f>IF(N230="N/A",IF(Gestión!F239=$L$152,"Estable2",IF(Gestión!F239=$L$159,"Diseño3",IF(Gestión!F239=$L$161,"Diseño4",IF(Gestión!F239=$L$164,"Forta6",IF(Gestión!F239=$L$168,"Prog1",IF(Gestión!F239=$L$171,"Robus",IF(Gestión!F239=$L$172,"Diseño5",IF(Gestión!F239=$L$173,"Diseño6",IF(Gestión!F239=$L$174,"Estruc",IF(Gestión!F239=$L$175,"Diseño7",IF(Gestión!F239=$L$178,"Diseño8",IF(Gestión!F239=$L$179,"Diseño9",IF(Gestión!F239=$L$180,"Diseño10",IF(Gestión!F239=$L$181,"Diseño11",IF(Gestión!F239=$L$182,"Diseño12",IF(Gestión!F239=$L$183,"Capacit",IF(Gestión!F239=$L$186,"Redi1",IF(Gestión!F239=$L$187,"Defin1",IF(Gestión!F239=$L$190,"Cumplir",IF(Gestión!F239=$L$193,"Sistem",IF(Gestión!F239=$L$195,"Montaje",IF(Gestión!F239=$L$198,"Implementa",IF(Gestión!F239=$L$201,"Sistem1",IF(Gestión!F239=$L$203,"Asegura",IF(Gestión!F239=$L$204,"Estable3",IF(Gestión!F239=$L$206,"Constru",IF(Gestión!F239=$L$210,"Defin2",IF(Gestión!F239=$L$212,"Cult1",IF(Gestión!F239=$L$214,"Diseño13",IF(Gestión!F239=$L$215,"Defin3",IF(Gestión!F239=$L$217,"Segui",""))))))))))))))))))))))))))))))),N230)</f>
        <v>Redi</v>
      </c>
      <c r="P230" t="str">
        <f>IF(Gestión!D239=$Q$2,"Acre",IF(Gestión!D239=$Q$3,"Valor",IF(Gestión!D239=$Q$4,"Calidad",IF(Gestión!D239=$Q$5,"NAI",IF(Gestión!D239=$Q$6,"NAP",IF(Gestión!D239=$Q$7,"NAE",IF(Gestión!D239=$Q$8,"Articulación",IF(Gestión!D239=$Q$9,"Extensión",IF(Gestión!D239=$Q$10,"Regionalización",IF(Gestión!D239=$Q$11,"Interna",IF(Gestión!D239=$Q$12,"Seguimiento",IF(Gestión!D239=$Q$13,"NAA",IF(Gestión!D239=$Q$14,"Gerencia",IF(Gestión!D239=$Q$15,"TH",IF(Gestión!D239=$Q$16,"Finan",IF(Gestión!D239=$Q$17,"Bienestar",IF(Gestión!D239=$Q$18,"Comuni",IF(Gestión!D239=$Q$19,"Sistema",IF(Gestión!D239=$Q$20,"GestionD",IF(Gestión!D239=$Q$21,"Mejoramiento",IF(Gestión!D239=$Q$22,"Modelo",IF(Gestión!D239=$Q$23,"Control",""))))))))))))))))))))))</f>
        <v>NAP</v>
      </c>
      <c r="T230" t="str">
        <f>IF(Gestión!E239=D!$K$2,"Acredi",IF(Gestión!E239=D!$K$7,"Increm",IF(Gestión!E239=D!$K$11,"Forma",IF(Gestión!E239=D!$K$15,"Vincu",IF(Gestión!E239=D!$K$31,"Estructuraci",IF(Gestión!E239=D!$K$33,"Tecnica",IF(Gestión!E239=D!$K$35,"Conso",IF(Gestión!E239=D!$K$37,"Fortale",IF(Gestión!E239=D!$K$38,"Program",IF(Gestión!E239=D!$K$40,"Estruct",IF(Gestión!E239=D!$K$48,"Artic",IF(Gestión!E239=D!$K$55,"Fortale1",IF(Gestión!E239=D!$K$60,"Biling",IF(Gestión!E239=D!$K$64,"Forma1",IF(Gestión!E239=D!$K$66,"Gest",IF(Gestión!E239=D!$K$68,"Redefini",IF(Gestión!E239=D!$K$69,"Fortale2",IF(Gestión!E239=D!$K$72,"Edu",IF(Gestión!E239=D!$K$79,"Implement",IF(Gestión!E239=D!$K$81,"Potencia",IF(Gestión!E239=D!$K$86,"Fortale3",IF(Gestión!E239=D!$K$89,"Vincu1",IF(Gestión!E239=D!$K$91,"Incur",IF(Gestión!E239=D!$K$93,"Proyec",IF(Gestión!E239=D!$K$94,"Estrateg",IF(Gestión!E239=D!$K$95,"Desa",IF(Gestión!E239=D!$K$103,"Seguim",IF(Gestión!E239=D!$K$104,"Acces",IF(Gestión!E239=D!$K$113,"Program1",IF(Gestión!E239=D!$K$115,"En",IF(Gestión!E239=D!$K$118,"Geren",IF(Gestión!E239=D!$K$128,"Proyec1",IF(Gestión!E239=D!$K$131,"Proyec2",IF(Gestión!E239=D!$K$135,"Forma2",IF(Gestión!E239=D!$K$137,"Talent",IF(Gestión!E239=D!$K$151,"Conso1",IF(Gestión!E239=D!$K$152,"Conso2",IF(Gestión!E239=D!$K$159,"Serv",IF(Gestión!E239=D!$K$164,"Rete",IF(Gestión!E239=D!$K$171,"Fortale4",IF(Gestión!E239=D!$K$172,"Fortale5",IF(Gestión!E239=D!$K$174,"Defini",IF(Gestión!E239=D!$K$175,"Coord",IF(Gestión!E239=D!$K$178,"Redef",IF(Gestión!E239=D!$K$181,"Compro",IF(Gestión!E239=D!$K$182,"Desa1",IF(Gestión!E239=D!$K$183,"Fortale6",IF(Gestión!E239=D!$K$187,"Esta",IF(Gestión!E239=D!$K$190,"Facil",IF(Gestión!E239=D!$K$193,"Soporte",IF(Gestión!E239=D!$K$198,"Implement1",IF(Gestión!E239=D!$K$201,"La",IF(Gestión!E239=D!$K$203,"Fortale7",IF(Gestión!E239=D!$K$206,"Remo",IF(Gestión!E239=D!$K$210,"Fortale8",IF(Gestión!E239=D!$K$214,"Mejoram",IF(Gestión!E239=D!$K$215,"Fortale9",IF(Gestión!E239=D!$K$217,"Fortale10",""))))))))))))))))))))))))))))))))))))))))))))))))))))))))))</f>
        <v>Program</v>
      </c>
    </row>
    <row r="231" spans="14:20" x14ac:dyDescent="0.25">
      <c r="N231" t="str">
        <f>IF(Gestión!F240=D!$L$2,"Forta",IF(Gestión!F240=$L$4,"Inclu",IF(Gestión!F240=$L$5,"Cult",IF(Gestión!F240=$L$7,"Actua",IF(Gestión!F240=$L$11,"Cuali",IF(Gestión!F240=$L$15,"Forta1",IF(Gestión!F240=$L$18,"Actua1",IF(Gestión!F240=$L$20,"Forta2",IF(Gestión!F240=$L$24,"Plan",IF(Gestión!F240=$L$28,"Confor",IF(Gestión!F240=$L$31,"Crea",IF(Gestión!F240=$L$33,"Incor",IF(Gestión!F240=$L$35,"Incre",IF(Gestión!F240=$L$36,"Prog",IF(Gestión!F240=$L$37,"Forta3",IF(Gestión!F240=$L$38,"Redi",IF(Gestión!F240=$L$40,"Confor1",IF(Gestión!F240=$L$44,"Apoyo",IF(Gestión!F240=$L$46,"Crea1",IF(Gestión!F240=$L$48,"Forta4",IF(Gestión!F240=$L$50,"Actua2",IF(Gestión!F240=$L$51,"Invest",IF(Gestión!F240=$L$52,"Conserv",IF(Gestión!F240=$L$55,"Incre1",IF(Gestión!F240=$L$60,"Actua3",IF(Gestión!F240=$L$64,"Actua4",IF(Gestión!F240=$L$66,"Asist",IF(Gestión!F240=$L$68,"Invest2",IF(Gestión!F240=$L$69,"Pract",IF(Gestión!F240=$L$72,"Forta5",IF(Gestión!F240=$L$79,"Opera",IF(Gestión!F240=$L$80,"Opera2",IF(Gestión!F240=$L$81,"Impul",IF(Gestión!F240=$L$86,"Estudio",IF(Gestión!F240=$L$89,"Invest3",IF(Gestión!F240=$L$90,"Diseño",IF(Gestión!F240=$L$91,"Invest4",IF(Gestión!F240=$L$93,"Vincula",IF(Gestión!F240=$L$94,"Crea2",IF(Gestión!F240=$L$95,"Diseño1",IF(Gestión!F240=$L$96,"Opera3",IF(Gestión!F240=$L$100,"Promo",IF(Gestión!F240=$L$101,"Estudio1",IF(Gestión!F240=$L$103,"Desarrolla",IF(Gestión!F240=$L$104,"Propen",IF(Gestión!F240=$L$108,"Aument",IF(Gestión!F240=$L$112,"Aument2",IF(Gestión!F240=$L$113,"Incre2",IF(Gestión!F240=$L$115,"Diver",IF(Gestión!F240=$L$118,"Estable",IF(Gestión!F240=$L$128,"Realiza",IF(Gestión!F240=$L$131,"Realiza1",IF(Gestión!F240=$L$135,"Diseño2",IF(Gestión!F240=$L$137,"Estudio2",IF(Gestión!F240=$L$138,"Invest5",IF(Gestión!F240=$L$141,"Actua5",IF(Gestión!F240=$L$144,"Estable1",IF(Gestión!F240=$L$151,"Defin","N/A"))))))))))))))))))))))))))))))))))))))))))))))))))))))))))</f>
        <v>Invest</v>
      </c>
      <c r="O231" t="str">
        <f>IF(N231="N/A",IF(Gestión!F240=$L$152,"Estable2",IF(Gestión!F240=$L$159,"Diseño3",IF(Gestión!F240=$L$161,"Diseño4",IF(Gestión!F240=$L$164,"Forta6",IF(Gestión!F240=$L$168,"Prog1",IF(Gestión!F240=$L$171,"Robus",IF(Gestión!F240=$L$172,"Diseño5",IF(Gestión!F240=$L$173,"Diseño6",IF(Gestión!F240=$L$174,"Estruc",IF(Gestión!F240=$L$175,"Diseño7",IF(Gestión!F240=$L$178,"Diseño8",IF(Gestión!F240=$L$179,"Diseño9",IF(Gestión!F240=$L$180,"Diseño10",IF(Gestión!F240=$L$181,"Diseño11",IF(Gestión!F240=$L$182,"Diseño12",IF(Gestión!F240=$L$183,"Capacit",IF(Gestión!F240=$L$186,"Redi1",IF(Gestión!F240=$L$187,"Defin1",IF(Gestión!F240=$L$190,"Cumplir",IF(Gestión!F240=$L$193,"Sistem",IF(Gestión!F240=$L$195,"Montaje",IF(Gestión!F240=$L$198,"Implementa",IF(Gestión!F240=$L$201,"Sistem1",IF(Gestión!F240=$L$203,"Asegura",IF(Gestión!F240=$L$204,"Estable3",IF(Gestión!F240=$L$206,"Constru",IF(Gestión!F240=$L$210,"Defin2",IF(Gestión!F240=$L$212,"Cult1",IF(Gestión!F240=$L$214,"Diseño13",IF(Gestión!F240=$L$215,"Defin3",IF(Gestión!F240=$L$217,"Segui",""))))))))))))))))))))))))))))))),N231)</f>
        <v>Invest</v>
      </c>
      <c r="P231" t="str">
        <f>IF(Gestión!D240=$Q$2,"Acre",IF(Gestión!D240=$Q$3,"Valor",IF(Gestión!D240=$Q$4,"Calidad",IF(Gestión!D240=$Q$5,"NAI",IF(Gestión!D240=$Q$6,"NAP",IF(Gestión!D240=$Q$7,"NAE",IF(Gestión!D240=$Q$8,"Articulación",IF(Gestión!D240=$Q$9,"Extensión",IF(Gestión!D240=$Q$10,"Regionalización",IF(Gestión!D240=$Q$11,"Interna",IF(Gestión!D240=$Q$12,"Seguimiento",IF(Gestión!D240=$Q$13,"NAA",IF(Gestión!D240=$Q$14,"Gerencia",IF(Gestión!D240=$Q$15,"TH",IF(Gestión!D240=$Q$16,"Finan",IF(Gestión!D240=$Q$17,"Bienestar",IF(Gestión!D240=$Q$18,"Comuni",IF(Gestión!D240=$Q$19,"Sistema",IF(Gestión!D240=$Q$20,"GestionD",IF(Gestión!D240=$Q$21,"Mejoramiento",IF(Gestión!D240=$Q$22,"Modelo",IF(Gestión!D240=$Q$23,"Control",""))))))))))))))))))))))</f>
        <v>Articulación</v>
      </c>
      <c r="T231" t="str">
        <f>IF(Gestión!E240=D!$K$2,"Acredi",IF(Gestión!E240=D!$K$7,"Increm",IF(Gestión!E240=D!$K$11,"Forma",IF(Gestión!E240=D!$K$15,"Vincu",IF(Gestión!E240=D!$K$31,"Estructuraci",IF(Gestión!E240=D!$K$33,"Tecnica",IF(Gestión!E240=D!$K$35,"Conso",IF(Gestión!E240=D!$K$37,"Fortale",IF(Gestión!E240=D!$K$38,"Program",IF(Gestión!E240=D!$K$40,"Estruct",IF(Gestión!E240=D!$K$48,"Artic",IF(Gestión!E240=D!$K$55,"Fortale1",IF(Gestión!E240=D!$K$60,"Biling",IF(Gestión!E240=D!$K$64,"Forma1",IF(Gestión!E240=D!$K$66,"Gest",IF(Gestión!E240=D!$K$68,"Redefini",IF(Gestión!E240=D!$K$69,"Fortale2",IF(Gestión!E240=D!$K$72,"Edu",IF(Gestión!E240=D!$K$79,"Implement",IF(Gestión!E240=D!$K$81,"Potencia",IF(Gestión!E240=D!$K$86,"Fortale3",IF(Gestión!E240=D!$K$89,"Vincu1",IF(Gestión!E240=D!$K$91,"Incur",IF(Gestión!E240=D!$K$93,"Proyec",IF(Gestión!E240=D!$K$94,"Estrateg",IF(Gestión!E240=D!$K$95,"Desa",IF(Gestión!E240=D!$K$103,"Seguim",IF(Gestión!E240=D!$K$104,"Acces",IF(Gestión!E240=D!$K$113,"Program1",IF(Gestión!E240=D!$K$115,"En",IF(Gestión!E240=D!$K$118,"Geren",IF(Gestión!E240=D!$K$128,"Proyec1",IF(Gestión!E240=D!$K$131,"Proyec2",IF(Gestión!E240=D!$K$135,"Forma2",IF(Gestión!E240=D!$K$137,"Talent",IF(Gestión!E240=D!$K$151,"Conso1",IF(Gestión!E240=D!$K$152,"Conso2",IF(Gestión!E240=D!$K$159,"Serv",IF(Gestión!E240=D!$K$164,"Rete",IF(Gestión!E240=D!$K$171,"Fortale4",IF(Gestión!E240=D!$K$172,"Fortale5",IF(Gestión!E240=D!$K$174,"Defini",IF(Gestión!E240=D!$K$175,"Coord",IF(Gestión!E240=D!$K$178,"Redef",IF(Gestión!E240=D!$K$181,"Compro",IF(Gestión!E240=D!$K$182,"Desa1",IF(Gestión!E240=D!$K$183,"Fortale6",IF(Gestión!E240=D!$K$187,"Esta",IF(Gestión!E240=D!$K$190,"Facil",IF(Gestión!E240=D!$K$193,"Soporte",IF(Gestión!E240=D!$K$198,"Implement1",IF(Gestión!E240=D!$K$201,"La",IF(Gestión!E240=D!$K$203,"Fortale7",IF(Gestión!E240=D!$K$206,"Remo",IF(Gestión!E240=D!$K$210,"Fortale8",IF(Gestión!E240=D!$K$214,"Mejoram",IF(Gestión!E240=D!$K$215,"Fortale9",IF(Gestión!E240=D!$K$217,"Fortale10",""))))))))))))))))))))))))))))))))))))))))))))))))))))))))))</f>
        <v>Artic</v>
      </c>
    </row>
    <row r="232" spans="14:20" x14ac:dyDescent="0.25">
      <c r="N232" t="str">
        <f>IF(Gestión!F241=D!$L$2,"Forta",IF(Gestión!F241=$L$4,"Inclu",IF(Gestión!F241=$L$5,"Cult",IF(Gestión!F241=$L$7,"Actua",IF(Gestión!F241=$L$11,"Cuali",IF(Gestión!F241=$L$15,"Forta1",IF(Gestión!F241=$L$18,"Actua1",IF(Gestión!F241=$L$20,"Forta2",IF(Gestión!F241=$L$24,"Plan",IF(Gestión!F241=$L$28,"Confor",IF(Gestión!F241=$L$31,"Crea",IF(Gestión!F241=$L$33,"Incor",IF(Gestión!F241=$L$35,"Incre",IF(Gestión!F241=$L$36,"Prog",IF(Gestión!F241=$L$37,"Forta3",IF(Gestión!F241=$L$38,"Redi",IF(Gestión!F241=$L$40,"Confor1",IF(Gestión!F241=$L$44,"Apoyo",IF(Gestión!F241=$L$46,"Crea1",IF(Gestión!F241=$L$48,"Forta4",IF(Gestión!F241=$L$50,"Actua2",IF(Gestión!F241=$L$51,"Invest",IF(Gestión!F241=$L$52,"Conserv",IF(Gestión!F241=$L$55,"Incre1",IF(Gestión!F241=$L$60,"Actua3",IF(Gestión!F241=$L$64,"Actua4",IF(Gestión!F241=$L$66,"Asist",IF(Gestión!F241=$L$68,"Invest2",IF(Gestión!F241=$L$69,"Pract",IF(Gestión!F241=$L$72,"Forta5",IF(Gestión!F241=$L$79,"Opera",IF(Gestión!F241=$L$80,"Opera2",IF(Gestión!F241=$L$81,"Impul",IF(Gestión!F241=$L$86,"Estudio",IF(Gestión!F241=$L$89,"Invest3",IF(Gestión!F241=$L$90,"Diseño",IF(Gestión!F241=$L$91,"Invest4",IF(Gestión!F241=$L$93,"Vincula",IF(Gestión!F241=$L$94,"Crea2",IF(Gestión!F241=$L$95,"Diseño1",IF(Gestión!F241=$L$96,"Opera3",IF(Gestión!F241=$L$100,"Promo",IF(Gestión!F241=$L$101,"Estudio1",IF(Gestión!F241=$L$103,"Desarrolla",IF(Gestión!F241=$L$104,"Propen",IF(Gestión!F241=$L$108,"Aument",IF(Gestión!F241=$L$112,"Aument2",IF(Gestión!F241=$L$113,"Incre2",IF(Gestión!F241=$L$115,"Diver",IF(Gestión!F241=$L$118,"Estable",IF(Gestión!F241=$L$128,"Realiza",IF(Gestión!F241=$L$131,"Realiza1",IF(Gestión!F241=$L$135,"Diseño2",IF(Gestión!F241=$L$137,"Estudio2",IF(Gestión!F241=$L$138,"Invest5",IF(Gestión!F241=$L$141,"Actua5",IF(Gestión!F241=$L$144,"Estable1",IF(Gestión!F241=$L$151,"Defin","N/A"))))))))))))))))))))))))))))))))))))))))))))))))))))))))))</f>
        <v>Actua3</v>
      </c>
      <c r="O232" t="str">
        <f>IF(N232="N/A",IF(Gestión!F241=$L$152,"Estable2",IF(Gestión!F241=$L$159,"Diseño3",IF(Gestión!F241=$L$161,"Diseño4",IF(Gestión!F241=$L$164,"Forta6",IF(Gestión!F241=$L$168,"Prog1",IF(Gestión!F241=$L$171,"Robus",IF(Gestión!F241=$L$172,"Diseño5",IF(Gestión!F241=$L$173,"Diseño6",IF(Gestión!F241=$L$174,"Estruc",IF(Gestión!F241=$L$175,"Diseño7",IF(Gestión!F241=$L$178,"Diseño8",IF(Gestión!F241=$L$179,"Diseño9",IF(Gestión!F241=$L$180,"Diseño10",IF(Gestión!F241=$L$181,"Diseño11",IF(Gestión!F241=$L$182,"Diseño12",IF(Gestión!F241=$L$183,"Capacit",IF(Gestión!F241=$L$186,"Redi1",IF(Gestión!F241=$L$187,"Defin1",IF(Gestión!F241=$L$190,"Cumplir",IF(Gestión!F241=$L$193,"Sistem",IF(Gestión!F241=$L$195,"Montaje",IF(Gestión!F241=$L$198,"Implementa",IF(Gestión!F241=$L$201,"Sistem1",IF(Gestión!F241=$L$203,"Asegura",IF(Gestión!F241=$L$204,"Estable3",IF(Gestión!F241=$L$206,"Constru",IF(Gestión!F241=$L$210,"Defin2",IF(Gestión!F241=$L$212,"Cult1",IF(Gestión!F241=$L$214,"Diseño13",IF(Gestión!F241=$L$215,"Defin3",IF(Gestión!F241=$L$217,"Segui",""))))))))))))))))))))))))))))))),N232)</f>
        <v>Actua3</v>
      </c>
      <c r="P232" t="str">
        <f>IF(Gestión!D241=$Q$2,"Acre",IF(Gestión!D241=$Q$3,"Valor",IF(Gestión!D241=$Q$4,"Calidad",IF(Gestión!D241=$Q$5,"NAI",IF(Gestión!D241=$Q$6,"NAP",IF(Gestión!D241=$Q$7,"NAE",IF(Gestión!D241=$Q$8,"Articulación",IF(Gestión!D241=$Q$9,"Extensión",IF(Gestión!D241=$Q$10,"Regionalización",IF(Gestión!D241=$Q$11,"Interna",IF(Gestión!D241=$Q$12,"Seguimiento",IF(Gestión!D241=$Q$13,"NAA",IF(Gestión!D241=$Q$14,"Gerencia",IF(Gestión!D241=$Q$15,"TH",IF(Gestión!D241=$Q$16,"Finan",IF(Gestión!D241=$Q$17,"Bienestar",IF(Gestión!D241=$Q$18,"Comuni",IF(Gestión!D241=$Q$19,"Sistema",IF(Gestión!D241=$Q$20,"GestionD",IF(Gestión!D241=$Q$21,"Mejoramiento",IF(Gestión!D241=$Q$22,"Modelo",IF(Gestión!D241=$Q$23,"Control",""))))))))))))))))))))))</f>
        <v>Extensión</v>
      </c>
      <c r="T232" t="str">
        <f>IF(Gestión!E241=D!$K$2,"Acredi",IF(Gestión!E241=D!$K$7,"Increm",IF(Gestión!E241=D!$K$11,"Forma",IF(Gestión!E241=D!$K$15,"Vincu",IF(Gestión!E241=D!$K$31,"Estructuraci",IF(Gestión!E241=D!$K$33,"Tecnica",IF(Gestión!E241=D!$K$35,"Conso",IF(Gestión!E241=D!$K$37,"Fortale",IF(Gestión!E241=D!$K$38,"Program",IF(Gestión!E241=D!$K$40,"Estruct",IF(Gestión!E241=D!$K$48,"Artic",IF(Gestión!E241=D!$K$55,"Fortale1",IF(Gestión!E241=D!$K$60,"Biling",IF(Gestión!E241=D!$K$64,"Forma1",IF(Gestión!E241=D!$K$66,"Gest",IF(Gestión!E241=D!$K$68,"Redefini",IF(Gestión!E241=D!$K$69,"Fortale2",IF(Gestión!E241=D!$K$72,"Edu",IF(Gestión!E241=D!$K$79,"Implement",IF(Gestión!E241=D!$K$81,"Potencia",IF(Gestión!E241=D!$K$86,"Fortale3",IF(Gestión!E241=D!$K$89,"Vincu1",IF(Gestión!E241=D!$K$91,"Incur",IF(Gestión!E241=D!$K$93,"Proyec",IF(Gestión!E241=D!$K$94,"Estrateg",IF(Gestión!E241=D!$K$95,"Desa",IF(Gestión!E241=D!$K$103,"Seguim",IF(Gestión!E241=D!$K$104,"Acces",IF(Gestión!E241=D!$K$113,"Program1",IF(Gestión!E241=D!$K$115,"En",IF(Gestión!E241=D!$K$118,"Geren",IF(Gestión!E241=D!$K$128,"Proyec1",IF(Gestión!E241=D!$K$131,"Proyec2",IF(Gestión!E241=D!$K$135,"Forma2",IF(Gestión!E241=D!$K$137,"Talent",IF(Gestión!E241=D!$K$151,"Conso1",IF(Gestión!E241=D!$K$152,"Conso2",IF(Gestión!E241=D!$K$159,"Serv",IF(Gestión!E241=D!$K$164,"Rete",IF(Gestión!E241=D!$K$171,"Fortale4",IF(Gestión!E241=D!$K$172,"Fortale5",IF(Gestión!E241=D!$K$174,"Defini",IF(Gestión!E241=D!$K$175,"Coord",IF(Gestión!E241=D!$K$178,"Redef",IF(Gestión!E241=D!$K$181,"Compro",IF(Gestión!E241=D!$K$182,"Desa1",IF(Gestión!E241=D!$K$183,"Fortale6",IF(Gestión!E241=D!$K$187,"Esta",IF(Gestión!E241=D!$K$190,"Facil",IF(Gestión!E241=D!$K$193,"Soporte",IF(Gestión!E241=D!$K$198,"Implement1",IF(Gestión!E241=D!$K$201,"La",IF(Gestión!E241=D!$K$203,"Fortale7",IF(Gestión!E241=D!$K$206,"Remo",IF(Gestión!E241=D!$K$210,"Fortale8",IF(Gestión!E241=D!$K$214,"Mejoram",IF(Gestión!E241=D!$K$215,"Fortale9",IF(Gestión!E241=D!$K$217,"Fortale10",""))))))))))))))))))))))))))))))))))))))))))))))))))))))))))</f>
        <v>Biling</v>
      </c>
    </row>
    <row r="233" spans="14:20" x14ac:dyDescent="0.25">
      <c r="N233" t="str">
        <f>IF(Gestión!F242=D!$L$2,"Forta",IF(Gestión!F242=$L$4,"Inclu",IF(Gestión!F242=$L$5,"Cult",IF(Gestión!F242=$L$7,"Actua",IF(Gestión!F242=$L$11,"Cuali",IF(Gestión!F242=$L$15,"Forta1",IF(Gestión!F242=$L$18,"Actua1",IF(Gestión!F242=$L$20,"Forta2",IF(Gestión!F242=$L$24,"Plan",IF(Gestión!F242=$L$28,"Confor",IF(Gestión!F242=$L$31,"Crea",IF(Gestión!F242=$L$33,"Incor",IF(Gestión!F242=$L$35,"Incre",IF(Gestión!F242=$L$36,"Prog",IF(Gestión!F242=$L$37,"Forta3",IF(Gestión!F242=$L$38,"Redi",IF(Gestión!F242=$L$40,"Confor1",IF(Gestión!F242=$L$44,"Apoyo",IF(Gestión!F242=$L$46,"Crea1",IF(Gestión!F242=$L$48,"Forta4",IF(Gestión!F242=$L$50,"Actua2",IF(Gestión!F242=$L$51,"Invest",IF(Gestión!F242=$L$52,"Conserv",IF(Gestión!F242=$L$55,"Incre1",IF(Gestión!F242=$L$60,"Actua3",IF(Gestión!F242=$L$64,"Actua4",IF(Gestión!F242=$L$66,"Asist",IF(Gestión!F242=$L$68,"Invest2",IF(Gestión!F242=$L$69,"Pract",IF(Gestión!F242=$L$72,"Forta5",IF(Gestión!F242=$L$79,"Opera",IF(Gestión!F242=$L$80,"Opera2",IF(Gestión!F242=$L$81,"Impul",IF(Gestión!F242=$L$86,"Estudio",IF(Gestión!F242=$L$89,"Invest3",IF(Gestión!F242=$L$90,"Diseño",IF(Gestión!F242=$L$91,"Invest4",IF(Gestión!F242=$L$93,"Vincula",IF(Gestión!F242=$L$94,"Crea2",IF(Gestión!F242=$L$95,"Diseño1",IF(Gestión!F242=$L$96,"Opera3",IF(Gestión!F242=$L$100,"Promo",IF(Gestión!F242=$L$101,"Estudio1",IF(Gestión!F242=$L$103,"Desarrolla",IF(Gestión!F242=$L$104,"Propen",IF(Gestión!F242=$L$108,"Aument",IF(Gestión!F242=$L$112,"Aument2",IF(Gestión!F242=$L$113,"Incre2",IF(Gestión!F242=$L$115,"Diver",IF(Gestión!F242=$L$118,"Estable",IF(Gestión!F242=$L$128,"Realiza",IF(Gestión!F242=$L$131,"Realiza1",IF(Gestión!F242=$L$135,"Diseño2",IF(Gestión!F242=$L$137,"Estudio2",IF(Gestión!F242=$L$138,"Invest5",IF(Gestión!F242=$L$141,"Actua5",IF(Gestión!F242=$L$144,"Estable1",IF(Gestión!F242=$L$151,"Defin","N/A"))))))))))))))))))))))))))))))))))))))))))))))))))))))))))</f>
        <v>Actua3</v>
      </c>
      <c r="O233" t="str">
        <f>IF(N233="N/A",IF(Gestión!F242=$L$152,"Estable2",IF(Gestión!F242=$L$159,"Diseño3",IF(Gestión!F242=$L$161,"Diseño4",IF(Gestión!F242=$L$164,"Forta6",IF(Gestión!F242=$L$168,"Prog1",IF(Gestión!F242=$L$171,"Robus",IF(Gestión!F242=$L$172,"Diseño5",IF(Gestión!F242=$L$173,"Diseño6",IF(Gestión!F242=$L$174,"Estruc",IF(Gestión!F242=$L$175,"Diseño7",IF(Gestión!F242=$L$178,"Diseño8",IF(Gestión!F242=$L$179,"Diseño9",IF(Gestión!F242=$L$180,"Diseño10",IF(Gestión!F242=$L$181,"Diseño11",IF(Gestión!F242=$L$182,"Diseño12",IF(Gestión!F242=$L$183,"Capacit",IF(Gestión!F242=$L$186,"Redi1",IF(Gestión!F242=$L$187,"Defin1",IF(Gestión!F242=$L$190,"Cumplir",IF(Gestión!F242=$L$193,"Sistem",IF(Gestión!F242=$L$195,"Montaje",IF(Gestión!F242=$L$198,"Implementa",IF(Gestión!F242=$L$201,"Sistem1",IF(Gestión!F242=$L$203,"Asegura",IF(Gestión!F242=$L$204,"Estable3",IF(Gestión!F242=$L$206,"Constru",IF(Gestión!F242=$L$210,"Defin2",IF(Gestión!F242=$L$212,"Cult1",IF(Gestión!F242=$L$214,"Diseño13",IF(Gestión!F242=$L$215,"Defin3",IF(Gestión!F242=$L$217,"Segui",""))))))))))))))))))))))))))))))),N233)</f>
        <v>Actua3</v>
      </c>
      <c r="P233" t="str">
        <f>IF(Gestión!D242=$Q$2,"Acre",IF(Gestión!D242=$Q$3,"Valor",IF(Gestión!D242=$Q$4,"Calidad",IF(Gestión!D242=$Q$5,"NAI",IF(Gestión!D242=$Q$6,"NAP",IF(Gestión!D242=$Q$7,"NAE",IF(Gestión!D242=$Q$8,"Articulación",IF(Gestión!D242=$Q$9,"Extensión",IF(Gestión!D242=$Q$10,"Regionalización",IF(Gestión!D242=$Q$11,"Interna",IF(Gestión!D242=$Q$12,"Seguimiento",IF(Gestión!D242=$Q$13,"NAA",IF(Gestión!D242=$Q$14,"Gerencia",IF(Gestión!D242=$Q$15,"TH",IF(Gestión!D242=$Q$16,"Finan",IF(Gestión!D242=$Q$17,"Bienestar",IF(Gestión!D242=$Q$18,"Comuni",IF(Gestión!D242=$Q$19,"Sistema",IF(Gestión!D242=$Q$20,"GestionD",IF(Gestión!D242=$Q$21,"Mejoramiento",IF(Gestión!D242=$Q$22,"Modelo",IF(Gestión!D242=$Q$23,"Control",""))))))))))))))))))))))</f>
        <v>Extensión</v>
      </c>
      <c r="T233" t="str">
        <f>IF(Gestión!E242=D!$K$2,"Acredi",IF(Gestión!E242=D!$K$7,"Increm",IF(Gestión!E242=D!$K$11,"Forma",IF(Gestión!E242=D!$K$15,"Vincu",IF(Gestión!E242=D!$K$31,"Estructuraci",IF(Gestión!E242=D!$K$33,"Tecnica",IF(Gestión!E242=D!$K$35,"Conso",IF(Gestión!E242=D!$K$37,"Fortale",IF(Gestión!E242=D!$K$38,"Program",IF(Gestión!E242=D!$K$40,"Estruct",IF(Gestión!E242=D!$K$48,"Artic",IF(Gestión!E242=D!$K$55,"Fortale1",IF(Gestión!E242=D!$K$60,"Biling",IF(Gestión!E242=D!$K$64,"Forma1",IF(Gestión!E242=D!$K$66,"Gest",IF(Gestión!E242=D!$K$68,"Redefini",IF(Gestión!E242=D!$K$69,"Fortale2",IF(Gestión!E242=D!$K$72,"Edu",IF(Gestión!E242=D!$K$79,"Implement",IF(Gestión!E242=D!$K$81,"Potencia",IF(Gestión!E242=D!$K$86,"Fortale3",IF(Gestión!E242=D!$K$89,"Vincu1",IF(Gestión!E242=D!$K$91,"Incur",IF(Gestión!E242=D!$K$93,"Proyec",IF(Gestión!E242=D!$K$94,"Estrateg",IF(Gestión!E242=D!$K$95,"Desa",IF(Gestión!E242=D!$K$103,"Seguim",IF(Gestión!E242=D!$K$104,"Acces",IF(Gestión!E242=D!$K$113,"Program1",IF(Gestión!E242=D!$K$115,"En",IF(Gestión!E242=D!$K$118,"Geren",IF(Gestión!E242=D!$K$128,"Proyec1",IF(Gestión!E242=D!$K$131,"Proyec2",IF(Gestión!E242=D!$K$135,"Forma2",IF(Gestión!E242=D!$K$137,"Talent",IF(Gestión!E242=D!$K$151,"Conso1",IF(Gestión!E242=D!$K$152,"Conso2",IF(Gestión!E242=D!$K$159,"Serv",IF(Gestión!E242=D!$K$164,"Rete",IF(Gestión!E242=D!$K$171,"Fortale4",IF(Gestión!E242=D!$K$172,"Fortale5",IF(Gestión!E242=D!$K$174,"Defini",IF(Gestión!E242=D!$K$175,"Coord",IF(Gestión!E242=D!$K$178,"Redef",IF(Gestión!E242=D!$K$181,"Compro",IF(Gestión!E242=D!$K$182,"Desa1",IF(Gestión!E242=D!$K$183,"Fortale6",IF(Gestión!E242=D!$K$187,"Esta",IF(Gestión!E242=D!$K$190,"Facil",IF(Gestión!E242=D!$K$193,"Soporte",IF(Gestión!E242=D!$K$198,"Implement1",IF(Gestión!E242=D!$K$201,"La",IF(Gestión!E242=D!$K$203,"Fortale7",IF(Gestión!E242=D!$K$206,"Remo",IF(Gestión!E242=D!$K$210,"Fortale8",IF(Gestión!E242=D!$K$214,"Mejoram",IF(Gestión!E242=D!$K$215,"Fortale9",IF(Gestión!E242=D!$K$217,"Fortale10",""))))))))))))))))))))))))))))))))))))))))))))))))))))))))))</f>
        <v>Biling</v>
      </c>
    </row>
    <row r="234" spans="14:20" x14ac:dyDescent="0.25">
      <c r="N234" t="str">
        <f>IF(Gestión!F243=D!$L$2,"Forta",IF(Gestión!F243=$L$4,"Inclu",IF(Gestión!F243=$L$5,"Cult",IF(Gestión!F243=$L$7,"Actua",IF(Gestión!F243=$L$11,"Cuali",IF(Gestión!F243=$L$15,"Forta1",IF(Gestión!F243=$L$18,"Actua1",IF(Gestión!F243=$L$20,"Forta2",IF(Gestión!F243=$L$24,"Plan",IF(Gestión!F243=$L$28,"Confor",IF(Gestión!F243=$L$31,"Crea",IF(Gestión!F243=$L$33,"Incor",IF(Gestión!F243=$L$35,"Incre",IF(Gestión!F243=$L$36,"Prog",IF(Gestión!F243=$L$37,"Forta3",IF(Gestión!F243=$L$38,"Redi",IF(Gestión!F243=$L$40,"Confor1",IF(Gestión!F243=$L$44,"Apoyo",IF(Gestión!F243=$L$46,"Crea1",IF(Gestión!F243=$L$48,"Forta4",IF(Gestión!F243=$L$50,"Actua2",IF(Gestión!F243=$L$51,"Invest",IF(Gestión!F243=$L$52,"Conserv",IF(Gestión!F243=$L$55,"Incre1",IF(Gestión!F243=$L$60,"Actua3",IF(Gestión!F243=$L$64,"Actua4",IF(Gestión!F243=$L$66,"Asist",IF(Gestión!F243=$L$68,"Invest2",IF(Gestión!F243=$L$69,"Pract",IF(Gestión!F243=$L$72,"Forta5",IF(Gestión!F243=$L$79,"Opera",IF(Gestión!F243=$L$80,"Opera2",IF(Gestión!F243=$L$81,"Impul",IF(Gestión!F243=$L$86,"Estudio",IF(Gestión!F243=$L$89,"Invest3",IF(Gestión!F243=$L$90,"Diseño",IF(Gestión!F243=$L$91,"Invest4",IF(Gestión!F243=$L$93,"Vincula",IF(Gestión!F243=$L$94,"Crea2",IF(Gestión!F243=$L$95,"Diseño1",IF(Gestión!F243=$L$96,"Opera3",IF(Gestión!F243=$L$100,"Promo",IF(Gestión!F243=$L$101,"Estudio1",IF(Gestión!F243=$L$103,"Desarrolla",IF(Gestión!F243=$L$104,"Propen",IF(Gestión!F243=$L$108,"Aument",IF(Gestión!F243=$L$112,"Aument2",IF(Gestión!F243=$L$113,"Incre2",IF(Gestión!F243=$L$115,"Diver",IF(Gestión!F243=$L$118,"Estable",IF(Gestión!F243=$L$128,"Realiza",IF(Gestión!F243=$L$131,"Realiza1",IF(Gestión!F243=$L$135,"Diseño2",IF(Gestión!F243=$L$137,"Estudio2",IF(Gestión!F243=$L$138,"Invest5",IF(Gestión!F243=$L$141,"Actua5",IF(Gestión!F243=$L$144,"Estable1",IF(Gestión!F243=$L$151,"Defin","N/A"))))))))))))))))))))))))))))))))))))))))))))))))))))))))))</f>
        <v>Actua4</v>
      </c>
      <c r="O234" t="str">
        <f>IF(N234="N/A",IF(Gestión!F243=$L$152,"Estable2",IF(Gestión!F243=$L$159,"Diseño3",IF(Gestión!F243=$L$161,"Diseño4",IF(Gestión!F243=$L$164,"Forta6",IF(Gestión!F243=$L$168,"Prog1",IF(Gestión!F243=$L$171,"Robus",IF(Gestión!F243=$L$172,"Diseño5",IF(Gestión!F243=$L$173,"Diseño6",IF(Gestión!F243=$L$174,"Estruc",IF(Gestión!F243=$L$175,"Diseño7",IF(Gestión!F243=$L$178,"Diseño8",IF(Gestión!F243=$L$179,"Diseño9",IF(Gestión!F243=$L$180,"Diseño10",IF(Gestión!F243=$L$181,"Diseño11",IF(Gestión!F243=$L$182,"Diseño12",IF(Gestión!F243=$L$183,"Capacit",IF(Gestión!F243=$L$186,"Redi1",IF(Gestión!F243=$L$187,"Defin1",IF(Gestión!F243=$L$190,"Cumplir",IF(Gestión!F243=$L$193,"Sistem",IF(Gestión!F243=$L$195,"Montaje",IF(Gestión!F243=$L$198,"Implementa",IF(Gestión!F243=$L$201,"Sistem1",IF(Gestión!F243=$L$203,"Asegura",IF(Gestión!F243=$L$204,"Estable3",IF(Gestión!F243=$L$206,"Constru",IF(Gestión!F243=$L$210,"Defin2",IF(Gestión!F243=$L$212,"Cult1",IF(Gestión!F243=$L$214,"Diseño13",IF(Gestión!F243=$L$215,"Defin3",IF(Gestión!F243=$L$217,"Segui",""))))))))))))))))))))))))))))))),N234)</f>
        <v>Actua4</v>
      </c>
      <c r="P234" t="str">
        <f>IF(Gestión!D243=$Q$2,"Acre",IF(Gestión!D243=$Q$3,"Valor",IF(Gestión!D243=$Q$4,"Calidad",IF(Gestión!D243=$Q$5,"NAI",IF(Gestión!D243=$Q$6,"NAP",IF(Gestión!D243=$Q$7,"NAE",IF(Gestión!D243=$Q$8,"Articulación",IF(Gestión!D243=$Q$9,"Extensión",IF(Gestión!D243=$Q$10,"Regionalización",IF(Gestión!D243=$Q$11,"Interna",IF(Gestión!D243=$Q$12,"Seguimiento",IF(Gestión!D243=$Q$13,"NAA",IF(Gestión!D243=$Q$14,"Gerencia",IF(Gestión!D243=$Q$15,"TH",IF(Gestión!D243=$Q$16,"Finan",IF(Gestión!D243=$Q$17,"Bienestar",IF(Gestión!D243=$Q$18,"Comuni",IF(Gestión!D243=$Q$19,"Sistema",IF(Gestión!D243=$Q$20,"GestionD",IF(Gestión!D243=$Q$21,"Mejoramiento",IF(Gestión!D243=$Q$22,"Modelo",IF(Gestión!D243=$Q$23,"Control",""))))))))))))))))))))))</f>
        <v>Extensión</v>
      </c>
      <c r="T234" t="str">
        <f>IF(Gestión!E243=D!$K$2,"Acredi",IF(Gestión!E243=D!$K$7,"Increm",IF(Gestión!E243=D!$K$11,"Forma",IF(Gestión!E243=D!$K$15,"Vincu",IF(Gestión!E243=D!$K$31,"Estructuraci",IF(Gestión!E243=D!$K$33,"Tecnica",IF(Gestión!E243=D!$K$35,"Conso",IF(Gestión!E243=D!$K$37,"Fortale",IF(Gestión!E243=D!$K$38,"Program",IF(Gestión!E243=D!$K$40,"Estruct",IF(Gestión!E243=D!$K$48,"Artic",IF(Gestión!E243=D!$K$55,"Fortale1",IF(Gestión!E243=D!$K$60,"Biling",IF(Gestión!E243=D!$K$64,"Forma1",IF(Gestión!E243=D!$K$66,"Gest",IF(Gestión!E243=D!$K$68,"Redefini",IF(Gestión!E243=D!$K$69,"Fortale2",IF(Gestión!E243=D!$K$72,"Edu",IF(Gestión!E243=D!$K$79,"Implement",IF(Gestión!E243=D!$K$81,"Potencia",IF(Gestión!E243=D!$K$86,"Fortale3",IF(Gestión!E243=D!$K$89,"Vincu1",IF(Gestión!E243=D!$K$91,"Incur",IF(Gestión!E243=D!$K$93,"Proyec",IF(Gestión!E243=D!$K$94,"Estrateg",IF(Gestión!E243=D!$K$95,"Desa",IF(Gestión!E243=D!$K$103,"Seguim",IF(Gestión!E243=D!$K$104,"Acces",IF(Gestión!E243=D!$K$113,"Program1",IF(Gestión!E243=D!$K$115,"En",IF(Gestión!E243=D!$K$118,"Geren",IF(Gestión!E243=D!$K$128,"Proyec1",IF(Gestión!E243=D!$K$131,"Proyec2",IF(Gestión!E243=D!$K$135,"Forma2",IF(Gestión!E243=D!$K$137,"Talent",IF(Gestión!E243=D!$K$151,"Conso1",IF(Gestión!E243=D!$K$152,"Conso2",IF(Gestión!E243=D!$K$159,"Serv",IF(Gestión!E243=D!$K$164,"Rete",IF(Gestión!E243=D!$K$171,"Fortale4",IF(Gestión!E243=D!$K$172,"Fortale5",IF(Gestión!E243=D!$K$174,"Defini",IF(Gestión!E243=D!$K$175,"Coord",IF(Gestión!E243=D!$K$178,"Redef",IF(Gestión!E243=D!$K$181,"Compro",IF(Gestión!E243=D!$K$182,"Desa1",IF(Gestión!E243=D!$K$183,"Fortale6",IF(Gestión!E243=D!$K$187,"Esta",IF(Gestión!E243=D!$K$190,"Facil",IF(Gestión!E243=D!$K$193,"Soporte",IF(Gestión!E243=D!$K$198,"Implement1",IF(Gestión!E243=D!$K$201,"La",IF(Gestión!E243=D!$K$203,"Fortale7",IF(Gestión!E243=D!$K$206,"Remo",IF(Gestión!E243=D!$K$210,"Fortale8",IF(Gestión!E243=D!$K$214,"Mejoram",IF(Gestión!E243=D!$K$215,"Fortale9",IF(Gestión!E243=D!$K$217,"Fortale10",""))))))))))))))))))))))))))))))))))))))))))))))))))))))))))</f>
        <v>Forma1</v>
      </c>
    </row>
    <row r="235" spans="14:20" x14ac:dyDescent="0.25">
      <c r="N235" t="str">
        <f>IF(Gestión!F244=D!$L$2,"Forta",IF(Gestión!F244=$L$4,"Inclu",IF(Gestión!F244=$L$5,"Cult",IF(Gestión!F244=$L$7,"Actua",IF(Gestión!F244=$L$11,"Cuali",IF(Gestión!F244=$L$15,"Forta1",IF(Gestión!F244=$L$18,"Actua1",IF(Gestión!F244=$L$20,"Forta2",IF(Gestión!F244=$L$24,"Plan",IF(Gestión!F244=$L$28,"Confor",IF(Gestión!F244=$L$31,"Crea",IF(Gestión!F244=$L$33,"Incor",IF(Gestión!F244=$L$35,"Incre",IF(Gestión!F244=$L$36,"Prog",IF(Gestión!F244=$L$37,"Forta3",IF(Gestión!F244=$L$38,"Redi",IF(Gestión!F244=$L$40,"Confor1",IF(Gestión!F244=$L$44,"Apoyo",IF(Gestión!F244=$L$46,"Crea1",IF(Gestión!F244=$L$48,"Forta4",IF(Gestión!F244=$L$50,"Actua2",IF(Gestión!F244=$L$51,"Invest",IF(Gestión!F244=$L$52,"Conserv",IF(Gestión!F244=$L$55,"Incre1",IF(Gestión!F244=$L$60,"Actua3",IF(Gestión!F244=$L$64,"Actua4",IF(Gestión!F244=$L$66,"Asist",IF(Gestión!F244=$L$68,"Invest2",IF(Gestión!F244=$L$69,"Pract",IF(Gestión!F244=$L$72,"Forta5",IF(Gestión!F244=$L$79,"Opera",IF(Gestión!F244=$L$80,"Opera2",IF(Gestión!F244=$L$81,"Impul",IF(Gestión!F244=$L$86,"Estudio",IF(Gestión!F244=$L$89,"Invest3",IF(Gestión!F244=$L$90,"Diseño",IF(Gestión!F244=$L$91,"Invest4",IF(Gestión!F244=$L$93,"Vincula",IF(Gestión!F244=$L$94,"Crea2",IF(Gestión!F244=$L$95,"Diseño1",IF(Gestión!F244=$L$96,"Opera3",IF(Gestión!F244=$L$100,"Promo",IF(Gestión!F244=$L$101,"Estudio1",IF(Gestión!F244=$L$103,"Desarrolla",IF(Gestión!F244=$L$104,"Propen",IF(Gestión!F244=$L$108,"Aument",IF(Gestión!F244=$L$112,"Aument2",IF(Gestión!F244=$L$113,"Incre2",IF(Gestión!F244=$L$115,"Diver",IF(Gestión!F244=$L$118,"Estable",IF(Gestión!F244=$L$128,"Realiza",IF(Gestión!F244=$L$131,"Realiza1",IF(Gestión!F244=$L$135,"Diseño2",IF(Gestión!F244=$L$137,"Estudio2",IF(Gestión!F244=$L$138,"Invest5",IF(Gestión!F244=$L$141,"Actua5",IF(Gestión!F244=$L$144,"Estable1",IF(Gestión!F244=$L$151,"Defin","N/A"))))))))))))))))))))))))))))))))))))))))))))))))))))))))))</f>
        <v>Invest2</v>
      </c>
      <c r="O235" t="str">
        <f>IF(N235="N/A",IF(Gestión!F244=$L$152,"Estable2",IF(Gestión!F244=$L$159,"Diseño3",IF(Gestión!F244=$L$161,"Diseño4",IF(Gestión!F244=$L$164,"Forta6",IF(Gestión!F244=$L$168,"Prog1",IF(Gestión!F244=$L$171,"Robus",IF(Gestión!F244=$L$172,"Diseño5",IF(Gestión!F244=$L$173,"Diseño6",IF(Gestión!F244=$L$174,"Estruc",IF(Gestión!F244=$L$175,"Diseño7",IF(Gestión!F244=$L$178,"Diseño8",IF(Gestión!F244=$L$179,"Diseño9",IF(Gestión!F244=$L$180,"Diseño10",IF(Gestión!F244=$L$181,"Diseño11",IF(Gestión!F244=$L$182,"Diseño12",IF(Gestión!F244=$L$183,"Capacit",IF(Gestión!F244=$L$186,"Redi1",IF(Gestión!F244=$L$187,"Defin1",IF(Gestión!F244=$L$190,"Cumplir",IF(Gestión!F244=$L$193,"Sistem",IF(Gestión!F244=$L$195,"Montaje",IF(Gestión!F244=$L$198,"Implementa",IF(Gestión!F244=$L$201,"Sistem1",IF(Gestión!F244=$L$203,"Asegura",IF(Gestión!F244=$L$204,"Estable3",IF(Gestión!F244=$L$206,"Constru",IF(Gestión!F244=$L$210,"Defin2",IF(Gestión!F244=$L$212,"Cult1",IF(Gestión!F244=$L$214,"Diseño13",IF(Gestión!F244=$L$215,"Defin3",IF(Gestión!F244=$L$217,"Segui",""))))))))))))))))))))))))))))))),N235)</f>
        <v>Invest2</v>
      </c>
      <c r="P235" t="str">
        <f>IF(Gestión!D244=$Q$2,"Acre",IF(Gestión!D244=$Q$3,"Valor",IF(Gestión!D244=$Q$4,"Calidad",IF(Gestión!D244=$Q$5,"NAI",IF(Gestión!D244=$Q$6,"NAP",IF(Gestión!D244=$Q$7,"NAE",IF(Gestión!D244=$Q$8,"Articulación",IF(Gestión!D244=$Q$9,"Extensión",IF(Gestión!D244=$Q$10,"Regionalización",IF(Gestión!D244=$Q$11,"Interna",IF(Gestión!D244=$Q$12,"Seguimiento",IF(Gestión!D244=$Q$13,"NAA",IF(Gestión!D244=$Q$14,"Gerencia",IF(Gestión!D244=$Q$15,"TH",IF(Gestión!D244=$Q$16,"Finan",IF(Gestión!D244=$Q$17,"Bienestar",IF(Gestión!D244=$Q$18,"Comuni",IF(Gestión!D244=$Q$19,"Sistema",IF(Gestión!D244=$Q$20,"GestionD",IF(Gestión!D244=$Q$21,"Mejoramiento",IF(Gestión!D244=$Q$22,"Modelo",IF(Gestión!D244=$Q$23,"Control",""))))))))))))))))))))))</f>
        <v>Extensión</v>
      </c>
      <c r="T235" t="str">
        <f>IF(Gestión!E244=D!$K$2,"Acredi",IF(Gestión!E244=D!$K$7,"Increm",IF(Gestión!E244=D!$K$11,"Forma",IF(Gestión!E244=D!$K$15,"Vincu",IF(Gestión!E244=D!$K$31,"Estructuraci",IF(Gestión!E244=D!$K$33,"Tecnica",IF(Gestión!E244=D!$K$35,"Conso",IF(Gestión!E244=D!$K$37,"Fortale",IF(Gestión!E244=D!$K$38,"Program",IF(Gestión!E244=D!$K$40,"Estruct",IF(Gestión!E244=D!$K$48,"Artic",IF(Gestión!E244=D!$K$55,"Fortale1",IF(Gestión!E244=D!$K$60,"Biling",IF(Gestión!E244=D!$K$64,"Forma1",IF(Gestión!E244=D!$K$66,"Gest",IF(Gestión!E244=D!$K$68,"Redefini",IF(Gestión!E244=D!$K$69,"Fortale2",IF(Gestión!E244=D!$K$72,"Edu",IF(Gestión!E244=D!$K$79,"Implement",IF(Gestión!E244=D!$K$81,"Potencia",IF(Gestión!E244=D!$K$86,"Fortale3",IF(Gestión!E244=D!$K$89,"Vincu1",IF(Gestión!E244=D!$K$91,"Incur",IF(Gestión!E244=D!$K$93,"Proyec",IF(Gestión!E244=D!$K$94,"Estrateg",IF(Gestión!E244=D!$K$95,"Desa",IF(Gestión!E244=D!$K$103,"Seguim",IF(Gestión!E244=D!$K$104,"Acces",IF(Gestión!E244=D!$K$113,"Program1",IF(Gestión!E244=D!$K$115,"En",IF(Gestión!E244=D!$K$118,"Geren",IF(Gestión!E244=D!$K$128,"Proyec1",IF(Gestión!E244=D!$K$131,"Proyec2",IF(Gestión!E244=D!$K$135,"Forma2",IF(Gestión!E244=D!$K$137,"Talent",IF(Gestión!E244=D!$K$151,"Conso1",IF(Gestión!E244=D!$K$152,"Conso2",IF(Gestión!E244=D!$K$159,"Serv",IF(Gestión!E244=D!$K$164,"Rete",IF(Gestión!E244=D!$K$171,"Fortale4",IF(Gestión!E244=D!$K$172,"Fortale5",IF(Gestión!E244=D!$K$174,"Defini",IF(Gestión!E244=D!$K$175,"Coord",IF(Gestión!E244=D!$K$178,"Redef",IF(Gestión!E244=D!$K$181,"Compro",IF(Gestión!E244=D!$K$182,"Desa1",IF(Gestión!E244=D!$K$183,"Fortale6",IF(Gestión!E244=D!$K$187,"Esta",IF(Gestión!E244=D!$K$190,"Facil",IF(Gestión!E244=D!$K$193,"Soporte",IF(Gestión!E244=D!$K$198,"Implement1",IF(Gestión!E244=D!$K$201,"La",IF(Gestión!E244=D!$K$203,"Fortale7",IF(Gestión!E244=D!$K$206,"Remo",IF(Gestión!E244=D!$K$210,"Fortale8",IF(Gestión!E244=D!$K$214,"Mejoram",IF(Gestión!E244=D!$K$215,"Fortale9",IF(Gestión!E244=D!$K$217,"Fortale10",""))))))))))))))))))))))))))))))))))))))))))))))))))))))))))</f>
        <v>Redefini</v>
      </c>
    </row>
    <row r="236" spans="14:20" x14ac:dyDescent="0.25">
      <c r="N236" t="str">
        <f>IF(Gestión!F245=D!$L$2,"Forta",IF(Gestión!F245=$L$4,"Inclu",IF(Gestión!F245=$L$5,"Cult",IF(Gestión!F245=$L$7,"Actua",IF(Gestión!F245=$L$11,"Cuali",IF(Gestión!F245=$L$15,"Forta1",IF(Gestión!F245=$L$18,"Actua1",IF(Gestión!F245=$L$20,"Forta2",IF(Gestión!F245=$L$24,"Plan",IF(Gestión!F245=$L$28,"Confor",IF(Gestión!F245=$L$31,"Crea",IF(Gestión!F245=$L$33,"Incor",IF(Gestión!F245=$L$35,"Incre",IF(Gestión!F245=$L$36,"Prog",IF(Gestión!F245=$L$37,"Forta3",IF(Gestión!F245=$L$38,"Redi",IF(Gestión!F245=$L$40,"Confor1",IF(Gestión!F245=$L$44,"Apoyo",IF(Gestión!F245=$L$46,"Crea1",IF(Gestión!F245=$L$48,"Forta4",IF(Gestión!F245=$L$50,"Actua2",IF(Gestión!F245=$L$51,"Invest",IF(Gestión!F245=$L$52,"Conserv",IF(Gestión!F245=$L$55,"Incre1",IF(Gestión!F245=$L$60,"Actua3",IF(Gestión!F245=$L$64,"Actua4",IF(Gestión!F245=$L$66,"Asist",IF(Gestión!F245=$L$68,"Invest2",IF(Gestión!F245=$L$69,"Pract",IF(Gestión!F245=$L$72,"Forta5",IF(Gestión!F245=$L$79,"Opera",IF(Gestión!F245=$L$80,"Opera2",IF(Gestión!F245=$L$81,"Impul",IF(Gestión!F245=$L$86,"Estudio",IF(Gestión!F245=$L$89,"Invest3",IF(Gestión!F245=$L$90,"Diseño",IF(Gestión!F245=$L$91,"Invest4",IF(Gestión!F245=$L$93,"Vincula",IF(Gestión!F245=$L$94,"Crea2",IF(Gestión!F245=$L$95,"Diseño1",IF(Gestión!F245=$L$96,"Opera3",IF(Gestión!F245=$L$100,"Promo",IF(Gestión!F245=$L$101,"Estudio1",IF(Gestión!F245=$L$103,"Desarrolla",IF(Gestión!F245=$L$104,"Propen",IF(Gestión!F245=$L$108,"Aument",IF(Gestión!F245=$L$112,"Aument2",IF(Gestión!F245=$L$113,"Incre2",IF(Gestión!F245=$L$115,"Diver",IF(Gestión!F245=$L$118,"Estable",IF(Gestión!F245=$L$128,"Realiza",IF(Gestión!F245=$L$131,"Realiza1",IF(Gestión!F245=$L$135,"Diseño2",IF(Gestión!F245=$L$137,"Estudio2",IF(Gestión!F245=$L$138,"Invest5",IF(Gestión!F245=$L$141,"Actua5",IF(Gestión!F245=$L$144,"Estable1",IF(Gestión!F245=$L$151,"Defin","N/A"))))))))))))))))))))))))))))))))))))))))))))))))))))))))))</f>
        <v>Forta4</v>
      </c>
      <c r="O236" t="str">
        <f>IF(N236="N/A",IF(Gestión!F245=$L$152,"Estable2",IF(Gestión!F245=$L$159,"Diseño3",IF(Gestión!F245=$L$161,"Diseño4",IF(Gestión!F245=$L$164,"Forta6",IF(Gestión!F245=$L$168,"Prog1",IF(Gestión!F245=$L$171,"Robus",IF(Gestión!F245=$L$172,"Diseño5",IF(Gestión!F245=$L$173,"Diseño6",IF(Gestión!F245=$L$174,"Estruc",IF(Gestión!F245=$L$175,"Diseño7",IF(Gestión!F245=$L$178,"Diseño8",IF(Gestión!F245=$L$179,"Diseño9",IF(Gestión!F245=$L$180,"Diseño10",IF(Gestión!F245=$L$181,"Diseño11",IF(Gestión!F245=$L$182,"Diseño12",IF(Gestión!F245=$L$183,"Capacit",IF(Gestión!F245=$L$186,"Redi1",IF(Gestión!F245=$L$187,"Defin1",IF(Gestión!F245=$L$190,"Cumplir",IF(Gestión!F245=$L$193,"Sistem",IF(Gestión!F245=$L$195,"Montaje",IF(Gestión!F245=$L$198,"Implementa",IF(Gestión!F245=$L$201,"Sistem1",IF(Gestión!F245=$L$203,"Asegura",IF(Gestión!F245=$L$204,"Estable3",IF(Gestión!F245=$L$206,"Constru",IF(Gestión!F245=$L$210,"Defin2",IF(Gestión!F245=$L$212,"Cult1",IF(Gestión!F245=$L$214,"Diseño13",IF(Gestión!F245=$L$215,"Defin3",IF(Gestión!F245=$L$217,"Segui",""))))))))))))))))))))))))))))))),N236)</f>
        <v>Forta4</v>
      </c>
      <c r="P236" t="str">
        <f>IF(Gestión!D245=$Q$2,"Acre",IF(Gestión!D245=$Q$3,"Valor",IF(Gestión!D245=$Q$4,"Calidad",IF(Gestión!D245=$Q$5,"NAI",IF(Gestión!D245=$Q$6,"NAP",IF(Gestión!D245=$Q$7,"NAE",IF(Gestión!D245=$Q$8,"Articulación",IF(Gestión!D245=$Q$9,"Extensión",IF(Gestión!D245=$Q$10,"Regionalización",IF(Gestión!D245=$Q$11,"Interna",IF(Gestión!D245=$Q$12,"Seguimiento",IF(Gestión!D245=$Q$13,"NAA",IF(Gestión!D245=$Q$14,"Gerencia",IF(Gestión!D245=$Q$15,"TH",IF(Gestión!D245=$Q$16,"Finan",IF(Gestión!D245=$Q$17,"Bienestar",IF(Gestión!D245=$Q$18,"Comuni",IF(Gestión!D245=$Q$19,"Sistema",IF(Gestión!D245=$Q$20,"GestionD",IF(Gestión!D245=$Q$21,"Mejoramiento",IF(Gestión!D245=$Q$22,"Modelo",IF(Gestión!D245=$Q$23,"Control",""))))))))))))))))))))))</f>
        <v>Articulación</v>
      </c>
      <c r="T236" t="str">
        <f>IF(Gestión!E245=D!$K$2,"Acredi",IF(Gestión!E245=D!$K$7,"Increm",IF(Gestión!E245=D!$K$11,"Forma",IF(Gestión!E245=D!$K$15,"Vincu",IF(Gestión!E245=D!$K$31,"Estructuraci",IF(Gestión!E245=D!$K$33,"Tecnica",IF(Gestión!E245=D!$K$35,"Conso",IF(Gestión!E245=D!$K$37,"Fortale",IF(Gestión!E245=D!$K$38,"Program",IF(Gestión!E245=D!$K$40,"Estruct",IF(Gestión!E245=D!$K$48,"Artic",IF(Gestión!E245=D!$K$55,"Fortale1",IF(Gestión!E245=D!$K$60,"Biling",IF(Gestión!E245=D!$K$64,"Forma1",IF(Gestión!E245=D!$K$66,"Gest",IF(Gestión!E245=D!$K$68,"Redefini",IF(Gestión!E245=D!$K$69,"Fortale2",IF(Gestión!E245=D!$K$72,"Edu",IF(Gestión!E245=D!$K$79,"Implement",IF(Gestión!E245=D!$K$81,"Potencia",IF(Gestión!E245=D!$K$86,"Fortale3",IF(Gestión!E245=D!$K$89,"Vincu1",IF(Gestión!E245=D!$K$91,"Incur",IF(Gestión!E245=D!$K$93,"Proyec",IF(Gestión!E245=D!$K$94,"Estrateg",IF(Gestión!E245=D!$K$95,"Desa",IF(Gestión!E245=D!$K$103,"Seguim",IF(Gestión!E245=D!$K$104,"Acces",IF(Gestión!E245=D!$K$113,"Program1",IF(Gestión!E245=D!$K$115,"En",IF(Gestión!E245=D!$K$118,"Geren",IF(Gestión!E245=D!$K$128,"Proyec1",IF(Gestión!E245=D!$K$131,"Proyec2",IF(Gestión!E245=D!$K$135,"Forma2",IF(Gestión!E245=D!$K$137,"Talent",IF(Gestión!E245=D!$K$151,"Conso1",IF(Gestión!E245=D!$K$152,"Conso2",IF(Gestión!E245=D!$K$159,"Serv",IF(Gestión!E245=D!$K$164,"Rete",IF(Gestión!E245=D!$K$171,"Fortale4",IF(Gestión!E245=D!$K$172,"Fortale5",IF(Gestión!E245=D!$K$174,"Defini",IF(Gestión!E245=D!$K$175,"Coord",IF(Gestión!E245=D!$K$178,"Redef",IF(Gestión!E245=D!$K$181,"Compro",IF(Gestión!E245=D!$K$182,"Desa1",IF(Gestión!E245=D!$K$183,"Fortale6",IF(Gestión!E245=D!$K$187,"Esta",IF(Gestión!E245=D!$K$190,"Facil",IF(Gestión!E245=D!$K$193,"Soporte",IF(Gestión!E245=D!$K$198,"Implement1",IF(Gestión!E245=D!$K$201,"La",IF(Gestión!E245=D!$K$203,"Fortale7",IF(Gestión!E245=D!$K$206,"Remo",IF(Gestión!E245=D!$K$210,"Fortale8",IF(Gestión!E245=D!$K$214,"Mejoram",IF(Gestión!E245=D!$K$215,"Fortale9",IF(Gestión!E245=D!$K$217,"Fortale10",""))))))))))))))))))))))))))))))))))))))))))))))))))))))))))</f>
        <v>Artic</v>
      </c>
    </row>
    <row r="237" spans="14:20" x14ac:dyDescent="0.25">
      <c r="N237" t="str">
        <f>IF(Gestión!F246=D!$L$2,"Forta",IF(Gestión!F246=$L$4,"Inclu",IF(Gestión!F246=$L$5,"Cult",IF(Gestión!F246=$L$7,"Actua",IF(Gestión!F246=$L$11,"Cuali",IF(Gestión!F246=$L$15,"Forta1",IF(Gestión!F246=$L$18,"Actua1",IF(Gestión!F246=$L$20,"Forta2",IF(Gestión!F246=$L$24,"Plan",IF(Gestión!F246=$L$28,"Confor",IF(Gestión!F246=$L$31,"Crea",IF(Gestión!F246=$L$33,"Incor",IF(Gestión!F246=$L$35,"Incre",IF(Gestión!F246=$L$36,"Prog",IF(Gestión!F246=$L$37,"Forta3",IF(Gestión!F246=$L$38,"Redi",IF(Gestión!F246=$L$40,"Confor1",IF(Gestión!F246=$L$44,"Apoyo",IF(Gestión!F246=$L$46,"Crea1",IF(Gestión!F246=$L$48,"Forta4",IF(Gestión!F246=$L$50,"Actua2",IF(Gestión!F246=$L$51,"Invest",IF(Gestión!F246=$L$52,"Conserv",IF(Gestión!F246=$L$55,"Incre1",IF(Gestión!F246=$L$60,"Actua3",IF(Gestión!F246=$L$64,"Actua4",IF(Gestión!F246=$L$66,"Asist",IF(Gestión!F246=$L$68,"Invest2",IF(Gestión!F246=$L$69,"Pract",IF(Gestión!F246=$L$72,"Forta5",IF(Gestión!F246=$L$79,"Opera",IF(Gestión!F246=$L$80,"Opera2",IF(Gestión!F246=$L$81,"Impul",IF(Gestión!F246=$L$86,"Estudio",IF(Gestión!F246=$L$89,"Invest3",IF(Gestión!F246=$L$90,"Diseño",IF(Gestión!F246=$L$91,"Invest4",IF(Gestión!F246=$L$93,"Vincula",IF(Gestión!F246=$L$94,"Crea2",IF(Gestión!F246=$L$95,"Diseño1",IF(Gestión!F246=$L$96,"Opera3",IF(Gestión!F246=$L$100,"Promo",IF(Gestión!F246=$L$101,"Estudio1",IF(Gestión!F246=$L$103,"Desarrolla",IF(Gestión!F246=$L$104,"Propen",IF(Gestión!F246=$L$108,"Aument",IF(Gestión!F246=$L$112,"Aument2",IF(Gestión!F246=$L$113,"Incre2",IF(Gestión!F246=$L$115,"Diver",IF(Gestión!F246=$L$118,"Estable",IF(Gestión!F246=$L$128,"Realiza",IF(Gestión!F246=$L$131,"Realiza1",IF(Gestión!F246=$L$135,"Diseño2",IF(Gestión!F246=$L$137,"Estudio2",IF(Gestión!F246=$L$138,"Invest5",IF(Gestión!F246=$L$141,"Actua5",IF(Gestión!F246=$L$144,"Estable1",IF(Gestión!F246=$L$151,"Defin","N/A"))))))))))))))))))))))))))))))))))))))))))))))))))))))))))</f>
        <v>Actua3</v>
      </c>
      <c r="O237" t="str">
        <f>IF(N237="N/A",IF(Gestión!F246=$L$152,"Estable2",IF(Gestión!F246=$L$159,"Diseño3",IF(Gestión!F246=$L$161,"Diseño4",IF(Gestión!F246=$L$164,"Forta6",IF(Gestión!F246=$L$168,"Prog1",IF(Gestión!F246=$L$171,"Robus",IF(Gestión!F246=$L$172,"Diseño5",IF(Gestión!F246=$L$173,"Diseño6",IF(Gestión!F246=$L$174,"Estruc",IF(Gestión!F246=$L$175,"Diseño7",IF(Gestión!F246=$L$178,"Diseño8",IF(Gestión!F246=$L$179,"Diseño9",IF(Gestión!F246=$L$180,"Diseño10",IF(Gestión!F246=$L$181,"Diseño11",IF(Gestión!F246=$L$182,"Diseño12",IF(Gestión!F246=$L$183,"Capacit",IF(Gestión!F246=$L$186,"Redi1",IF(Gestión!F246=$L$187,"Defin1",IF(Gestión!F246=$L$190,"Cumplir",IF(Gestión!F246=$L$193,"Sistem",IF(Gestión!F246=$L$195,"Montaje",IF(Gestión!F246=$L$198,"Implementa",IF(Gestión!F246=$L$201,"Sistem1",IF(Gestión!F246=$L$203,"Asegura",IF(Gestión!F246=$L$204,"Estable3",IF(Gestión!F246=$L$206,"Constru",IF(Gestión!F246=$L$210,"Defin2",IF(Gestión!F246=$L$212,"Cult1",IF(Gestión!F246=$L$214,"Diseño13",IF(Gestión!F246=$L$215,"Defin3",IF(Gestión!F246=$L$217,"Segui",""))))))))))))))))))))))))))))))),N237)</f>
        <v>Actua3</v>
      </c>
      <c r="P237" t="str">
        <f>IF(Gestión!D246=$Q$2,"Acre",IF(Gestión!D246=$Q$3,"Valor",IF(Gestión!D246=$Q$4,"Calidad",IF(Gestión!D246=$Q$5,"NAI",IF(Gestión!D246=$Q$6,"NAP",IF(Gestión!D246=$Q$7,"NAE",IF(Gestión!D246=$Q$8,"Articulación",IF(Gestión!D246=$Q$9,"Extensión",IF(Gestión!D246=$Q$10,"Regionalización",IF(Gestión!D246=$Q$11,"Interna",IF(Gestión!D246=$Q$12,"Seguimiento",IF(Gestión!D246=$Q$13,"NAA",IF(Gestión!D246=$Q$14,"Gerencia",IF(Gestión!D246=$Q$15,"TH",IF(Gestión!D246=$Q$16,"Finan",IF(Gestión!D246=$Q$17,"Bienestar",IF(Gestión!D246=$Q$18,"Comuni",IF(Gestión!D246=$Q$19,"Sistema",IF(Gestión!D246=$Q$20,"GestionD",IF(Gestión!D246=$Q$21,"Mejoramiento",IF(Gestión!D246=$Q$22,"Modelo",IF(Gestión!D246=$Q$23,"Control",""))))))))))))))))))))))</f>
        <v>Extensión</v>
      </c>
      <c r="T237" t="str">
        <f>IF(Gestión!E246=D!$K$2,"Acredi",IF(Gestión!E246=D!$K$7,"Increm",IF(Gestión!E246=D!$K$11,"Forma",IF(Gestión!E246=D!$K$15,"Vincu",IF(Gestión!E246=D!$K$31,"Estructuraci",IF(Gestión!E246=D!$K$33,"Tecnica",IF(Gestión!E246=D!$K$35,"Conso",IF(Gestión!E246=D!$K$37,"Fortale",IF(Gestión!E246=D!$K$38,"Program",IF(Gestión!E246=D!$K$40,"Estruct",IF(Gestión!E246=D!$K$48,"Artic",IF(Gestión!E246=D!$K$55,"Fortale1",IF(Gestión!E246=D!$K$60,"Biling",IF(Gestión!E246=D!$K$64,"Forma1",IF(Gestión!E246=D!$K$66,"Gest",IF(Gestión!E246=D!$K$68,"Redefini",IF(Gestión!E246=D!$K$69,"Fortale2",IF(Gestión!E246=D!$K$72,"Edu",IF(Gestión!E246=D!$K$79,"Implement",IF(Gestión!E246=D!$K$81,"Potencia",IF(Gestión!E246=D!$K$86,"Fortale3",IF(Gestión!E246=D!$K$89,"Vincu1",IF(Gestión!E246=D!$K$91,"Incur",IF(Gestión!E246=D!$K$93,"Proyec",IF(Gestión!E246=D!$K$94,"Estrateg",IF(Gestión!E246=D!$K$95,"Desa",IF(Gestión!E246=D!$K$103,"Seguim",IF(Gestión!E246=D!$K$104,"Acces",IF(Gestión!E246=D!$K$113,"Program1",IF(Gestión!E246=D!$K$115,"En",IF(Gestión!E246=D!$K$118,"Geren",IF(Gestión!E246=D!$K$128,"Proyec1",IF(Gestión!E246=D!$K$131,"Proyec2",IF(Gestión!E246=D!$K$135,"Forma2",IF(Gestión!E246=D!$K$137,"Talent",IF(Gestión!E246=D!$K$151,"Conso1",IF(Gestión!E246=D!$K$152,"Conso2",IF(Gestión!E246=D!$K$159,"Serv",IF(Gestión!E246=D!$K$164,"Rete",IF(Gestión!E246=D!$K$171,"Fortale4",IF(Gestión!E246=D!$K$172,"Fortale5",IF(Gestión!E246=D!$K$174,"Defini",IF(Gestión!E246=D!$K$175,"Coord",IF(Gestión!E246=D!$K$178,"Redef",IF(Gestión!E246=D!$K$181,"Compro",IF(Gestión!E246=D!$K$182,"Desa1",IF(Gestión!E246=D!$K$183,"Fortale6",IF(Gestión!E246=D!$K$187,"Esta",IF(Gestión!E246=D!$K$190,"Facil",IF(Gestión!E246=D!$K$193,"Soporte",IF(Gestión!E246=D!$K$198,"Implement1",IF(Gestión!E246=D!$K$201,"La",IF(Gestión!E246=D!$K$203,"Fortale7",IF(Gestión!E246=D!$K$206,"Remo",IF(Gestión!E246=D!$K$210,"Fortale8",IF(Gestión!E246=D!$K$214,"Mejoram",IF(Gestión!E246=D!$K$215,"Fortale9",IF(Gestión!E246=D!$K$217,"Fortale10",""))))))))))))))))))))))))))))))))))))))))))))))))))))))))))</f>
        <v>Biling</v>
      </c>
    </row>
    <row r="238" spans="14:20" x14ac:dyDescent="0.25">
      <c r="N238" t="str">
        <f>IF(Gestión!F247=D!$L$2,"Forta",IF(Gestión!F247=$L$4,"Inclu",IF(Gestión!F247=$L$5,"Cult",IF(Gestión!F247=$L$7,"Actua",IF(Gestión!F247=$L$11,"Cuali",IF(Gestión!F247=$L$15,"Forta1",IF(Gestión!F247=$L$18,"Actua1",IF(Gestión!F247=$L$20,"Forta2",IF(Gestión!F247=$L$24,"Plan",IF(Gestión!F247=$L$28,"Confor",IF(Gestión!F247=$L$31,"Crea",IF(Gestión!F247=$L$33,"Incor",IF(Gestión!F247=$L$35,"Incre",IF(Gestión!F247=$L$36,"Prog",IF(Gestión!F247=$L$37,"Forta3",IF(Gestión!F247=$L$38,"Redi",IF(Gestión!F247=$L$40,"Confor1",IF(Gestión!F247=$L$44,"Apoyo",IF(Gestión!F247=$L$46,"Crea1",IF(Gestión!F247=$L$48,"Forta4",IF(Gestión!F247=$L$50,"Actua2",IF(Gestión!F247=$L$51,"Invest",IF(Gestión!F247=$L$52,"Conserv",IF(Gestión!F247=$L$55,"Incre1",IF(Gestión!F247=$L$60,"Actua3",IF(Gestión!F247=$L$64,"Actua4",IF(Gestión!F247=$L$66,"Asist",IF(Gestión!F247=$L$68,"Invest2",IF(Gestión!F247=$L$69,"Pract",IF(Gestión!F247=$L$72,"Forta5",IF(Gestión!F247=$L$79,"Opera",IF(Gestión!F247=$L$80,"Opera2",IF(Gestión!F247=$L$81,"Impul",IF(Gestión!F247=$L$86,"Estudio",IF(Gestión!F247=$L$89,"Invest3",IF(Gestión!F247=$L$90,"Diseño",IF(Gestión!F247=$L$91,"Invest4",IF(Gestión!F247=$L$93,"Vincula",IF(Gestión!F247=$L$94,"Crea2",IF(Gestión!F247=$L$95,"Diseño1",IF(Gestión!F247=$L$96,"Opera3",IF(Gestión!F247=$L$100,"Promo",IF(Gestión!F247=$L$101,"Estudio1",IF(Gestión!F247=$L$103,"Desarrolla",IF(Gestión!F247=$L$104,"Propen",IF(Gestión!F247=$L$108,"Aument",IF(Gestión!F247=$L$112,"Aument2",IF(Gestión!F247=$L$113,"Incre2",IF(Gestión!F247=$L$115,"Diver",IF(Gestión!F247=$L$118,"Estable",IF(Gestión!F247=$L$128,"Realiza",IF(Gestión!F247=$L$131,"Realiza1",IF(Gestión!F247=$L$135,"Diseño2",IF(Gestión!F247=$L$137,"Estudio2",IF(Gestión!F247=$L$138,"Invest5",IF(Gestión!F247=$L$141,"Actua5",IF(Gestión!F247=$L$144,"Estable1",IF(Gestión!F247=$L$151,"Defin","N/A"))))))))))))))))))))))))))))))))))))))))))))))))))))))))))</f>
        <v>Actua3</v>
      </c>
      <c r="O238" t="str">
        <f>IF(N238="N/A",IF(Gestión!F247=$L$152,"Estable2",IF(Gestión!F247=$L$159,"Diseño3",IF(Gestión!F247=$L$161,"Diseño4",IF(Gestión!F247=$L$164,"Forta6",IF(Gestión!F247=$L$168,"Prog1",IF(Gestión!F247=$L$171,"Robus",IF(Gestión!F247=$L$172,"Diseño5",IF(Gestión!F247=$L$173,"Diseño6",IF(Gestión!F247=$L$174,"Estruc",IF(Gestión!F247=$L$175,"Diseño7",IF(Gestión!F247=$L$178,"Diseño8",IF(Gestión!F247=$L$179,"Diseño9",IF(Gestión!F247=$L$180,"Diseño10",IF(Gestión!F247=$L$181,"Diseño11",IF(Gestión!F247=$L$182,"Diseño12",IF(Gestión!F247=$L$183,"Capacit",IF(Gestión!F247=$L$186,"Redi1",IF(Gestión!F247=$L$187,"Defin1",IF(Gestión!F247=$L$190,"Cumplir",IF(Gestión!F247=$L$193,"Sistem",IF(Gestión!F247=$L$195,"Montaje",IF(Gestión!F247=$L$198,"Implementa",IF(Gestión!F247=$L$201,"Sistem1",IF(Gestión!F247=$L$203,"Asegura",IF(Gestión!F247=$L$204,"Estable3",IF(Gestión!F247=$L$206,"Constru",IF(Gestión!F247=$L$210,"Defin2",IF(Gestión!F247=$L$212,"Cult1",IF(Gestión!F247=$L$214,"Diseño13",IF(Gestión!F247=$L$215,"Defin3",IF(Gestión!F247=$L$217,"Segui",""))))))))))))))))))))))))))))))),N238)</f>
        <v>Actua3</v>
      </c>
      <c r="P238" t="str">
        <f>IF(Gestión!D247=$Q$2,"Acre",IF(Gestión!D247=$Q$3,"Valor",IF(Gestión!D247=$Q$4,"Calidad",IF(Gestión!D247=$Q$5,"NAI",IF(Gestión!D247=$Q$6,"NAP",IF(Gestión!D247=$Q$7,"NAE",IF(Gestión!D247=$Q$8,"Articulación",IF(Gestión!D247=$Q$9,"Extensión",IF(Gestión!D247=$Q$10,"Regionalización",IF(Gestión!D247=$Q$11,"Interna",IF(Gestión!D247=$Q$12,"Seguimiento",IF(Gestión!D247=$Q$13,"NAA",IF(Gestión!D247=$Q$14,"Gerencia",IF(Gestión!D247=$Q$15,"TH",IF(Gestión!D247=$Q$16,"Finan",IF(Gestión!D247=$Q$17,"Bienestar",IF(Gestión!D247=$Q$18,"Comuni",IF(Gestión!D247=$Q$19,"Sistema",IF(Gestión!D247=$Q$20,"GestionD",IF(Gestión!D247=$Q$21,"Mejoramiento",IF(Gestión!D247=$Q$22,"Modelo",IF(Gestión!D247=$Q$23,"Control",""))))))))))))))))))))))</f>
        <v>Extensión</v>
      </c>
      <c r="T238" t="str">
        <f>IF(Gestión!E247=D!$K$2,"Acredi",IF(Gestión!E247=D!$K$7,"Increm",IF(Gestión!E247=D!$K$11,"Forma",IF(Gestión!E247=D!$K$15,"Vincu",IF(Gestión!E247=D!$K$31,"Estructuraci",IF(Gestión!E247=D!$K$33,"Tecnica",IF(Gestión!E247=D!$K$35,"Conso",IF(Gestión!E247=D!$K$37,"Fortale",IF(Gestión!E247=D!$K$38,"Program",IF(Gestión!E247=D!$K$40,"Estruct",IF(Gestión!E247=D!$K$48,"Artic",IF(Gestión!E247=D!$K$55,"Fortale1",IF(Gestión!E247=D!$K$60,"Biling",IF(Gestión!E247=D!$K$64,"Forma1",IF(Gestión!E247=D!$K$66,"Gest",IF(Gestión!E247=D!$K$68,"Redefini",IF(Gestión!E247=D!$K$69,"Fortale2",IF(Gestión!E247=D!$K$72,"Edu",IF(Gestión!E247=D!$K$79,"Implement",IF(Gestión!E247=D!$K$81,"Potencia",IF(Gestión!E247=D!$K$86,"Fortale3",IF(Gestión!E247=D!$K$89,"Vincu1",IF(Gestión!E247=D!$K$91,"Incur",IF(Gestión!E247=D!$K$93,"Proyec",IF(Gestión!E247=D!$K$94,"Estrateg",IF(Gestión!E247=D!$K$95,"Desa",IF(Gestión!E247=D!$K$103,"Seguim",IF(Gestión!E247=D!$K$104,"Acces",IF(Gestión!E247=D!$K$113,"Program1",IF(Gestión!E247=D!$K$115,"En",IF(Gestión!E247=D!$K$118,"Geren",IF(Gestión!E247=D!$K$128,"Proyec1",IF(Gestión!E247=D!$K$131,"Proyec2",IF(Gestión!E247=D!$K$135,"Forma2",IF(Gestión!E247=D!$K$137,"Talent",IF(Gestión!E247=D!$K$151,"Conso1",IF(Gestión!E247=D!$K$152,"Conso2",IF(Gestión!E247=D!$K$159,"Serv",IF(Gestión!E247=D!$K$164,"Rete",IF(Gestión!E247=D!$K$171,"Fortale4",IF(Gestión!E247=D!$K$172,"Fortale5",IF(Gestión!E247=D!$K$174,"Defini",IF(Gestión!E247=D!$K$175,"Coord",IF(Gestión!E247=D!$K$178,"Redef",IF(Gestión!E247=D!$K$181,"Compro",IF(Gestión!E247=D!$K$182,"Desa1",IF(Gestión!E247=D!$K$183,"Fortale6",IF(Gestión!E247=D!$K$187,"Esta",IF(Gestión!E247=D!$K$190,"Facil",IF(Gestión!E247=D!$K$193,"Soporte",IF(Gestión!E247=D!$K$198,"Implement1",IF(Gestión!E247=D!$K$201,"La",IF(Gestión!E247=D!$K$203,"Fortale7",IF(Gestión!E247=D!$K$206,"Remo",IF(Gestión!E247=D!$K$210,"Fortale8",IF(Gestión!E247=D!$K$214,"Mejoram",IF(Gestión!E247=D!$K$215,"Fortale9",IF(Gestión!E247=D!$K$217,"Fortale10",""))))))))))))))))))))))))))))))))))))))))))))))))))))))))))</f>
        <v>Biling</v>
      </c>
    </row>
    <row r="239" spans="14:20" x14ac:dyDescent="0.25">
      <c r="N239" t="str">
        <f>IF(Gestión!F248=D!$L$2,"Forta",IF(Gestión!F248=$L$4,"Inclu",IF(Gestión!F248=$L$5,"Cult",IF(Gestión!F248=$L$7,"Actua",IF(Gestión!F248=$L$11,"Cuali",IF(Gestión!F248=$L$15,"Forta1",IF(Gestión!F248=$L$18,"Actua1",IF(Gestión!F248=$L$20,"Forta2",IF(Gestión!F248=$L$24,"Plan",IF(Gestión!F248=$L$28,"Confor",IF(Gestión!F248=$L$31,"Crea",IF(Gestión!F248=$L$33,"Incor",IF(Gestión!F248=$L$35,"Incre",IF(Gestión!F248=$L$36,"Prog",IF(Gestión!F248=$L$37,"Forta3",IF(Gestión!F248=$L$38,"Redi",IF(Gestión!F248=$L$40,"Confor1",IF(Gestión!F248=$L$44,"Apoyo",IF(Gestión!F248=$L$46,"Crea1",IF(Gestión!F248=$L$48,"Forta4",IF(Gestión!F248=$L$50,"Actua2",IF(Gestión!F248=$L$51,"Invest",IF(Gestión!F248=$L$52,"Conserv",IF(Gestión!F248=$L$55,"Incre1",IF(Gestión!F248=$L$60,"Actua3",IF(Gestión!F248=$L$64,"Actua4",IF(Gestión!F248=$L$66,"Asist",IF(Gestión!F248=$L$68,"Invest2",IF(Gestión!F248=$L$69,"Pract",IF(Gestión!F248=$L$72,"Forta5",IF(Gestión!F248=$L$79,"Opera",IF(Gestión!F248=$L$80,"Opera2",IF(Gestión!F248=$L$81,"Impul",IF(Gestión!F248=$L$86,"Estudio",IF(Gestión!F248=$L$89,"Invest3",IF(Gestión!F248=$L$90,"Diseño",IF(Gestión!F248=$L$91,"Invest4",IF(Gestión!F248=$L$93,"Vincula",IF(Gestión!F248=$L$94,"Crea2",IF(Gestión!F248=$L$95,"Diseño1",IF(Gestión!F248=$L$96,"Opera3",IF(Gestión!F248=$L$100,"Promo",IF(Gestión!F248=$L$101,"Estudio1",IF(Gestión!F248=$L$103,"Desarrolla",IF(Gestión!F248=$L$104,"Propen",IF(Gestión!F248=$L$108,"Aument",IF(Gestión!F248=$L$112,"Aument2",IF(Gestión!F248=$L$113,"Incre2",IF(Gestión!F248=$L$115,"Diver",IF(Gestión!F248=$L$118,"Estable",IF(Gestión!F248=$L$128,"Realiza",IF(Gestión!F248=$L$131,"Realiza1",IF(Gestión!F248=$L$135,"Diseño2",IF(Gestión!F248=$L$137,"Estudio2",IF(Gestión!F248=$L$138,"Invest5",IF(Gestión!F248=$L$141,"Actua5",IF(Gestión!F248=$L$144,"Estable1",IF(Gestión!F248=$L$151,"Defin","N/A"))))))))))))))))))))))))))))))))))))))))))))))))))))))))))</f>
        <v>Actua4</v>
      </c>
      <c r="O239" t="str">
        <f>IF(N239="N/A",IF(Gestión!F248=$L$152,"Estable2",IF(Gestión!F248=$L$159,"Diseño3",IF(Gestión!F248=$L$161,"Diseño4",IF(Gestión!F248=$L$164,"Forta6",IF(Gestión!F248=$L$168,"Prog1",IF(Gestión!F248=$L$171,"Robus",IF(Gestión!F248=$L$172,"Diseño5",IF(Gestión!F248=$L$173,"Diseño6",IF(Gestión!F248=$L$174,"Estruc",IF(Gestión!F248=$L$175,"Diseño7",IF(Gestión!F248=$L$178,"Diseño8",IF(Gestión!F248=$L$179,"Diseño9",IF(Gestión!F248=$L$180,"Diseño10",IF(Gestión!F248=$L$181,"Diseño11",IF(Gestión!F248=$L$182,"Diseño12",IF(Gestión!F248=$L$183,"Capacit",IF(Gestión!F248=$L$186,"Redi1",IF(Gestión!F248=$L$187,"Defin1",IF(Gestión!F248=$L$190,"Cumplir",IF(Gestión!F248=$L$193,"Sistem",IF(Gestión!F248=$L$195,"Montaje",IF(Gestión!F248=$L$198,"Implementa",IF(Gestión!F248=$L$201,"Sistem1",IF(Gestión!F248=$L$203,"Asegura",IF(Gestión!F248=$L$204,"Estable3",IF(Gestión!F248=$L$206,"Constru",IF(Gestión!F248=$L$210,"Defin2",IF(Gestión!F248=$L$212,"Cult1",IF(Gestión!F248=$L$214,"Diseño13",IF(Gestión!F248=$L$215,"Defin3",IF(Gestión!F248=$L$217,"Segui",""))))))))))))))))))))))))))))))),N239)</f>
        <v>Actua4</v>
      </c>
      <c r="P239" t="str">
        <f>IF(Gestión!D248=$Q$2,"Acre",IF(Gestión!D248=$Q$3,"Valor",IF(Gestión!D248=$Q$4,"Calidad",IF(Gestión!D248=$Q$5,"NAI",IF(Gestión!D248=$Q$6,"NAP",IF(Gestión!D248=$Q$7,"NAE",IF(Gestión!D248=$Q$8,"Articulación",IF(Gestión!D248=$Q$9,"Extensión",IF(Gestión!D248=$Q$10,"Regionalización",IF(Gestión!D248=$Q$11,"Interna",IF(Gestión!D248=$Q$12,"Seguimiento",IF(Gestión!D248=$Q$13,"NAA",IF(Gestión!D248=$Q$14,"Gerencia",IF(Gestión!D248=$Q$15,"TH",IF(Gestión!D248=$Q$16,"Finan",IF(Gestión!D248=$Q$17,"Bienestar",IF(Gestión!D248=$Q$18,"Comuni",IF(Gestión!D248=$Q$19,"Sistema",IF(Gestión!D248=$Q$20,"GestionD",IF(Gestión!D248=$Q$21,"Mejoramiento",IF(Gestión!D248=$Q$22,"Modelo",IF(Gestión!D248=$Q$23,"Control",""))))))))))))))))))))))</f>
        <v>Extensión</v>
      </c>
      <c r="T239" t="str">
        <f>IF(Gestión!E248=D!$K$2,"Acredi",IF(Gestión!E248=D!$K$7,"Increm",IF(Gestión!E248=D!$K$11,"Forma",IF(Gestión!E248=D!$K$15,"Vincu",IF(Gestión!E248=D!$K$31,"Estructuraci",IF(Gestión!E248=D!$K$33,"Tecnica",IF(Gestión!E248=D!$K$35,"Conso",IF(Gestión!E248=D!$K$37,"Fortale",IF(Gestión!E248=D!$K$38,"Program",IF(Gestión!E248=D!$K$40,"Estruct",IF(Gestión!E248=D!$K$48,"Artic",IF(Gestión!E248=D!$K$55,"Fortale1",IF(Gestión!E248=D!$K$60,"Biling",IF(Gestión!E248=D!$K$64,"Forma1",IF(Gestión!E248=D!$K$66,"Gest",IF(Gestión!E248=D!$K$68,"Redefini",IF(Gestión!E248=D!$K$69,"Fortale2",IF(Gestión!E248=D!$K$72,"Edu",IF(Gestión!E248=D!$K$79,"Implement",IF(Gestión!E248=D!$K$81,"Potencia",IF(Gestión!E248=D!$K$86,"Fortale3",IF(Gestión!E248=D!$K$89,"Vincu1",IF(Gestión!E248=D!$K$91,"Incur",IF(Gestión!E248=D!$K$93,"Proyec",IF(Gestión!E248=D!$K$94,"Estrateg",IF(Gestión!E248=D!$K$95,"Desa",IF(Gestión!E248=D!$K$103,"Seguim",IF(Gestión!E248=D!$K$104,"Acces",IF(Gestión!E248=D!$K$113,"Program1",IF(Gestión!E248=D!$K$115,"En",IF(Gestión!E248=D!$K$118,"Geren",IF(Gestión!E248=D!$K$128,"Proyec1",IF(Gestión!E248=D!$K$131,"Proyec2",IF(Gestión!E248=D!$K$135,"Forma2",IF(Gestión!E248=D!$K$137,"Talent",IF(Gestión!E248=D!$K$151,"Conso1",IF(Gestión!E248=D!$K$152,"Conso2",IF(Gestión!E248=D!$K$159,"Serv",IF(Gestión!E248=D!$K$164,"Rete",IF(Gestión!E248=D!$K$171,"Fortale4",IF(Gestión!E248=D!$K$172,"Fortale5",IF(Gestión!E248=D!$K$174,"Defini",IF(Gestión!E248=D!$K$175,"Coord",IF(Gestión!E248=D!$K$178,"Redef",IF(Gestión!E248=D!$K$181,"Compro",IF(Gestión!E248=D!$K$182,"Desa1",IF(Gestión!E248=D!$K$183,"Fortale6",IF(Gestión!E248=D!$K$187,"Esta",IF(Gestión!E248=D!$K$190,"Facil",IF(Gestión!E248=D!$K$193,"Soporte",IF(Gestión!E248=D!$K$198,"Implement1",IF(Gestión!E248=D!$K$201,"La",IF(Gestión!E248=D!$K$203,"Fortale7",IF(Gestión!E248=D!$K$206,"Remo",IF(Gestión!E248=D!$K$210,"Fortale8",IF(Gestión!E248=D!$K$214,"Mejoram",IF(Gestión!E248=D!$K$215,"Fortale9",IF(Gestión!E248=D!$K$217,"Fortale10",""))))))))))))))))))))))))))))))))))))))))))))))))))))))))))</f>
        <v>Forma1</v>
      </c>
    </row>
    <row r="240" spans="14:20" x14ac:dyDescent="0.25">
      <c r="N240" t="str">
        <f>IF(Gestión!F249=D!$L$2,"Forta",IF(Gestión!F249=$L$4,"Inclu",IF(Gestión!F249=$L$5,"Cult",IF(Gestión!F249=$L$7,"Actua",IF(Gestión!F249=$L$11,"Cuali",IF(Gestión!F249=$L$15,"Forta1",IF(Gestión!F249=$L$18,"Actua1",IF(Gestión!F249=$L$20,"Forta2",IF(Gestión!F249=$L$24,"Plan",IF(Gestión!F249=$L$28,"Confor",IF(Gestión!F249=$L$31,"Crea",IF(Gestión!F249=$L$33,"Incor",IF(Gestión!F249=$L$35,"Incre",IF(Gestión!F249=$L$36,"Prog",IF(Gestión!F249=$L$37,"Forta3",IF(Gestión!F249=$L$38,"Redi",IF(Gestión!F249=$L$40,"Confor1",IF(Gestión!F249=$L$44,"Apoyo",IF(Gestión!F249=$L$46,"Crea1",IF(Gestión!F249=$L$48,"Forta4",IF(Gestión!F249=$L$50,"Actua2",IF(Gestión!F249=$L$51,"Invest",IF(Gestión!F249=$L$52,"Conserv",IF(Gestión!F249=$L$55,"Incre1",IF(Gestión!F249=$L$60,"Actua3",IF(Gestión!F249=$L$64,"Actua4",IF(Gestión!F249=$L$66,"Asist",IF(Gestión!F249=$L$68,"Invest2",IF(Gestión!F249=$L$69,"Pract",IF(Gestión!F249=$L$72,"Forta5",IF(Gestión!F249=$L$79,"Opera",IF(Gestión!F249=$L$80,"Opera2",IF(Gestión!F249=$L$81,"Impul",IF(Gestión!F249=$L$86,"Estudio",IF(Gestión!F249=$L$89,"Invest3",IF(Gestión!F249=$L$90,"Diseño",IF(Gestión!F249=$L$91,"Invest4",IF(Gestión!F249=$L$93,"Vincula",IF(Gestión!F249=$L$94,"Crea2",IF(Gestión!F249=$L$95,"Diseño1",IF(Gestión!F249=$L$96,"Opera3",IF(Gestión!F249=$L$100,"Promo",IF(Gestión!F249=$L$101,"Estudio1",IF(Gestión!F249=$L$103,"Desarrolla",IF(Gestión!F249=$L$104,"Propen",IF(Gestión!F249=$L$108,"Aument",IF(Gestión!F249=$L$112,"Aument2",IF(Gestión!F249=$L$113,"Incre2",IF(Gestión!F249=$L$115,"Diver",IF(Gestión!F249=$L$118,"Estable",IF(Gestión!F249=$L$128,"Realiza",IF(Gestión!F249=$L$131,"Realiza1",IF(Gestión!F249=$L$135,"Diseño2",IF(Gestión!F249=$L$137,"Estudio2",IF(Gestión!F249=$L$138,"Invest5",IF(Gestión!F249=$L$141,"Actua5",IF(Gestión!F249=$L$144,"Estable1",IF(Gestión!F249=$L$151,"Defin","N/A"))))))))))))))))))))))))))))))))))))))))))))))))))))))))))</f>
        <v>Asist</v>
      </c>
      <c r="O240" t="str">
        <f>IF(N240="N/A",IF(Gestión!F249=$L$152,"Estable2",IF(Gestión!F249=$L$159,"Diseño3",IF(Gestión!F249=$L$161,"Diseño4",IF(Gestión!F249=$L$164,"Forta6",IF(Gestión!F249=$L$168,"Prog1",IF(Gestión!F249=$L$171,"Robus",IF(Gestión!F249=$L$172,"Diseño5",IF(Gestión!F249=$L$173,"Diseño6",IF(Gestión!F249=$L$174,"Estruc",IF(Gestión!F249=$L$175,"Diseño7",IF(Gestión!F249=$L$178,"Diseño8",IF(Gestión!F249=$L$179,"Diseño9",IF(Gestión!F249=$L$180,"Diseño10",IF(Gestión!F249=$L$181,"Diseño11",IF(Gestión!F249=$L$182,"Diseño12",IF(Gestión!F249=$L$183,"Capacit",IF(Gestión!F249=$L$186,"Redi1",IF(Gestión!F249=$L$187,"Defin1",IF(Gestión!F249=$L$190,"Cumplir",IF(Gestión!F249=$L$193,"Sistem",IF(Gestión!F249=$L$195,"Montaje",IF(Gestión!F249=$L$198,"Implementa",IF(Gestión!F249=$L$201,"Sistem1",IF(Gestión!F249=$L$203,"Asegura",IF(Gestión!F249=$L$204,"Estable3",IF(Gestión!F249=$L$206,"Constru",IF(Gestión!F249=$L$210,"Defin2",IF(Gestión!F249=$L$212,"Cult1",IF(Gestión!F249=$L$214,"Diseño13",IF(Gestión!F249=$L$215,"Defin3",IF(Gestión!F249=$L$217,"Segui",""))))))))))))))))))))))))))))))),N240)</f>
        <v>Asist</v>
      </c>
      <c r="P240" t="str">
        <f>IF(Gestión!D249=$Q$2,"Acre",IF(Gestión!D249=$Q$3,"Valor",IF(Gestión!D249=$Q$4,"Calidad",IF(Gestión!D249=$Q$5,"NAI",IF(Gestión!D249=$Q$6,"NAP",IF(Gestión!D249=$Q$7,"NAE",IF(Gestión!D249=$Q$8,"Articulación",IF(Gestión!D249=$Q$9,"Extensión",IF(Gestión!D249=$Q$10,"Regionalización",IF(Gestión!D249=$Q$11,"Interna",IF(Gestión!D249=$Q$12,"Seguimiento",IF(Gestión!D249=$Q$13,"NAA",IF(Gestión!D249=$Q$14,"Gerencia",IF(Gestión!D249=$Q$15,"TH",IF(Gestión!D249=$Q$16,"Finan",IF(Gestión!D249=$Q$17,"Bienestar",IF(Gestión!D249=$Q$18,"Comuni",IF(Gestión!D249=$Q$19,"Sistema",IF(Gestión!D249=$Q$20,"GestionD",IF(Gestión!D249=$Q$21,"Mejoramiento",IF(Gestión!D249=$Q$22,"Modelo",IF(Gestión!D249=$Q$23,"Control",""))))))))))))))))))))))</f>
        <v>Extensión</v>
      </c>
      <c r="T240" t="str">
        <f>IF(Gestión!E249=D!$K$2,"Acredi",IF(Gestión!E249=D!$K$7,"Increm",IF(Gestión!E249=D!$K$11,"Forma",IF(Gestión!E249=D!$K$15,"Vincu",IF(Gestión!E249=D!$K$31,"Estructuraci",IF(Gestión!E249=D!$K$33,"Tecnica",IF(Gestión!E249=D!$K$35,"Conso",IF(Gestión!E249=D!$K$37,"Fortale",IF(Gestión!E249=D!$K$38,"Program",IF(Gestión!E249=D!$K$40,"Estruct",IF(Gestión!E249=D!$K$48,"Artic",IF(Gestión!E249=D!$K$55,"Fortale1",IF(Gestión!E249=D!$K$60,"Biling",IF(Gestión!E249=D!$K$64,"Forma1",IF(Gestión!E249=D!$K$66,"Gest",IF(Gestión!E249=D!$K$68,"Redefini",IF(Gestión!E249=D!$K$69,"Fortale2",IF(Gestión!E249=D!$K$72,"Edu",IF(Gestión!E249=D!$K$79,"Implement",IF(Gestión!E249=D!$K$81,"Potencia",IF(Gestión!E249=D!$K$86,"Fortale3",IF(Gestión!E249=D!$K$89,"Vincu1",IF(Gestión!E249=D!$K$91,"Incur",IF(Gestión!E249=D!$K$93,"Proyec",IF(Gestión!E249=D!$K$94,"Estrateg",IF(Gestión!E249=D!$K$95,"Desa",IF(Gestión!E249=D!$K$103,"Seguim",IF(Gestión!E249=D!$K$104,"Acces",IF(Gestión!E249=D!$K$113,"Program1",IF(Gestión!E249=D!$K$115,"En",IF(Gestión!E249=D!$K$118,"Geren",IF(Gestión!E249=D!$K$128,"Proyec1",IF(Gestión!E249=D!$K$131,"Proyec2",IF(Gestión!E249=D!$K$135,"Forma2",IF(Gestión!E249=D!$K$137,"Talent",IF(Gestión!E249=D!$K$151,"Conso1",IF(Gestión!E249=D!$K$152,"Conso2",IF(Gestión!E249=D!$K$159,"Serv",IF(Gestión!E249=D!$K$164,"Rete",IF(Gestión!E249=D!$K$171,"Fortale4",IF(Gestión!E249=D!$K$172,"Fortale5",IF(Gestión!E249=D!$K$174,"Defini",IF(Gestión!E249=D!$K$175,"Coord",IF(Gestión!E249=D!$K$178,"Redef",IF(Gestión!E249=D!$K$181,"Compro",IF(Gestión!E249=D!$K$182,"Desa1",IF(Gestión!E249=D!$K$183,"Fortale6",IF(Gestión!E249=D!$K$187,"Esta",IF(Gestión!E249=D!$K$190,"Facil",IF(Gestión!E249=D!$K$193,"Soporte",IF(Gestión!E249=D!$K$198,"Implement1",IF(Gestión!E249=D!$K$201,"La",IF(Gestión!E249=D!$K$203,"Fortale7",IF(Gestión!E249=D!$K$206,"Remo",IF(Gestión!E249=D!$K$210,"Fortale8",IF(Gestión!E249=D!$K$214,"Mejoram",IF(Gestión!E249=D!$K$215,"Fortale9",IF(Gestión!E249=D!$K$217,"Fortale10",""))))))))))))))))))))))))))))))))))))))))))))))))))))))))))</f>
        <v>Gest</v>
      </c>
    </row>
    <row r="241" spans="14:20" x14ac:dyDescent="0.25">
      <c r="N241" t="str">
        <f>IF(Gestión!F250=D!$L$2,"Forta",IF(Gestión!F250=$L$4,"Inclu",IF(Gestión!F250=$L$5,"Cult",IF(Gestión!F250=$L$7,"Actua",IF(Gestión!F250=$L$11,"Cuali",IF(Gestión!F250=$L$15,"Forta1",IF(Gestión!F250=$L$18,"Actua1",IF(Gestión!F250=$L$20,"Forta2",IF(Gestión!F250=$L$24,"Plan",IF(Gestión!F250=$L$28,"Confor",IF(Gestión!F250=$L$31,"Crea",IF(Gestión!F250=$L$33,"Incor",IF(Gestión!F250=$L$35,"Incre",IF(Gestión!F250=$L$36,"Prog",IF(Gestión!F250=$L$37,"Forta3",IF(Gestión!F250=$L$38,"Redi",IF(Gestión!F250=$L$40,"Confor1",IF(Gestión!F250=$L$44,"Apoyo",IF(Gestión!F250=$L$46,"Crea1",IF(Gestión!F250=$L$48,"Forta4",IF(Gestión!F250=$L$50,"Actua2",IF(Gestión!F250=$L$51,"Invest",IF(Gestión!F250=$L$52,"Conserv",IF(Gestión!F250=$L$55,"Incre1",IF(Gestión!F250=$L$60,"Actua3",IF(Gestión!F250=$L$64,"Actua4",IF(Gestión!F250=$L$66,"Asist",IF(Gestión!F250=$L$68,"Invest2",IF(Gestión!F250=$L$69,"Pract",IF(Gestión!F250=$L$72,"Forta5",IF(Gestión!F250=$L$79,"Opera",IF(Gestión!F250=$L$80,"Opera2",IF(Gestión!F250=$L$81,"Impul",IF(Gestión!F250=$L$86,"Estudio",IF(Gestión!F250=$L$89,"Invest3",IF(Gestión!F250=$L$90,"Diseño",IF(Gestión!F250=$L$91,"Invest4",IF(Gestión!F250=$L$93,"Vincula",IF(Gestión!F250=$L$94,"Crea2",IF(Gestión!F250=$L$95,"Diseño1",IF(Gestión!F250=$L$96,"Opera3",IF(Gestión!F250=$L$100,"Promo",IF(Gestión!F250=$L$101,"Estudio1",IF(Gestión!F250=$L$103,"Desarrolla",IF(Gestión!F250=$L$104,"Propen",IF(Gestión!F250=$L$108,"Aument",IF(Gestión!F250=$L$112,"Aument2",IF(Gestión!F250=$L$113,"Incre2",IF(Gestión!F250=$L$115,"Diver",IF(Gestión!F250=$L$118,"Estable",IF(Gestión!F250=$L$128,"Realiza",IF(Gestión!F250=$L$131,"Realiza1",IF(Gestión!F250=$L$135,"Diseño2",IF(Gestión!F250=$L$137,"Estudio2",IF(Gestión!F250=$L$138,"Invest5",IF(Gestión!F250=$L$141,"Actua5",IF(Gestión!F250=$L$144,"Estable1",IF(Gestión!F250=$L$151,"Defin","N/A"))))))))))))))))))))))))))))))))))))))))))))))))))))))))))</f>
        <v>Estable</v>
      </c>
      <c r="O241" t="str">
        <f>IF(N241="N/A",IF(Gestión!F250=$L$152,"Estable2",IF(Gestión!F250=$L$159,"Diseño3",IF(Gestión!F250=$L$161,"Diseño4",IF(Gestión!F250=$L$164,"Forta6",IF(Gestión!F250=$L$168,"Prog1",IF(Gestión!F250=$L$171,"Robus",IF(Gestión!F250=$L$172,"Diseño5",IF(Gestión!F250=$L$173,"Diseño6",IF(Gestión!F250=$L$174,"Estruc",IF(Gestión!F250=$L$175,"Diseño7",IF(Gestión!F250=$L$178,"Diseño8",IF(Gestión!F250=$L$179,"Diseño9",IF(Gestión!F250=$L$180,"Diseño10",IF(Gestión!F250=$L$181,"Diseño11",IF(Gestión!F250=$L$182,"Diseño12",IF(Gestión!F250=$L$183,"Capacit",IF(Gestión!F250=$L$186,"Redi1",IF(Gestión!F250=$L$187,"Defin1",IF(Gestión!F250=$L$190,"Cumplir",IF(Gestión!F250=$L$193,"Sistem",IF(Gestión!F250=$L$195,"Montaje",IF(Gestión!F250=$L$198,"Implementa",IF(Gestión!F250=$L$201,"Sistem1",IF(Gestión!F250=$L$203,"Asegura",IF(Gestión!F250=$L$204,"Estable3",IF(Gestión!F250=$L$206,"Constru",IF(Gestión!F250=$L$210,"Defin2",IF(Gestión!F250=$L$212,"Cult1",IF(Gestión!F250=$L$214,"Diseño13",IF(Gestión!F250=$L$215,"Defin3",IF(Gestión!F250=$L$217,"Segui",""))))))))))))))))))))))))))))))),N241)</f>
        <v>Estable</v>
      </c>
      <c r="P241" t="str">
        <f>IF(Gestión!D250=$Q$2,"Acre",IF(Gestión!D250=$Q$3,"Valor",IF(Gestión!D250=$Q$4,"Calidad",IF(Gestión!D250=$Q$5,"NAI",IF(Gestión!D250=$Q$6,"NAP",IF(Gestión!D250=$Q$7,"NAE",IF(Gestión!D250=$Q$8,"Articulación",IF(Gestión!D250=$Q$9,"Extensión",IF(Gestión!D250=$Q$10,"Regionalización",IF(Gestión!D250=$Q$11,"Interna",IF(Gestión!D250=$Q$12,"Seguimiento",IF(Gestión!D250=$Q$13,"NAA",IF(Gestión!D250=$Q$14,"Gerencia",IF(Gestión!D250=$Q$15,"TH",IF(Gestión!D250=$Q$16,"Finan",IF(Gestión!D250=$Q$17,"Bienestar",IF(Gestión!D250=$Q$18,"Comuni",IF(Gestión!D250=$Q$19,"Sistema",IF(Gestión!D250=$Q$20,"GestionD",IF(Gestión!D250=$Q$21,"Mejoramiento",IF(Gestión!D250=$Q$22,"Modelo",IF(Gestión!D250=$Q$23,"Control",""))))))))))))))))))))))</f>
        <v>Gerencia</v>
      </c>
      <c r="T241" t="str">
        <f>IF(Gestión!E250=D!$K$2,"Acredi",IF(Gestión!E250=D!$K$7,"Increm",IF(Gestión!E250=D!$K$11,"Forma",IF(Gestión!E250=D!$K$15,"Vincu",IF(Gestión!E250=D!$K$31,"Estructuraci",IF(Gestión!E250=D!$K$33,"Tecnica",IF(Gestión!E250=D!$K$35,"Conso",IF(Gestión!E250=D!$K$37,"Fortale",IF(Gestión!E250=D!$K$38,"Program",IF(Gestión!E250=D!$K$40,"Estruct",IF(Gestión!E250=D!$K$48,"Artic",IF(Gestión!E250=D!$K$55,"Fortale1",IF(Gestión!E250=D!$K$60,"Biling",IF(Gestión!E250=D!$K$64,"Forma1",IF(Gestión!E250=D!$K$66,"Gest",IF(Gestión!E250=D!$K$68,"Redefini",IF(Gestión!E250=D!$K$69,"Fortale2",IF(Gestión!E250=D!$K$72,"Edu",IF(Gestión!E250=D!$K$79,"Implement",IF(Gestión!E250=D!$K$81,"Potencia",IF(Gestión!E250=D!$K$86,"Fortale3",IF(Gestión!E250=D!$K$89,"Vincu1",IF(Gestión!E250=D!$K$91,"Incur",IF(Gestión!E250=D!$K$93,"Proyec",IF(Gestión!E250=D!$K$94,"Estrateg",IF(Gestión!E250=D!$K$95,"Desa",IF(Gestión!E250=D!$K$103,"Seguim",IF(Gestión!E250=D!$K$104,"Acces",IF(Gestión!E250=D!$K$113,"Program1",IF(Gestión!E250=D!$K$115,"En",IF(Gestión!E250=D!$K$118,"Geren",IF(Gestión!E250=D!$K$128,"Proyec1",IF(Gestión!E250=D!$K$131,"Proyec2",IF(Gestión!E250=D!$K$135,"Forma2",IF(Gestión!E250=D!$K$137,"Talent",IF(Gestión!E250=D!$K$151,"Conso1",IF(Gestión!E250=D!$K$152,"Conso2",IF(Gestión!E250=D!$K$159,"Serv",IF(Gestión!E250=D!$K$164,"Rete",IF(Gestión!E250=D!$K$171,"Fortale4",IF(Gestión!E250=D!$K$172,"Fortale5",IF(Gestión!E250=D!$K$174,"Defini",IF(Gestión!E250=D!$K$175,"Coord",IF(Gestión!E250=D!$K$178,"Redef",IF(Gestión!E250=D!$K$181,"Compro",IF(Gestión!E250=D!$K$182,"Desa1",IF(Gestión!E250=D!$K$183,"Fortale6",IF(Gestión!E250=D!$K$187,"Esta",IF(Gestión!E250=D!$K$190,"Facil",IF(Gestión!E250=D!$K$193,"Soporte",IF(Gestión!E250=D!$K$198,"Implement1",IF(Gestión!E250=D!$K$201,"La",IF(Gestión!E250=D!$K$203,"Fortale7",IF(Gestión!E250=D!$K$206,"Remo",IF(Gestión!E250=D!$K$210,"Fortale8",IF(Gestión!E250=D!$K$214,"Mejoram",IF(Gestión!E250=D!$K$215,"Fortale9",IF(Gestión!E250=D!$K$217,"Fortale10",""))))))))))))))))))))))))))))))))))))))))))))))))))))))))))</f>
        <v>Geren</v>
      </c>
    </row>
    <row r="242" spans="14:20" x14ac:dyDescent="0.25">
      <c r="N242" t="str">
        <f>IF(Gestión!F251=D!$L$2,"Forta",IF(Gestión!F251=$L$4,"Inclu",IF(Gestión!F251=$L$5,"Cult",IF(Gestión!F251=$L$7,"Actua",IF(Gestión!F251=$L$11,"Cuali",IF(Gestión!F251=$L$15,"Forta1",IF(Gestión!F251=$L$18,"Actua1",IF(Gestión!F251=$L$20,"Forta2",IF(Gestión!F251=$L$24,"Plan",IF(Gestión!F251=$L$28,"Confor",IF(Gestión!F251=$L$31,"Crea",IF(Gestión!F251=$L$33,"Incor",IF(Gestión!F251=$L$35,"Incre",IF(Gestión!F251=$L$36,"Prog",IF(Gestión!F251=$L$37,"Forta3",IF(Gestión!F251=$L$38,"Redi",IF(Gestión!F251=$L$40,"Confor1",IF(Gestión!F251=$L$44,"Apoyo",IF(Gestión!F251=$L$46,"Crea1",IF(Gestión!F251=$L$48,"Forta4",IF(Gestión!F251=$L$50,"Actua2",IF(Gestión!F251=$L$51,"Invest",IF(Gestión!F251=$L$52,"Conserv",IF(Gestión!F251=$L$55,"Incre1",IF(Gestión!F251=$L$60,"Actua3",IF(Gestión!F251=$L$64,"Actua4",IF(Gestión!F251=$L$66,"Asist",IF(Gestión!F251=$L$68,"Invest2",IF(Gestión!F251=$L$69,"Pract",IF(Gestión!F251=$L$72,"Forta5",IF(Gestión!F251=$L$79,"Opera",IF(Gestión!F251=$L$80,"Opera2",IF(Gestión!F251=$L$81,"Impul",IF(Gestión!F251=$L$86,"Estudio",IF(Gestión!F251=$L$89,"Invest3",IF(Gestión!F251=$L$90,"Diseño",IF(Gestión!F251=$L$91,"Invest4",IF(Gestión!F251=$L$93,"Vincula",IF(Gestión!F251=$L$94,"Crea2",IF(Gestión!F251=$L$95,"Diseño1",IF(Gestión!F251=$L$96,"Opera3",IF(Gestión!F251=$L$100,"Promo",IF(Gestión!F251=$L$101,"Estudio1",IF(Gestión!F251=$L$103,"Desarrolla",IF(Gestión!F251=$L$104,"Propen",IF(Gestión!F251=$L$108,"Aument",IF(Gestión!F251=$L$112,"Aument2",IF(Gestión!F251=$L$113,"Incre2",IF(Gestión!F251=$L$115,"Diver",IF(Gestión!F251=$L$118,"Estable",IF(Gestión!F251=$L$128,"Realiza",IF(Gestión!F251=$L$131,"Realiza1",IF(Gestión!F251=$L$135,"Diseño2",IF(Gestión!F251=$L$137,"Estudio2",IF(Gestión!F251=$L$138,"Invest5",IF(Gestión!F251=$L$141,"Actua5",IF(Gestión!F251=$L$144,"Estable1",IF(Gestión!F251=$L$151,"Defin","N/A"))))))))))))))))))))))))))))))))))))))))))))))))))))))))))</f>
        <v>N/A</v>
      </c>
      <c r="O242" t="str">
        <f>IF(N242="N/A",IF(Gestión!F251=$L$152,"Estable2",IF(Gestión!F251=$L$159,"Diseño3",IF(Gestión!F251=$L$161,"Diseño4",IF(Gestión!F251=$L$164,"Forta6",IF(Gestión!F251=$L$168,"Prog1",IF(Gestión!F251=$L$171,"Robus",IF(Gestión!F251=$L$172,"Diseño5",IF(Gestión!F251=$L$173,"Diseño6",IF(Gestión!F251=$L$174,"Estruc",IF(Gestión!F251=$L$175,"Diseño7",IF(Gestión!F251=$L$178,"Diseño8",IF(Gestión!F251=$L$179,"Diseño9",IF(Gestión!F251=$L$180,"Diseño10",IF(Gestión!F251=$L$181,"Diseño11",IF(Gestión!F251=$L$182,"Diseño12",IF(Gestión!F251=$L$183,"Capacit",IF(Gestión!F251=$L$186,"Redi1",IF(Gestión!F251=$L$187,"Defin1",IF(Gestión!F251=$L$190,"Cumplir",IF(Gestión!F251=$L$193,"Sistem",IF(Gestión!F251=$L$195,"Montaje",IF(Gestión!F251=$L$198,"Implementa",IF(Gestión!F251=$L$201,"Sistem1",IF(Gestión!F251=$L$203,"Asegura",IF(Gestión!F251=$L$204,"Estable3",IF(Gestión!F251=$L$206,"Constru",IF(Gestión!F251=$L$210,"Defin2",IF(Gestión!F251=$L$212,"Cult1",IF(Gestión!F251=$L$214,"Diseño13",IF(Gestión!F251=$L$215,"Defin3",IF(Gestión!F251=$L$217,"Segui",""))))))))))))))))))))))))))))))),N242)</f>
        <v>Defin2</v>
      </c>
      <c r="P242" t="str">
        <f>IF(Gestión!D251=$Q$2,"Acre",IF(Gestión!D251=$Q$3,"Valor",IF(Gestión!D251=$Q$4,"Calidad",IF(Gestión!D251=$Q$5,"NAI",IF(Gestión!D251=$Q$6,"NAP",IF(Gestión!D251=$Q$7,"NAE",IF(Gestión!D251=$Q$8,"Articulación",IF(Gestión!D251=$Q$9,"Extensión",IF(Gestión!D251=$Q$10,"Regionalización",IF(Gestión!D251=$Q$11,"Interna",IF(Gestión!D251=$Q$12,"Seguimiento",IF(Gestión!D251=$Q$13,"NAA",IF(Gestión!D251=$Q$14,"Gerencia",IF(Gestión!D251=$Q$15,"TH",IF(Gestión!D251=$Q$16,"Finan",IF(Gestión!D251=$Q$17,"Bienestar",IF(Gestión!D251=$Q$18,"Comuni",IF(Gestión!D251=$Q$19,"Sistema",IF(Gestión!D251=$Q$20,"GestionD",IF(Gestión!D251=$Q$21,"Mejoramiento",IF(Gestión!D251=$Q$22,"Modelo",IF(Gestión!D251=$Q$23,"Control",""))))))))))))))))))))))</f>
        <v>Modelo</v>
      </c>
      <c r="T242" t="str">
        <f>IF(Gestión!E251=D!$K$2,"Acredi",IF(Gestión!E251=D!$K$7,"Increm",IF(Gestión!E251=D!$K$11,"Forma",IF(Gestión!E251=D!$K$15,"Vincu",IF(Gestión!E251=D!$K$31,"Estructuraci",IF(Gestión!E251=D!$K$33,"Tecnica",IF(Gestión!E251=D!$K$35,"Conso",IF(Gestión!E251=D!$K$37,"Fortale",IF(Gestión!E251=D!$K$38,"Program",IF(Gestión!E251=D!$K$40,"Estruct",IF(Gestión!E251=D!$K$48,"Artic",IF(Gestión!E251=D!$K$55,"Fortale1",IF(Gestión!E251=D!$K$60,"Biling",IF(Gestión!E251=D!$K$64,"Forma1",IF(Gestión!E251=D!$K$66,"Gest",IF(Gestión!E251=D!$K$68,"Redefini",IF(Gestión!E251=D!$K$69,"Fortale2",IF(Gestión!E251=D!$K$72,"Edu",IF(Gestión!E251=D!$K$79,"Implement",IF(Gestión!E251=D!$K$81,"Potencia",IF(Gestión!E251=D!$K$86,"Fortale3",IF(Gestión!E251=D!$K$89,"Vincu1",IF(Gestión!E251=D!$K$91,"Incur",IF(Gestión!E251=D!$K$93,"Proyec",IF(Gestión!E251=D!$K$94,"Estrateg",IF(Gestión!E251=D!$K$95,"Desa",IF(Gestión!E251=D!$K$103,"Seguim",IF(Gestión!E251=D!$K$104,"Acces",IF(Gestión!E251=D!$K$113,"Program1",IF(Gestión!E251=D!$K$115,"En",IF(Gestión!E251=D!$K$118,"Geren",IF(Gestión!E251=D!$K$128,"Proyec1",IF(Gestión!E251=D!$K$131,"Proyec2",IF(Gestión!E251=D!$K$135,"Forma2",IF(Gestión!E251=D!$K$137,"Talent",IF(Gestión!E251=D!$K$151,"Conso1",IF(Gestión!E251=D!$K$152,"Conso2",IF(Gestión!E251=D!$K$159,"Serv",IF(Gestión!E251=D!$K$164,"Rete",IF(Gestión!E251=D!$K$171,"Fortale4",IF(Gestión!E251=D!$K$172,"Fortale5",IF(Gestión!E251=D!$K$174,"Defini",IF(Gestión!E251=D!$K$175,"Coord",IF(Gestión!E251=D!$K$178,"Redef",IF(Gestión!E251=D!$K$181,"Compro",IF(Gestión!E251=D!$K$182,"Desa1",IF(Gestión!E251=D!$K$183,"Fortale6",IF(Gestión!E251=D!$K$187,"Esta",IF(Gestión!E251=D!$K$190,"Facil",IF(Gestión!E251=D!$K$193,"Soporte",IF(Gestión!E251=D!$K$198,"Implement1",IF(Gestión!E251=D!$K$201,"La",IF(Gestión!E251=D!$K$203,"Fortale7",IF(Gestión!E251=D!$K$206,"Remo",IF(Gestión!E251=D!$K$210,"Fortale8",IF(Gestión!E251=D!$K$214,"Mejoram",IF(Gestión!E251=D!$K$215,"Fortale9",IF(Gestión!E251=D!$K$217,"Fortale10",""))))))))))))))))))))))))))))))))))))))))))))))))))))))))))</f>
        <v>Fortale8</v>
      </c>
    </row>
    <row r="243" spans="14:20" x14ac:dyDescent="0.25">
      <c r="N243" t="str">
        <f>IF(Gestión!F252=D!$L$2,"Forta",IF(Gestión!F252=$L$4,"Inclu",IF(Gestión!F252=$L$5,"Cult",IF(Gestión!F252=$L$7,"Actua",IF(Gestión!F252=$L$11,"Cuali",IF(Gestión!F252=$L$15,"Forta1",IF(Gestión!F252=$L$18,"Actua1",IF(Gestión!F252=$L$20,"Forta2",IF(Gestión!F252=$L$24,"Plan",IF(Gestión!F252=$L$28,"Confor",IF(Gestión!F252=$L$31,"Crea",IF(Gestión!F252=$L$33,"Incor",IF(Gestión!F252=$L$35,"Incre",IF(Gestión!F252=$L$36,"Prog",IF(Gestión!F252=$L$37,"Forta3",IF(Gestión!F252=$L$38,"Redi",IF(Gestión!F252=$L$40,"Confor1",IF(Gestión!F252=$L$44,"Apoyo",IF(Gestión!F252=$L$46,"Crea1",IF(Gestión!F252=$L$48,"Forta4",IF(Gestión!F252=$L$50,"Actua2",IF(Gestión!F252=$L$51,"Invest",IF(Gestión!F252=$L$52,"Conserv",IF(Gestión!F252=$L$55,"Incre1",IF(Gestión!F252=$L$60,"Actua3",IF(Gestión!F252=$L$64,"Actua4",IF(Gestión!F252=$L$66,"Asist",IF(Gestión!F252=$L$68,"Invest2",IF(Gestión!F252=$L$69,"Pract",IF(Gestión!F252=$L$72,"Forta5",IF(Gestión!F252=$L$79,"Opera",IF(Gestión!F252=$L$80,"Opera2",IF(Gestión!F252=$L$81,"Impul",IF(Gestión!F252=$L$86,"Estudio",IF(Gestión!F252=$L$89,"Invest3",IF(Gestión!F252=$L$90,"Diseño",IF(Gestión!F252=$L$91,"Invest4",IF(Gestión!F252=$L$93,"Vincula",IF(Gestión!F252=$L$94,"Crea2",IF(Gestión!F252=$L$95,"Diseño1",IF(Gestión!F252=$L$96,"Opera3",IF(Gestión!F252=$L$100,"Promo",IF(Gestión!F252=$L$101,"Estudio1",IF(Gestión!F252=$L$103,"Desarrolla",IF(Gestión!F252=$L$104,"Propen",IF(Gestión!F252=$L$108,"Aument",IF(Gestión!F252=$L$112,"Aument2",IF(Gestión!F252=$L$113,"Incre2",IF(Gestión!F252=$L$115,"Diver",IF(Gestión!F252=$L$118,"Estable",IF(Gestión!F252=$L$128,"Realiza",IF(Gestión!F252=$L$131,"Realiza1",IF(Gestión!F252=$L$135,"Diseño2",IF(Gestión!F252=$L$137,"Estudio2",IF(Gestión!F252=$L$138,"Invest5",IF(Gestión!F252=$L$141,"Actua5",IF(Gestión!F252=$L$144,"Estable1",IF(Gestión!F252=$L$151,"Defin","N/A"))))))))))))))))))))))))))))))))))))))))))))))))))))))))))</f>
        <v>Actua</v>
      </c>
      <c r="O243" t="str">
        <f>IF(N243="N/A",IF(Gestión!F252=$L$152,"Estable2",IF(Gestión!F252=$L$159,"Diseño3",IF(Gestión!F252=$L$161,"Diseño4",IF(Gestión!F252=$L$164,"Forta6",IF(Gestión!F252=$L$168,"Prog1",IF(Gestión!F252=$L$171,"Robus",IF(Gestión!F252=$L$172,"Diseño5",IF(Gestión!F252=$L$173,"Diseño6",IF(Gestión!F252=$L$174,"Estruc",IF(Gestión!F252=$L$175,"Diseño7",IF(Gestión!F252=$L$178,"Diseño8",IF(Gestión!F252=$L$179,"Diseño9",IF(Gestión!F252=$L$180,"Diseño10",IF(Gestión!F252=$L$181,"Diseño11",IF(Gestión!F252=$L$182,"Diseño12",IF(Gestión!F252=$L$183,"Capacit",IF(Gestión!F252=$L$186,"Redi1",IF(Gestión!F252=$L$187,"Defin1",IF(Gestión!F252=$L$190,"Cumplir",IF(Gestión!F252=$L$193,"Sistem",IF(Gestión!F252=$L$195,"Montaje",IF(Gestión!F252=$L$198,"Implementa",IF(Gestión!F252=$L$201,"Sistem1",IF(Gestión!F252=$L$203,"Asegura",IF(Gestión!F252=$L$204,"Estable3",IF(Gestión!F252=$L$206,"Constru",IF(Gestión!F252=$L$210,"Defin2",IF(Gestión!F252=$L$212,"Cult1",IF(Gestión!F252=$L$214,"Diseño13",IF(Gestión!F252=$L$215,"Defin3",IF(Gestión!F252=$L$217,"Segui",""))))))))))))))))))))))))))))))),N243)</f>
        <v>Actua</v>
      </c>
      <c r="P243" t="str">
        <f>IF(Gestión!D252=$Q$2,"Acre",IF(Gestión!D252=$Q$3,"Valor",IF(Gestión!D252=$Q$4,"Calidad",IF(Gestión!D252=$Q$5,"NAI",IF(Gestión!D252=$Q$6,"NAP",IF(Gestión!D252=$Q$7,"NAE",IF(Gestión!D252=$Q$8,"Articulación",IF(Gestión!D252=$Q$9,"Extensión",IF(Gestión!D252=$Q$10,"Regionalización",IF(Gestión!D252=$Q$11,"Interna",IF(Gestión!D252=$Q$12,"Seguimiento",IF(Gestión!D252=$Q$13,"NAA",IF(Gestión!D252=$Q$14,"Gerencia",IF(Gestión!D252=$Q$15,"TH",IF(Gestión!D252=$Q$16,"Finan",IF(Gestión!D252=$Q$17,"Bienestar",IF(Gestión!D252=$Q$18,"Comuni",IF(Gestión!D252=$Q$19,"Sistema",IF(Gestión!D252=$Q$20,"GestionD",IF(Gestión!D252=$Q$21,"Mejoramiento",IF(Gestión!D252=$Q$22,"Modelo",IF(Gestión!D252=$Q$23,"Control",""))))))))))))))))))))))</f>
        <v>Valor</v>
      </c>
      <c r="T243" t="str">
        <f>IF(Gestión!E252=D!$K$2,"Acredi",IF(Gestión!E252=D!$K$7,"Increm",IF(Gestión!E252=D!$K$11,"Forma",IF(Gestión!E252=D!$K$15,"Vincu",IF(Gestión!E252=D!$K$31,"Estructuraci",IF(Gestión!E252=D!$K$33,"Tecnica",IF(Gestión!E252=D!$K$35,"Conso",IF(Gestión!E252=D!$K$37,"Fortale",IF(Gestión!E252=D!$K$38,"Program",IF(Gestión!E252=D!$K$40,"Estruct",IF(Gestión!E252=D!$K$48,"Artic",IF(Gestión!E252=D!$K$55,"Fortale1",IF(Gestión!E252=D!$K$60,"Biling",IF(Gestión!E252=D!$K$64,"Forma1",IF(Gestión!E252=D!$K$66,"Gest",IF(Gestión!E252=D!$K$68,"Redefini",IF(Gestión!E252=D!$K$69,"Fortale2",IF(Gestión!E252=D!$K$72,"Edu",IF(Gestión!E252=D!$K$79,"Implement",IF(Gestión!E252=D!$K$81,"Potencia",IF(Gestión!E252=D!$K$86,"Fortale3",IF(Gestión!E252=D!$K$89,"Vincu1",IF(Gestión!E252=D!$K$91,"Incur",IF(Gestión!E252=D!$K$93,"Proyec",IF(Gestión!E252=D!$K$94,"Estrateg",IF(Gestión!E252=D!$K$95,"Desa",IF(Gestión!E252=D!$K$103,"Seguim",IF(Gestión!E252=D!$K$104,"Acces",IF(Gestión!E252=D!$K$113,"Program1",IF(Gestión!E252=D!$K$115,"En",IF(Gestión!E252=D!$K$118,"Geren",IF(Gestión!E252=D!$K$128,"Proyec1",IF(Gestión!E252=D!$K$131,"Proyec2",IF(Gestión!E252=D!$K$135,"Forma2",IF(Gestión!E252=D!$K$137,"Talent",IF(Gestión!E252=D!$K$151,"Conso1",IF(Gestión!E252=D!$K$152,"Conso2",IF(Gestión!E252=D!$K$159,"Serv",IF(Gestión!E252=D!$K$164,"Rete",IF(Gestión!E252=D!$K$171,"Fortale4",IF(Gestión!E252=D!$K$172,"Fortale5",IF(Gestión!E252=D!$K$174,"Defini",IF(Gestión!E252=D!$K$175,"Coord",IF(Gestión!E252=D!$K$178,"Redef",IF(Gestión!E252=D!$K$181,"Compro",IF(Gestión!E252=D!$K$182,"Desa1",IF(Gestión!E252=D!$K$183,"Fortale6",IF(Gestión!E252=D!$K$187,"Esta",IF(Gestión!E252=D!$K$190,"Facil",IF(Gestión!E252=D!$K$193,"Soporte",IF(Gestión!E252=D!$K$198,"Implement1",IF(Gestión!E252=D!$K$201,"La",IF(Gestión!E252=D!$K$203,"Fortale7",IF(Gestión!E252=D!$K$206,"Remo",IF(Gestión!E252=D!$K$210,"Fortale8",IF(Gestión!E252=D!$K$214,"Mejoram",IF(Gestión!E252=D!$K$215,"Fortale9",IF(Gestión!E252=D!$K$217,"Fortale10",""))))))))))))))))))))))))))))))))))))))))))))))))))))))))))</f>
        <v>Increm</v>
      </c>
    </row>
    <row r="244" spans="14:20" x14ac:dyDescent="0.25">
      <c r="N244" t="str">
        <f>IF(Gestión!F253=D!$L$2,"Forta",IF(Gestión!F253=$L$4,"Inclu",IF(Gestión!F253=$L$5,"Cult",IF(Gestión!F253=$L$7,"Actua",IF(Gestión!F253=$L$11,"Cuali",IF(Gestión!F253=$L$15,"Forta1",IF(Gestión!F253=$L$18,"Actua1",IF(Gestión!F253=$L$20,"Forta2",IF(Gestión!F253=$L$24,"Plan",IF(Gestión!F253=$L$28,"Confor",IF(Gestión!F253=$L$31,"Crea",IF(Gestión!F253=$L$33,"Incor",IF(Gestión!F253=$L$35,"Incre",IF(Gestión!F253=$L$36,"Prog",IF(Gestión!F253=$L$37,"Forta3",IF(Gestión!F253=$L$38,"Redi",IF(Gestión!F253=$L$40,"Confor1",IF(Gestión!F253=$L$44,"Apoyo",IF(Gestión!F253=$L$46,"Crea1",IF(Gestión!F253=$L$48,"Forta4",IF(Gestión!F253=$L$50,"Actua2",IF(Gestión!F253=$L$51,"Invest",IF(Gestión!F253=$L$52,"Conserv",IF(Gestión!F253=$L$55,"Incre1",IF(Gestión!F253=$L$60,"Actua3",IF(Gestión!F253=$L$64,"Actua4",IF(Gestión!F253=$L$66,"Asist",IF(Gestión!F253=$L$68,"Invest2",IF(Gestión!F253=$L$69,"Pract",IF(Gestión!F253=$L$72,"Forta5",IF(Gestión!F253=$L$79,"Opera",IF(Gestión!F253=$L$80,"Opera2",IF(Gestión!F253=$L$81,"Impul",IF(Gestión!F253=$L$86,"Estudio",IF(Gestión!F253=$L$89,"Invest3",IF(Gestión!F253=$L$90,"Diseño",IF(Gestión!F253=$L$91,"Invest4",IF(Gestión!F253=$L$93,"Vincula",IF(Gestión!F253=$L$94,"Crea2",IF(Gestión!F253=$L$95,"Diseño1",IF(Gestión!F253=$L$96,"Opera3",IF(Gestión!F253=$L$100,"Promo",IF(Gestión!F253=$L$101,"Estudio1",IF(Gestión!F253=$L$103,"Desarrolla",IF(Gestión!F253=$L$104,"Propen",IF(Gestión!F253=$L$108,"Aument",IF(Gestión!F253=$L$112,"Aument2",IF(Gestión!F253=$L$113,"Incre2",IF(Gestión!F253=$L$115,"Diver",IF(Gestión!F253=$L$118,"Estable",IF(Gestión!F253=$L$128,"Realiza",IF(Gestión!F253=$L$131,"Realiza1",IF(Gestión!F253=$L$135,"Diseño2",IF(Gestión!F253=$L$137,"Estudio2",IF(Gestión!F253=$L$138,"Invest5",IF(Gestión!F253=$L$141,"Actua5",IF(Gestión!F253=$L$144,"Estable1",IF(Gestión!F253=$L$151,"Defin","N/A"))))))))))))))))))))))))))))))))))))))))))))))))))))))))))</f>
        <v>Apoyo</v>
      </c>
      <c r="O244" t="str">
        <f>IF(N244="N/A",IF(Gestión!F253=$L$152,"Estable2",IF(Gestión!F253=$L$159,"Diseño3",IF(Gestión!F253=$L$161,"Diseño4",IF(Gestión!F253=$L$164,"Forta6",IF(Gestión!F253=$L$168,"Prog1",IF(Gestión!F253=$L$171,"Robus",IF(Gestión!F253=$L$172,"Diseño5",IF(Gestión!F253=$L$173,"Diseño6",IF(Gestión!F253=$L$174,"Estruc",IF(Gestión!F253=$L$175,"Diseño7",IF(Gestión!F253=$L$178,"Diseño8",IF(Gestión!F253=$L$179,"Diseño9",IF(Gestión!F253=$L$180,"Diseño10",IF(Gestión!F253=$L$181,"Diseño11",IF(Gestión!F253=$L$182,"Diseño12",IF(Gestión!F253=$L$183,"Capacit",IF(Gestión!F253=$L$186,"Redi1",IF(Gestión!F253=$L$187,"Defin1",IF(Gestión!F253=$L$190,"Cumplir",IF(Gestión!F253=$L$193,"Sistem",IF(Gestión!F253=$L$195,"Montaje",IF(Gestión!F253=$L$198,"Implementa",IF(Gestión!F253=$L$201,"Sistem1",IF(Gestión!F253=$L$203,"Asegura",IF(Gestión!F253=$L$204,"Estable3",IF(Gestión!F253=$L$206,"Constru",IF(Gestión!F253=$L$210,"Defin2",IF(Gestión!F253=$L$212,"Cult1",IF(Gestión!F253=$L$214,"Diseño13",IF(Gestión!F253=$L$215,"Defin3",IF(Gestión!F253=$L$217,"Segui",""))))))))))))))))))))))))))))))),N244)</f>
        <v>Apoyo</v>
      </c>
      <c r="P244" t="str">
        <f>IF(Gestión!D253=$Q$2,"Acre",IF(Gestión!D253=$Q$3,"Valor",IF(Gestión!D253=$Q$4,"Calidad",IF(Gestión!D253=$Q$5,"NAI",IF(Gestión!D253=$Q$6,"NAP",IF(Gestión!D253=$Q$7,"NAE",IF(Gestión!D253=$Q$8,"Articulación",IF(Gestión!D253=$Q$9,"Extensión",IF(Gestión!D253=$Q$10,"Regionalización",IF(Gestión!D253=$Q$11,"Interna",IF(Gestión!D253=$Q$12,"Seguimiento",IF(Gestión!D253=$Q$13,"NAA",IF(Gestión!D253=$Q$14,"Gerencia",IF(Gestión!D253=$Q$15,"TH",IF(Gestión!D253=$Q$16,"Finan",IF(Gestión!D253=$Q$17,"Bienestar",IF(Gestión!D253=$Q$18,"Comuni",IF(Gestión!D253=$Q$19,"Sistema",IF(Gestión!D253=$Q$20,"GestionD",IF(Gestión!D253=$Q$21,"Mejoramiento",IF(Gestión!D253=$Q$22,"Modelo",IF(Gestión!D253=$Q$23,"Control",""))))))))))))))))))))))</f>
        <v>NAE</v>
      </c>
      <c r="T244" t="str">
        <f>IF(Gestión!E253=D!$K$2,"Acredi",IF(Gestión!E253=D!$K$7,"Increm",IF(Gestión!E253=D!$K$11,"Forma",IF(Gestión!E253=D!$K$15,"Vincu",IF(Gestión!E253=D!$K$31,"Estructuraci",IF(Gestión!E253=D!$K$33,"Tecnica",IF(Gestión!E253=D!$K$35,"Conso",IF(Gestión!E253=D!$K$37,"Fortale",IF(Gestión!E253=D!$K$38,"Program",IF(Gestión!E253=D!$K$40,"Estruct",IF(Gestión!E253=D!$K$48,"Artic",IF(Gestión!E253=D!$K$55,"Fortale1",IF(Gestión!E253=D!$K$60,"Biling",IF(Gestión!E253=D!$K$64,"Forma1",IF(Gestión!E253=D!$K$66,"Gest",IF(Gestión!E253=D!$K$68,"Redefini",IF(Gestión!E253=D!$K$69,"Fortale2",IF(Gestión!E253=D!$K$72,"Edu",IF(Gestión!E253=D!$K$79,"Implement",IF(Gestión!E253=D!$K$81,"Potencia",IF(Gestión!E253=D!$K$86,"Fortale3",IF(Gestión!E253=D!$K$89,"Vincu1",IF(Gestión!E253=D!$K$91,"Incur",IF(Gestión!E253=D!$K$93,"Proyec",IF(Gestión!E253=D!$K$94,"Estrateg",IF(Gestión!E253=D!$K$95,"Desa",IF(Gestión!E253=D!$K$103,"Seguim",IF(Gestión!E253=D!$K$104,"Acces",IF(Gestión!E253=D!$K$113,"Program1",IF(Gestión!E253=D!$K$115,"En",IF(Gestión!E253=D!$K$118,"Geren",IF(Gestión!E253=D!$K$128,"Proyec1",IF(Gestión!E253=D!$K$131,"Proyec2",IF(Gestión!E253=D!$K$135,"Forma2",IF(Gestión!E253=D!$K$137,"Talent",IF(Gestión!E253=D!$K$151,"Conso1",IF(Gestión!E253=D!$K$152,"Conso2",IF(Gestión!E253=D!$K$159,"Serv",IF(Gestión!E253=D!$K$164,"Rete",IF(Gestión!E253=D!$K$171,"Fortale4",IF(Gestión!E253=D!$K$172,"Fortale5",IF(Gestión!E253=D!$K$174,"Defini",IF(Gestión!E253=D!$K$175,"Coord",IF(Gestión!E253=D!$K$178,"Redef",IF(Gestión!E253=D!$K$181,"Compro",IF(Gestión!E253=D!$K$182,"Desa1",IF(Gestión!E253=D!$K$183,"Fortale6",IF(Gestión!E253=D!$K$187,"Esta",IF(Gestión!E253=D!$K$190,"Facil",IF(Gestión!E253=D!$K$193,"Soporte",IF(Gestión!E253=D!$K$198,"Implement1",IF(Gestión!E253=D!$K$201,"La",IF(Gestión!E253=D!$K$203,"Fortale7",IF(Gestión!E253=D!$K$206,"Remo",IF(Gestión!E253=D!$K$210,"Fortale8",IF(Gestión!E253=D!$K$214,"Mejoram",IF(Gestión!E253=D!$K$215,"Fortale9",IF(Gestión!E253=D!$K$217,"Fortale10",""))))))))))))))))))))))))))))))))))))))))))))))))))))))))))</f>
        <v>Estruct</v>
      </c>
    </row>
    <row r="245" spans="14:20" x14ac:dyDescent="0.25">
      <c r="N245" t="str">
        <f>IF(Gestión!F254=D!$L$2,"Forta",IF(Gestión!F254=$L$4,"Inclu",IF(Gestión!F254=$L$5,"Cult",IF(Gestión!F254=$L$7,"Actua",IF(Gestión!F254=$L$11,"Cuali",IF(Gestión!F254=$L$15,"Forta1",IF(Gestión!F254=$L$18,"Actua1",IF(Gestión!F254=$L$20,"Forta2",IF(Gestión!F254=$L$24,"Plan",IF(Gestión!F254=$L$28,"Confor",IF(Gestión!F254=$L$31,"Crea",IF(Gestión!F254=$L$33,"Incor",IF(Gestión!F254=$L$35,"Incre",IF(Gestión!F254=$L$36,"Prog",IF(Gestión!F254=$L$37,"Forta3",IF(Gestión!F254=$L$38,"Redi",IF(Gestión!F254=$L$40,"Confor1",IF(Gestión!F254=$L$44,"Apoyo",IF(Gestión!F254=$L$46,"Crea1",IF(Gestión!F254=$L$48,"Forta4",IF(Gestión!F254=$L$50,"Actua2",IF(Gestión!F254=$L$51,"Invest",IF(Gestión!F254=$L$52,"Conserv",IF(Gestión!F254=$L$55,"Incre1",IF(Gestión!F254=$L$60,"Actua3",IF(Gestión!F254=$L$64,"Actua4",IF(Gestión!F254=$L$66,"Asist",IF(Gestión!F254=$L$68,"Invest2",IF(Gestión!F254=$L$69,"Pract",IF(Gestión!F254=$L$72,"Forta5",IF(Gestión!F254=$L$79,"Opera",IF(Gestión!F254=$L$80,"Opera2",IF(Gestión!F254=$L$81,"Impul",IF(Gestión!F254=$L$86,"Estudio",IF(Gestión!F254=$L$89,"Invest3",IF(Gestión!F254=$L$90,"Diseño",IF(Gestión!F254=$L$91,"Invest4",IF(Gestión!F254=$L$93,"Vincula",IF(Gestión!F254=$L$94,"Crea2",IF(Gestión!F254=$L$95,"Diseño1",IF(Gestión!F254=$L$96,"Opera3",IF(Gestión!F254=$L$100,"Promo",IF(Gestión!F254=$L$101,"Estudio1",IF(Gestión!F254=$L$103,"Desarrolla",IF(Gestión!F254=$L$104,"Propen",IF(Gestión!F254=$L$108,"Aument",IF(Gestión!F254=$L$112,"Aument2",IF(Gestión!F254=$L$113,"Incre2",IF(Gestión!F254=$L$115,"Diver",IF(Gestión!F254=$L$118,"Estable",IF(Gestión!F254=$L$128,"Realiza",IF(Gestión!F254=$L$131,"Realiza1",IF(Gestión!F254=$L$135,"Diseño2",IF(Gestión!F254=$L$137,"Estudio2",IF(Gestión!F254=$L$138,"Invest5",IF(Gestión!F254=$L$141,"Actua5",IF(Gestión!F254=$L$144,"Estable1",IF(Gestión!F254=$L$151,"Defin","N/A"))))))))))))))))))))))))))))))))))))))))))))))))))))))))))</f>
        <v>Opera3</v>
      </c>
      <c r="O245" t="str">
        <f>IF(N245="N/A",IF(Gestión!F254=$L$152,"Estable2",IF(Gestión!F254=$L$159,"Diseño3",IF(Gestión!F254=$L$161,"Diseño4",IF(Gestión!F254=$L$164,"Forta6",IF(Gestión!F254=$L$168,"Prog1",IF(Gestión!F254=$L$171,"Robus",IF(Gestión!F254=$L$172,"Diseño5",IF(Gestión!F254=$L$173,"Diseño6",IF(Gestión!F254=$L$174,"Estruc",IF(Gestión!F254=$L$175,"Diseño7",IF(Gestión!F254=$L$178,"Diseño8",IF(Gestión!F254=$L$179,"Diseño9",IF(Gestión!F254=$L$180,"Diseño10",IF(Gestión!F254=$L$181,"Diseño11",IF(Gestión!F254=$L$182,"Diseño12",IF(Gestión!F254=$L$183,"Capacit",IF(Gestión!F254=$L$186,"Redi1",IF(Gestión!F254=$L$187,"Defin1",IF(Gestión!F254=$L$190,"Cumplir",IF(Gestión!F254=$L$193,"Sistem",IF(Gestión!F254=$L$195,"Montaje",IF(Gestión!F254=$L$198,"Implementa",IF(Gestión!F254=$L$201,"Sistem1",IF(Gestión!F254=$L$203,"Asegura",IF(Gestión!F254=$L$204,"Estable3",IF(Gestión!F254=$L$206,"Constru",IF(Gestión!F254=$L$210,"Defin2",IF(Gestión!F254=$L$212,"Cult1",IF(Gestión!F254=$L$214,"Diseño13",IF(Gestión!F254=$L$215,"Defin3",IF(Gestión!F254=$L$217,"Segui",""))))))))))))))))))))))))))))))),N245)</f>
        <v>Opera3</v>
      </c>
      <c r="P245" t="str">
        <f>IF(Gestión!D254=$Q$2,"Acre",IF(Gestión!D254=$Q$3,"Valor",IF(Gestión!D254=$Q$4,"Calidad",IF(Gestión!D254=$Q$5,"NAI",IF(Gestión!D254=$Q$6,"NAP",IF(Gestión!D254=$Q$7,"NAE",IF(Gestión!D254=$Q$8,"Articulación",IF(Gestión!D254=$Q$9,"Extensión",IF(Gestión!D254=$Q$10,"Regionalización",IF(Gestión!D254=$Q$11,"Interna",IF(Gestión!D254=$Q$12,"Seguimiento",IF(Gestión!D254=$Q$13,"NAA",IF(Gestión!D254=$Q$14,"Gerencia",IF(Gestión!D254=$Q$15,"TH",IF(Gestión!D254=$Q$16,"Finan",IF(Gestión!D254=$Q$17,"Bienestar",IF(Gestión!D254=$Q$18,"Comuni",IF(Gestión!D254=$Q$19,"Sistema",IF(Gestión!D254=$Q$20,"GestionD",IF(Gestión!D254=$Q$21,"Mejoramiento",IF(Gestión!D254=$Q$22,"Modelo",IF(Gestión!D254=$Q$23,"Control",""))))))))))))))))))))))</f>
        <v/>
      </c>
      <c r="T245" t="str">
        <f>IF(Gestión!E254=D!$K$2,"Acredi",IF(Gestión!E254=D!$K$7,"Increm",IF(Gestión!E254=D!$K$11,"Forma",IF(Gestión!E254=D!$K$15,"Vincu",IF(Gestión!E254=D!$K$31,"Estructuraci",IF(Gestión!E254=D!$K$33,"Tecnica",IF(Gestión!E254=D!$K$35,"Conso",IF(Gestión!E254=D!$K$37,"Fortale",IF(Gestión!E254=D!$K$38,"Program",IF(Gestión!E254=D!$K$40,"Estruct",IF(Gestión!E254=D!$K$48,"Artic",IF(Gestión!E254=D!$K$55,"Fortale1",IF(Gestión!E254=D!$K$60,"Biling",IF(Gestión!E254=D!$K$64,"Forma1",IF(Gestión!E254=D!$K$66,"Gest",IF(Gestión!E254=D!$K$68,"Redefini",IF(Gestión!E254=D!$K$69,"Fortale2",IF(Gestión!E254=D!$K$72,"Edu",IF(Gestión!E254=D!$K$79,"Implement",IF(Gestión!E254=D!$K$81,"Potencia",IF(Gestión!E254=D!$K$86,"Fortale3",IF(Gestión!E254=D!$K$89,"Vincu1",IF(Gestión!E254=D!$K$91,"Incur",IF(Gestión!E254=D!$K$93,"Proyec",IF(Gestión!E254=D!$K$94,"Estrateg",IF(Gestión!E254=D!$K$95,"Desa",IF(Gestión!E254=D!$K$103,"Seguim",IF(Gestión!E254=D!$K$104,"Acces",IF(Gestión!E254=D!$K$113,"Program1",IF(Gestión!E254=D!$K$115,"En",IF(Gestión!E254=D!$K$118,"Geren",IF(Gestión!E254=D!$K$128,"Proyec1",IF(Gestión!E254=D!$K$131,"Proyec2",IF(Gestión!E254=D!$K$135,"Forma2",IF(Gestión!E254=D!$K$137,"Talent",IF(Gestión!E254=D!$K$151,"Conso1",IF(Gestión!E254=D!$K$152,"Conso2",IF(Gestión!E254=D!$K$159,"Serv",IF(Gestión!E254=D!$K$164,"Rete",IF(Gestión!E254=D!$K$171,"Fortale4",IF(Gestión!E254=D!$K$172,"Fortale5",IF(Gestión!E254=D!$K$174,"Defini",IF(Gestión!E254=D!$K$175,"Coord",IF(Gestión!E254=D!$K$178,"Redef",IF(Gestión!E254=D!$K$181,"Compro",IF(Gestión!E254=D!$K$182,"Desa1",IF(Gestión!E254=D!$K$183,"Fortale6",IF(Gestión!E254=D!$K$187,"Esta",IF(Gestión!E254=D!$K$190,"Facil",IF(Gestión!E254=D!$K$193,"Soporte",IF(Gestión!E254=D!$K$198,"Implement1",IF(Gestión!E254=D!$K$201,"La",IF(Gestión!E254=D!$K$203,"Fortale7",IF(Gestión!E254=D!$K$206,"Remo",IF(Gestión!E254=D!$K$210,"Fortale8",IF(Gestión!E254=D!$K$214,"Mejoram",IF(Gestión!E254=D!$K$215,"Fortale9",IF(Gestión!E254=D!$K$217,"Fortale10",""))))))))))))))))))))))))))))))))))))))))))))))))))))))))))</f>
        <v>Desa</v>
      </c>
    </row>
    <row r="246" spans="14:20" x14ac:dyDescent="0.25">
      <c r="N246" t="str">
        <f>IF(Gestión!F255=D!$L$2,"Forta",IF(Gestión!F255=$L$4,"Inclu",IF(Gestión!F255=$L$5,"Cult",IF(Gestión!F255=$L$7,"Actua",IF(Gestión!F255=$L$11,"Cuali",IF(Gestión!F255=$L$15,"Forta1",IF(Gestión!F255=$L$18,"Actua1",IF(Gestión!F255=$L$20,"Forta2",IF(Gestión!F255=$L$24,"Plan",IF(Gestión!F255=$L$28,"Confor",IF(Gestión!F255=$L$31,"Crea",IF(Gestión!F255=$L$33,"Incor",IF(Gestión!F255=$L$35,"Incre",IF(Gestión!F255=$L$36,"Prog",IF(Gestión!F255=$L$37,"Forta3",IF(Gestión!F255=$L$38,"Redi",IF(Gestión!F255=$L$40,"Confor1",IF(Gestión!F255=$L$44,"Apoyo",IF(Gestión!F255=$L$46,"Crea1",IF(Gestión!F255=$L$48,"Forta4",IF(Gestión!F255=$L$50,"Actua2",IF(Gestión!F255=$L$51,"Invest",IF(Gestión!F255=$L$52,"Conserv",IF(Gestión!F255=$L$55,"Incre1",IF(Gestión!F255=$L$60,"Actua3",IF(Gestión!F255=$L$64,"Actua4",IF(Gestión!F255=$L$66,"Asist",IF(Gestión!F255=$L$68,"Invest2",IF(Gestión!F255=$L$69,"Pract",IF(Gestión!F255=$L$72,"Forta5",IF(Gestión!F255=$L$79,"Opera",IF(Gestión!F255=$L$80,"Opera2",IF(Gestión!F255=$L$81,"Impul",IF(Gestión!F255=$L$86,"Estudio",IF(Gestión!F255=$L$89,"Invest3",IF(Gestión!F255=$L$90,"Diseño",IF(Gestión!F255=$L$91,"Invest4",IF(Gestión!F255=$L$93,"Vincula",IF(Gestión!F255=$L$94,"Crea2",IF(Gestión!F255=$L$95,"Diseño1",IF(Gestión!F255=$L$96,"Opera3",IF(Gestión!F255=$L$100,"Promo",IF(Gestión!F255=$L$101,"Estudio1",IF(Gestión!F255=$L$103,"Desarrolla",IF(Gestión!F255=$L$104,"Propen",IF(Gestión!F255=$L$108,"Aument",IF(Gestión!F255=$L$112,"Aument2",IF(Gestión!F255=$L$113,"Incre2",IF(Gestión!F255=$L$115,"Diver",IF(Gestión!F255=$L$118,"Estable",IF(Gestión!F255=$L$128,"Realiza",IF(Gestión!F255=$L$131,"Realiza1",IF(Gestión!F255=$L$135,"Diseño2",IF(Gestión!F255=$L$137,"Estudio2",IF(Gestión!F255=$L$138,"Invest5",IF(Gestión!F255=$L$141,"Actua5",IF(Gestión!F255=$L$144,"Estable1",IF(Gestión!F255=$L$151,"Defin","N/A"))))))))))))))))))))))))))))))))))))))))))))))))))))))))))</f>
        <v>Estudio1</v>
      </c>
      <c r="O246" t="str">
        <f>IF(N246="N/A",IF(Gestión!F255=$L$152,"Estable2",IF(Gestión!F255=$L$159,"Diseño3",IF(Gestión!F255=$L$161,"Diseño4",IF(Gestión!F255=$L$164,"Forta6",IF(Gestión!F255=$L$168,"Prog1",IF(Gestión!F255=$L$171,"Robus",IF(Gestión!F255=$L$172,"Diseño5",IF(Gestión!F255=$L$173,"Diseño6",IF(Gestión!F255=$L$174,"Estruc",IF(Gestión!F255=$L$175,"Diseño7",IF(Gestión!F255=$L$178,"Diseño8",IF(Gestión!F255=$L$179,"Diseño9",IF(Gestión!F255=$L$180,"Diseño10",IF(Gestión!F255=$L$181,"Diseño11",IF(Gestión!F255=$L$182,"Diseño12",IF(Gestión!F255=$L$183,"Capacit",IF(Gestión!F255=$L$186,"Redi1",IF(Gestión!F255=$L$187,"Defin1",IF(Gestión!F255=$L$190,"Cumplir",IF(Gestión!F255=$L$193,"Sistem",IF(Gestión!F255=$L$195,"Montaje",IF(Gestión!F255=$L$198,"Implementa",IF(Gestión!F255=$L$201,"Sistem1",IF(Gestión!F255=$L$203,"Asegura",IF(Gestión!F255=$L$204,"Estable3",IF(Gestión!F255=$L$206,"Constru",IF(Gestión!F255=$L$210,"Defin2",IF(Gestión!F255=$L$212,"Cult1",IF(Gestión!F255=$L$214,"Diseño13",IF(Gestión!F255=$L$215,"Defin3",IF(Gestión!F255=$L$217,"Segui",""))))))))))))))))))))))))))))))),N246)</f>
        <v>Estudio1</v>
      </c>
      <c r="P246" t="str">
        <f>IF(Gestión!D255=$Q$2,"Acre",IF(Gestión!D255=$Q$3,"Valor",IF(Gestión!D255=$Q$4,"Calidad",IF(Gestión!D255=$Q$5,"NAI",IF(Gestión!D255=$Q$6,"NAP",IF(Gestión!D255=$Q$7,"NAE",IF(Gestión!D255=$Q$8,"Articulación",IF(Gestión!D255=$Q$9,"Extensión",IF(Gestión!D255=$Q$10,"Regionalización",IF(Gestión!D255=$Q$11,"Interna",IF(Gestión!D255=$Q$12,"Seguimiento",IF(Gestión!D255=$Q$13,"NAA",IF(Gestión!D255=$Q$14,"Gerencia",IF(Gestión!D255=$Q$15,"TH",IF(Gestión!D255=$Q$16,"Finan",IF(Gestión!D255=$Q$17,"Bienestar",IF(Gestión!D255=$Q$18,"Comuni",IF(Gestión!D255=$Q$19,"Sistema",IF(Gestión!D255=$Q$20,"GestionD",IF(Gestión!D255=$Q$21,"Mejoramiento",IF(Gestión!D255=$Q$22,"Modelo",IF(Gestión!D255=$Q$23,"Control",""))))))))))))))))))))))</f>
        <v/>
      </c>
      <c r="T246" t="str">
        <f>IF(Gestión!E255=D!$K$2,"Acredi",IF(Gestión!E255=D!$K$7,"Increm",IF(Gestión!E255=D!$K$11,"Forma",IF(Gestión!E255=D!$K$15,"Vincu",IF(Gestión!E255=D!$K$31,"Estructuraci",IF(Gestión!E255=D!$K$33,"Tecnica",IF(Gestión!E255=D!$K$35,"Conso",IF(Gestión!E255=D!$K$37,"Fortale",IF(Gestión!E255=D!$K$38,"Program",IF(Gestión!E255=D!$K$40,"Estruct",IF(Gestión!E255=D!$K$48,"Artic",IF(Gestión!E255=D!$K$55,"Fortale1",IF(Gestión!E255=D!$K$60,"Biling",IF(Gestión!E255=D!$K$64,"Forma1",IF(Gestión!E255=D!$K$66,"Gest",IF(Gestión!E255=D!$K$68,"Redefini",IF(Gestión!E255=D!$K$69,"Fortale2",IF(Gestión!E255=D!$K$72,"Edu",IF(Gestión!E255=D!$K$79,"Implement",IF(Gestión!E255=D!$K$81,"Potencia",IF(Gestión!E255=D!$K$86,"Fortale3",IF(Gestión!E255=D!$K$89,"Vincu1",IF(Gestión!E255=D!$K$91,"Incur",IF(Gestión!E255=D!$K$93,"Proyec",IF(Gestión!E255=D!$K$94,"Estrateg",IF(Gestión!E255=D!$K$95,"Desa",IF(Gestión!E255=D!$K$103,"Seguim",IF(Gestión!E255=D!$K$104,"Acces",IF(Gestión!E255=D!$K$113,"Program1",IF(Gestión!E255=D!$K$115,"En",IF(Gestión!E255=D!$K$118,"Geren",IF(Gestión!E255=D!$K$128,"Proyec1",IF(Gestión!E255=D!$K$131,"Proyec2",IF(Gestión!E255=D!$K$135,"Forma2",IF(Gestión!E255=D!$K$137,"Talent",IF(Gestión!E255=D!$K$151,"Conso1",IF(Gestión!E255=D!$K$152,"Conso2",IF(Gestión!E255=D!$K$159,"Serv",IF(Gestión!E255=D!$K$164,"Rete",IF(Gestión!E255=D!$K$171,"Fortale4",IF(Gestión!E255=D!$K$172,"Fortale5",IF(Gestión!E255=D!$K$174,"Defini",IF(Gestión!E255=D!$K$175,"Coord",IF(Gestión!E255=D!$K$178,"Redef",IF(Gestión!E255=D!$K$181,"Compro",IF(Gestión!E255=D!$K$182,"Desa1",IF(Gestión!E255=D!$K$183,"Fortale6",IF(Gestión!E255=D!$K$187,"Esta",IF(Gestión!E255=D!$K$190,"Facil",IF(Gestión!E255=D!$K$193,"Soporte",IF(Gestión!E255=D!$K$198,"Implement1",IF(Gestión!E255=D!$K$201,"La",IF(Gestión!E255=D!$K$203,"Fortale7",IF(Gestión!E255=D!$K$206,"Remo",IF(Gestión!E255=D!$K$210,"Fortale8",IF(Gestión!E255=D!$K$214,"Mejoram",IF(Gestión!E255=D!$K$215,"Fortale9",IF(Gestión!E255=D!$K$217,"Fortale10",""))))))))))))))))))))))))))))))))))))))))))))))))))))))))))</f>
        <v>Desa</v>
      </c>
    </row>
    <row r="247" spans="14:20" x14ac:dyDescent="0.25">
      <c r="N247" t="str">
        <f>IF(Gestión!F256=D!$L$2,"Forta",IF(Gestión!F256=$L$4,"Inclu",IF(Gestión!F256=$L$5,"Cult",IF(Gestión!F256=$L$7,"Actua",IF(Gestión!F256=$L$11,"Cuali",IF(Gestión!F256=$L$15,"Forta1",IF(Gestión!F256=$L$18,"Actua1",IF(Gestión!F256=$L$20,"Forta2",IF(Gestión!F256=$L$24,"Plan",IF(Gestión!F256=$L$28,"Confor",IF(Gestión!F256=$L$31,"Crea",IF(Gestión!F256=$L$33,"Incor",IF(Gestión!F256=$L$35,"Incre",IF(Gestión!F256=$L$36,"Prog",IF(Gestión!F256=$L$37,"Forta3",IF(Gestión!F256=$L$38,"Redi",IF(Gestión!F256=$L$40,"Confor1",IF(Gestión!F256=$L$44,"Apoyo",IF(Gestión!F256=$L$46,"Crea1",IF(Gestión!F256=$L$48,"Forta4",IF(Gestión!F256=$L$50,"Actua2",IF(Gestión!F256=$L$51,"Invest",IF(Gestión!F256=$L$52,"Conserv",IF(Gestión!F256=$L$55,"Incre1",IF(Gestión!F256=$L$60,"Actua3",IF(Gestión!F256=$L$64,"Actua4",IF(Gestión!F256=$L$66,"Asist",IF(Gestión!F256=$L$68,"Invest2",IF(Gestión!F256=$L$69,"Pract",IF(Gestión!F256=$L$72,"Forta5",IF(Gestión!F256=$L$79,"Opera",IF(Gestión!F256=$L$80,"Opera2",IF(Gestión!F256=$L$81,"Impul",IF(Gestión!F256=$L$86,"Estudio",IF(Gestión!F256=$L$89,"Invest3",IF(Gestión!F256=$L$90,"Diseño",IF(Gestión!F256=$L$91,"Invest4",IF(Gestión!F256=$L$93,"Vincula",IF(Gestión!F256=$L$94,"Crea2",IF(Gestión!F256=$L$95,"Diseño1",IF(Gestión!F256=$L$96,"Opera3",IF(Gestión!F256=$L$100,"Promo",IF(Gestión!F256=$L$101,"Estudio1",IF(Gestión!F256=$L$103,"Desarrolla",IF(Gestión!F256=$L$104,"Propen",IF(Gestión!F256=$L$108,"Aument",IF(Gestión!F256=$L$112,"Aument2",IF(Gestión!F256=$L$113,"Incre2",IF(Gestión!F256=$L$115,"Diver",IF(Gestión!F256=$L$118,"Estable",IF(Gestión!F256=$L$128,"Realiza",IF(Gestión!F256=$L$131,"Realiza1",IF(Gestión!F256=$L$135,"Diseño2",IF(Gestión!F256=$L$137,"Estudio2",IF(Gestión!F256=$L$138,"Invest5",IF(Gestión!F256=$L$141,"Actua5",IF(Gestión!F256=$L$144,"Estable1",IF(Gestión!F256=$L$151,"Defin","N/A"))))))))))))))))))))))))))))))))))))))))))))))))))))))))))</f>
        <v>Estudio1</v>
      </c>
      <c r="O247" t="str">
        <f>IF(N247="N/A",IF(Gestión!F256=$L$152,"Estable2",IF(Gestión!F256=$L$159,"Diseño3",IF(Gestión!F256=$L$161,"Diseño4",IF(Gestión!F256=$L$164,"Forta6",IF(Gestión!F256=$L$168,"Prog1",IF(Gestión!F256=$L$171,"Robus",IF(Gestión!F256=$L$172,"Diseño5",IF(Gestión!F256=$L$173,"Diseño6",IF(Gestión!F256=$L$174,"Estruc",IF(Gestión!F256=$L$175,"Diseño7",IF(Gestión!F256=$L$178,"Diseño8",IF(Gestión!F256=$L$179,"Diseño9",IF(Gestión!F256=$L$180,"Diseño10",IF(Gestión!F256=$L$181,"Diseño11",IF(Gestión!F256=$L$182,"Diseño12",IF(Gestión!F256=$L$183,"Capacit",IF(Gestión!F256=$L$186,"Redi1",IF(Gestión!F256=$L$187,"Defin1",IF(Gestión!F256=$L$190,"Cumplir",IF(Gestión!F256=$L$193,"Sistem",IF(Gestión!F256=$L$195,"Montaje",IF(Gestión!F256=$L$198,"Implementa",IF(Gestión!F256=$L$201,"Sistem1",IF(Gestión!F256=$L$203,"Asegura",IF(Gestión!F256=$L$204,"Estable3",IF(Gestión!F256=$L$206,"Constru",IF(Gestión!F256=$L$210,"Defin2",IF(Gestión!F256=$L$212,"Cult1",IF(Gestión!F256=$L$214,"Diseño13",IF(Gestión!F256=$L$215,"Defin3",IF(Gestión!F256=$L$217,"Segui",""))))))))))))))))))))))))))))))),N247)</f>
        <v>Estudio1</v>
      </c>
      <c r="P247" t="str">
        <f>IF(Gestión!D256=$Q$2,"Acre",IF(Gestión!D256=$Q$3,"Valor",IF(Gestión!D256=$Q$4,"Calidad",IF(Gestión!D256=$Q$5,"NAI",IF(Gestión!D256=$Q$6,"NAP",IF(Gestión!D256=$Q$7,"NAE",IF(Gestión!D256=$Q$8,"Articulación",IF(Gestión!D256=$Q$9,"Extensión",IF(Gestión!D256=$Q$10,"Regionalización",IF(Gestión!D256=$Q$11,"Interna",IF(Gestión!D256=$Q$12,"Seguimiento",IF(Gestión!D256=$Q$13,"NAA",IF(Gestión!D256=$Q$14,"Gerencia",IF(Gestión!D256=$Q$15,"TH",IF(Gestión!D256=$Q$16,"Finan",IF(Gestión!D256=$Q$17,"Bienestar",IF(Gestión!D256=$Q$18,"Comuni",IF(Gestión!D256=$Q$19,"Sistema",IF(Gestión!D256=$Q$20,"GestionD",IF(Gestión!D256=$Q$21,"Mejoramiento",IF(Gestión!D256=$Q$22,"Modelo",IF(Gestión!D256=$Q$23,"Control",""))))))))))))))))))))))</f>
        <v/>
      </c>
      <c r="T247" t="str">
        <f>IF(Gestión!E256=D!$K$2,"Acredi",IF(Gestión!E256=D!$K$7,"Increm",IF(Gestión!E256=D!$K$11,"Forma",IF(Gestión!E256=D!$K$15,"Vincu",IF(Gestión!E256=D!$K$31,"Estructuraci",IF(Gestión!E256=D!$K$33,"Tecnica",IF(Gestión!E256=D!$K$35,"Conso",IF(Gestión!E256=D!$K$37,"Fortale",IF(Gestión!E256=D!$K$38,"Program",IF(Gestión!E256=D!$K$40,"Estruct",IF(Gestión!E256=D!$K$48,"Artic",IF(Gestión!E256=D!$K$55,"Fortale1",IF(Gestión!E256=D!$K$60,"Biling",IF(Gestión!E256=D!$K$64,"Forma1",IF(Gestión!E256=D!$K$66,"Gest",IF(Gestión!E256=D!$K$68,"Redefini",IF(Gestión!E256=D!$K$69,"Fortale2",IF(Gestión!E256=D!$K$72,"Edu",IF(Gestión!E256=D!$K$79,"Implement",IF(Gestión!E256=D!$K$81,"Potencia",IF(Gestión!E256=D!$K$86,"Fortale3",IF(Gestión!E256=D!$K$89,"Vincu1",IF(Gestión!E256=D!$K$91,"Incur",IF(Gestión!E256=D!$K$93,"Proyec",IF(Gestión!E256=D!$K$94,"Estrateg",IF(Gestión!E256=D!$K$95,"Desa",IF(Gestión!E256=D!$K$103,"Seguim",IF(Gestión!E256=D!$K$104,"Acces",IF(Gestión!E256=D!$K$113,"Program1",IF(Gestión!E256=D!$K$115,"En",IF(Gestión!E256=D!$K$118,"Geren",IF(Gestión!E256=D!$K$128,"Proyec1",IF(Gestión!E256=D!$K$131,"Proyec2",IF(Gestión!E256=D!$K$135,"Forma2",IF(Gestión!E256=D!$K$137,"Talent",IF(Gestión!E256=D!$K$151,"Conso1",IF(Gestión!E256=D!$K$152,"Conso2",IF(Gestión!E256=D!$K$159,"Serv",IF(Gestión!E256=D!$K$164,"Rete",IF(Gestión!E256=D!$K$171,"Fortale4",IF(Gestión!E256=D!$K$172,"Fortale5",IF(Gestión!E256=D!$K$174,"Defini",IF(Gestión!E256=D!$K$175,"Coord",IF(Gestión!E256=D!$K$178,"Redef",IF(Gestión!E256=D!$K$181,"Compro",IF(Gestión!E256=D!$K$182,"Desa1",IF(Gestión!E256=D!$K$183,"Fortale6",IF(Gestión!E256=D!$K$187,"Esta",IF(Gestión!E256=D!$K$190,"Facil",IF(Gestión!E256=D!$K$193,"Soporte",IF(Gestión!E256=D!$K$198,"Implement1",IF(Gestión!E256=D!$K$201,"La",IF(Gestión!E256=D!$K$203,"Fortale7",IF(Gestión!E256=D!$K$206,"Remo",IF(Gestión!E256=D!$K$210,"Fortale8",IF(Gestión!E256=D!$K$214,"Mejoram",IF(Gestión!E256=D!$K$215,"Fortale9",IF(Gestión!E256=D!$K$217,"Fortale10",""))))))))))))))))))))))))))))))))))))))))))))))))))))))))))</f>
        <v>Desa</v>
      </c>
    </row>
    <row r="248" spans="14:20" x14ac:dyDescent="0.25">
      <c r="N248" t="str">
        <f>IF(Gestión!F257=D!$L$2,"Forta",IF(Gestión!F257=$L$4,"Inclu",IF(Gestión!F257=$L$5,"Cult",IF(Gestión!F257=$L$7,"Actua",IF(Gestión!F257=$L$11,"Cuali",IF(Gestión!F257=$L$15,"Forta1",IF(Gestión!F257=$L$18,"Actua1",IF(Gestión!F257=$L$20,"Forta2",IF(Gestión!F257=$L$24,"Plan",IF(Gestión!F257=$L$28,"Confor",IF(Gestión!F257=$L$31,"Crea",IF(Gestión!F257=$L$33,"Incor",IF(Gestión!F257=$L$35,"Incre",IF(Gestión!F257=$L$36,"Prog",IF(Gestión!F257=$L$37,"Forta3",IF(Gestión!F257=$L$38,"Redi",IF(Gestión!F257=$L$40,"Confor1",IF(Gestión!F257=$L$44,"Apoyo",IF(Gestión!F257=$L$46,"Crea1",IF(Gestión!F257=$L$48,"Forta4",IF(Gestión!F257=$L$50,"Actua2",IF(Gestión!F257=$L$51,"Invest",IF(Gestión!F257=$L$52,"Conserv",IF(Gestión!F257=$L$55,"Incre1",IF(Gestión!F257=$L$60,"Actua3",IF(Gestión!F257=$L$64,"Actua4",IF(Gestión!F257=$L$66,"Asist",IF(Gestión!F257=$L$68,"Invest2",IF(Gestión!F257=$L$69,"Pract",IF(Gestión!F257=$L$72,"Forta5",IF(Gestión!F257=$L$79,"Opera",IF(Gestión!F257=$L$80,"Opera2",IF(Gestión!F257=$L$81,"Impul",IF(Gestión!F257=$L$86,"Estudio",IF(Gestión!F257=$L$89,"Invest3",IF(Gestión!F257=$L$90,"Diseño",IF(Gestión!F257=$L$91,"Invest4",IF(Gestión!F257=$L$93,"Vincula",IF(Gestión!F257=$L$94,"Crea2",IF(Gestión!F257=$L$95,"Diseño1",IF(Gestión!F257=$L$96,"Opera3",IF(Gestión!F257=$L$100,"Promo",IF(Gestión!F257=$L$101,"Estudio1",IF(Gestión!F257=$L$103,"Desarrolla",IF(Gestión!F257=$L$104,"Propen",IF(Gestión!F257=$L$108,"Aument",IF(Gestión!F257=$L$112,"Aument2",IF(Gestión!F257=$L$113,"Incre2",IF(Gestión!F257=$L$115,"Diver",IF(Gestión!F257=$L$118,"Estable",IF(Gestión!F257=$L$128,"Realiza",IF(Gestión!F257=$L$131,"Realiza1",IF(Gestión!F257=$L$135,"Diseño2",IF(Gestión!F257=$L$137,"Estudio2",IF(Gestión!F257=$L$138,"Invest5",IF(Gestión!F257=$L$141,"Actua5",IF(Gestión!F257=$L$144,"Estable1",IF(Gestión!F257=$L$151,"Defin","N/A"))))))))))))))))))))))))))))))))))))))))))))))))))))))))))</f>
        <v>Forta5</v>
      </c>
      <c r="O248" t="str">
        <f>IF(N248="N/A",IF(Gestión!F257=$L$152,"Estable2",IF(Gestión!F257=$L$159,"Diseño3",IF(Gestión!F257=$L$161,"Diseño4",IF(Gestión!F257=$L$164,"Forta6",IF(Gestión!F257=$L$168,"Prog1",IF(Gestión!F257=$L$171,"Robus",IF(Gestión!F257=$L$172,"Diseño5",IF(Gestión!F257=$L$173,"Diseño6",IF(Gestión!F257=$L$174,"Estruc",IF(Gestión!F257=$L$175,"Diseño7",IF(Gestión!F257=$L$178,"Diseño8",IF(Gestión!F257=$L$179,"Diseño9",IF(Gestión!F257=$L$180,"Diseño10",IF(Gestión!F257=$L$181,"Diseño11",IF(Gestión!F257=$L$182,"Diseño12",IF(Gestión!F257=$L$183,"Capacit",IF(Gestión!F257=$L$186,"Redi1",IF(Gestión!F257=$L$187,"Defin1",IF(Gestión!F257=$L$190,"Cumplir",IF(Gestión!F257=$L$193,"Sistem",IF(Gestión!F257=$L$195,"Montaje",IF(Gestión!F257=$L$198,"Implementa",IF(Gestión!F257=$L$201,"Sistem1",IF(Gestión!F257=$L$203,"Asegura",IF(Gestión!F257=$L$204,"Estable3",IF(Gestión!F257=$L$206,"Constru",IF(Gestión!F257=$L$210,"Defin2",IF(Gestión!F257=$L$212,"Cult1",IF(Gestión!F257=$L$214,"Diseño13",IF(Gestión!F257=$L$215,"Defin3",IF(Gestión!F257=$L$217,"Segui",""))))))))))))))))))))))))))))))),N248)</f>
        <v>Forta5</v>
      </c>
      <c r="P248" t="str">
        <f>IF(Gestión!D257=$Q$2,"Acre",IF(Gestión!D257=$Q$3,"Valor",IF(Gestión!D257=$Q$4,"Calidad",IF(Gestión!D257=$Q$5,"NAI",IF(Gestión!D257=$Q$6,"NAP",IF(Gestión!D257=$Q$7,"NAE",IF(Gestión!D257=$Q$8,"Articulación",IF(Gestión!D257=$Q$9,"Extensión",IF(Gestión!D257=$Q$10,"Regionalización",IF(Gestión!D257=$Q$11,"Interna",IF(Gestión!D257=$Q$12,"Seguimiento",IF(Gestión!D257=$Q$13,"NAA",IF(Gestión!D257=$Q$14,"Gerencia",IF(Gestión!D257=$Q$15,"TH",IF(Gestión!D257=$Q$16,"Finan",IF(Gestión!D257=$Q$17,"Bienestar",IF(Gestión!D257=$Q$18,"Comuni",IF(Gestión!D257=$Q$19,"Sistema",IF(Gestión!D257=$Q$20,"GestionD",IF(Gestión!D257=$Q$21,"Mejoramiento",IF(Gestión!D257=$Q$22,"Modelo",IF(Gestión!D257=$Q$23,"Control",""))))))))))))))))))))))</f>
        <v>Regionalización</v>
      </c>
      <c r="T248" t="str">
        <f>IF(Gestión!E257=D!$K$2,"Acredi",IF(Gestión!E257=D!$K$7,"Increm",IF(Gestión!E257=D!$K$11,"Forma",IF(Gestión!E257=D!$K$15,"Vincu",IF(Gestión!E257=D!$K$31,"Estructuraci",IF(Gestión!E257=D!$K$33,"Tecnica",IF(Gestión!E257=D!$K$35,"Conso",IF(Gestión!E257=D!$K$37,"Fortale",IF(Gestión!E257=D!$K$38,"Program",IF(Gestión!E257=D!$K$40,"Estruct",IF(Gestión!E257=D!$K$48,"Artic",IF(Gestión!E257=D!$K$55,"Fortale1",IF(Gestión!E257=D!$K$60,"Biling",IF(Gestión!E257=D!$K$64,"Forma1",IF(Gestión!E257=D!$K$66,"Gest",IF(Gestión!E257=D!$K$68,"Redefini",IF(Gestión!E257=D!$K$69,"Fortale2",IF(Gestión!E257=D!$K$72,"Edu",IF(Gestión!E257=D!$K$79,"Implement",IF(Gestión!E257=D!$K$81,"Potencia",IF(Gestión!E257=D!$K$86,"Fortale3",IF(Gestión!E257=D!$K$89,"Vincu1",IF(Gestión!E257=D!$K$91,"Incur",IF(Gestión!E257=D!$K$93,"Proyec",IF(Gestión!E257=D!$K$94,"Estrateg",IF(Gestión!E257=D!$K$95,"Desa",IF(Gestión!E257=D!$K$103,"Seguim",IF(Gestión!E257=D!$K$104,"Acces",IF(Gestión!E257=D!$K$113,"Program1",IF(Gestión!E257=D!$K$115,"En",IF(Gestión!E257=D!$K$118,"Geren",IF(Gestión!E257=D!$K$128,"Proyec1",IF(Gestión!E257=D!$K$131,"Proyec2",IF(Gestión!E257=D!$K$135,"Forma2",IF(Gestión!E257=D!$K$137,"Talent",IF(Gestión!E257=D!$K$151,"Conso1",IF(Gestión!E257=D!$K$152,"Conso2",IF(Gestión!E257=D!$K$159,"Serv",IF(Gestión!E257=D!$K$164,"Rete",IF(Gestión!E257=D!$K$171,"Fortale4",IF(Gestión!E257=D!$K$172,"Fortale5",IF(Gestión!E257=D!$K$174,"Defini",IF(Gestión!E257=D!$K$175,"Coord",IF(Gestión!E257=D!$K$178,"Redef",IF(Gestión!E257=D!$K$181,"Compro",IF(Gestión!E257=D!$K$182,"Desa1",IF(Gestión!E257=D!$K$183,"Fortale6",IF(Gestión!E257=D!$K$187,"Esta",IF(Gestión!E257=D!$K$190,"Facil",IF(Gestión!E257=D!$K$193,"Soporte",IF(Gestión!E257=D!$K$198,"Implement1",IF(Gestión!E257=D!$K$201,"La",IF(Gestión!E257=D!$K$203,"Fortale7",IF(Gestión!E257=D!$K$206,"Remo",IF(Gestión!E257=D!$K$210,"Fortale8",IF(Gestión!E257=D!$K$214,"Mejoram",IF(Gestión!E257=D!$K$215,"Fortale9",IF(Gestión!E257=D!$K$217,"Fortale10",""))))))))))))))))))))))))))))))))))))))))))))))))))))))))))</f>
        <v>Edu</v>
      </c>
    </row>
    <row r="249" spans="14:20" x14ac:dyDescent="0.25">
      <c r="N249" t="str">
        <f>IF(Gestión!F258=D!$L$2,"Forta",IF(Gestión!F258=$L$4,"Inclu",IF(Gestión!F258=$L$5,"Cult",IF(Gestión!F258=$L$7,"Actua",IF(Gestión!F258=$L$11,"Cuali",IF(Gestión!F258=$L$15,"Forta1",IF(Gestión!F258=$L$18,"Actua1",IF(Gestión!F258=$L$20,"Forta2",IF(Gestión!F258=$L$24,"Plan",IF(Gestión!F258=$L$28,"Confor",IF(Gestión!F258=$L$31,"Crea",IF(Gestión!F258=$L$33,"Incor",IF(Gestión!F258=$L$35,"Incre",IF(Gestión!F258=$L$36,"Prog",IF(Gestión!F258=$L$37,"Forta3",IF(Gestión!F258=$L$38,"Redi",IF(Gestión!F258=$L$40,"Confor1",IF(Gestión!F258=$L$44,"Apoyo",IF(Gestión!F258=$L$46,"Crea1",IF(Gestión!F258=$L$48,"Forta4",IF(Gestión!F258=$L$50,"Actua2",IF(Gestión!F258=$L$51,"Invest",IF(Gestión!F258=$L$52,"Conserv",IF(Gestión!F258=$L$55,"Incre1",IF(Gestión!F258=$L$60,"Actua3",IF(Gestión!F258=$L$64,"Actua4",IF(Gestión!F258=$L$66,"Asist",IF(Gestión!F258=$L$68,"Invest2",IF(Gestión!F258=$L$69,"Pract",IF(Gestión!F258=$L$72,"Forta5",IF(Gestión!F258=$L$79,"Opera",IF(Gestión!F258=$L$80,"Opera2",IF(Gestión!F258=$L$81,"Impul",IF(Gestión!F258=$L$86,"Estudio",IF(Gestión!F258=$L$89,"Invest3",IF(Gestión!F258=$L$90,"Diseño",IF(Gestión!F258=$L$91,"Invest4",IF(Gestión!F258=$L$93,"Vincula",IF(Gestión!F258=$L$94,"Crea2",IF(Gestión!F258=$L$95,"Diseño1",IF(Gestión!F258=$L$96,"Opera3",IF(Gestión!F258=$L$100,"Promo",IF(Gestión!F258=$L$101,"Estudio1",IF(Gestión!F258=$L$103,"Desarrolla",IF(Gestión!F258=$L$104,"Propen",IF(Gestión!F258=$L$108,"Aument",IF(Gestión!F258=$L$112,"Aument2",IF(Gestión!F258=$L$113,"Incre2",IF(Gestión!F258=$L$115,"Diver",IF(Gestión!F258=$L$118,"Estable",IF(Gestión!F258=$L$128,"Realiza",IF(Gestión!F258=$L$131,"Realiza1",IF(Gestión!F258=$L$135,"Diseño2",IF(Gestión!F258=$L$137,"Estudio2",IF(Gestión!F258=$L$138,"Invest5",IF(Gestión!F258=$L$141,"Actua5",IF(Gestión!F258=$L$144,"Estable1",IF(Gestión!F258=$L$151,"Defin","N/A"))))))))))))))))))))))))))))))))))))))))))))))))))))))))))</f>
        <v>N/A</v>
      </c>
      <c r="O249" t="str">
        <f>IF(N249="N/A",IF(Gestión!F258=$L$152,"Estable2",IF(Gestión!F258=$L$159,"Diseño3",IF(Gestión!F258=$L$161,"Diseño4",IF(Gestión!F258=$L$164,"Forta6",IF(Gestión!F258=$L$168,"Prog1",IF(Gestión!F258=$L$171,"Robus",IF(Gestión!F258=$L$172,"Diseño5",IF(Gestión!F258=$L$173,"Diseño6",IF(Gestión!F258=$L$174,"Estruc",IF(Gestión!F258=$L$175,"Diseño7",IF(Gestión!F258=$L$178,"Diseño8",IF(Gestión!F258=$L$179,"Diseño9",IF(Gestión!F258=$L$180,"Diseño10",IF(Gestión!F258=$L$181,"Diseño11",IF(Gestión!F258=$L$182,"Diseño12",IF(Gestión!F258=$L$183,"Capacit",IF(Gestión!F258=$L$186,"Redi1",IF(Gestión!F258=$L$187,"Defin1",IF(Gestión!F258=$L$190,"Cumplir",IF(Gestión!F258=$L$193,"Sistem",IF(Gestión!F258=$L$195,"Montaje",IF(Gestión!F258=$L$198,"Implementa",IF(Gestión!F258=$L$201,"Sistem1",IF(Gestión!F258=$L$203,"Asegura",IF(Gestión!F258=$L$204,"Estable3",IF(Gestión!F258=$L$206,"Constru",IF(Gestión!F258=$L$210,"Defin2",IF(Gestión!F258=$L$212,"Cult1",IF(Gestión!F258=$L$214,"Diseño13",IF(Gestión!F258=$L$215,"Defin3",IF(Gestión!F258=$L$217,"Segui",""))))))))))))))))))))))))))))))),N249)</f>
        <v>Diseño3</v>
      </c>
      <c r="P249" t="str">
        <f>IF(Gestión!D258=$Q$2,"Acre",IF(Gestión!D258=$Q$3,"Valor",IF(Gestión!D258=$Q$4,"Calidad",IF(Gestión!D258=$Q$5,"NAI",IF(Gestión!D258=$Q$6,"NAP",IF(Gestión!D258=$Q$7,"NAE",IF(Gestión!D258=$Q$8,"Articulación",IF(Gestión!D258=$Q$9,"Extensión",IF(Gestión!D258=$Q$10,"Regionalización",IF(Gestión!D258=$Q$11,"Interna",IF(Gestión!D258=$Q$12,"Seguimiento",IF(Gestión!D258=$Q$13,"NAA",IF(Gestión!D258=$Q$14,"Gerencia",IF(Gestión!D258=$Q$15,"TH",IF(Gestión!D258=$Q$16,"Finan",IF(Gestión!D258=$Q$17,"Bienestar",IF(Gestión!D258=$Q$18,"Comuni",IF(Gestión!D258=$Q$19,"Sistema",IF(Gestión!D258=$Q$20,"GestionD",IF(Gestión!D258=$Q$21,"Mejoramiento",IF(Gestión!D258=$Q$22,"Modelo",IF(Gestión!D258=$Q$23,"Control",""))))))))))))))))))))))</f>
        <v>Bienestar</v>
      </c>
      <c r="T249" t="str">
        <f>IF(Gestión!E258=D!$K$2,"Acredi",IF(Gestión!E258=D!$K$7,"Increm",IF(Gestión!E258=D!$K$11,"Forma",IF(Gestión!E258=D!$K$15,"Vincu",IF(Gestión!E258=D!$K$31,"Estructuraci",IF(Gestión!E258=D!$K$33,"Tecnica",IF(Gestión!E258=D!$K$35,"Conso",IF(Gestión!E258=D!$K$37,"Fortale",IF(Gestión!E258=D!$K$38,"Program",IF(Gestión!E258=D!$K$40,"Estruct",IF(Gestión!E258=D!$K$48,"Artic",IF(Gestión!E258=D!$K$55,"Fortale1",IF(Gestión!E258=D!$K$60,"Biling",IF(Gestión!E258=D!$K$64,"Forma1",IF(Gestión!E258=D!$K$66,"Gest",IF(Gestión!E258=D!$K$68,"Redefini",IF(Gestión!E258=D!$K$69,"Fortale2",IF(Gestión!E258=D!$K$72,"Edu",IF(Gestión!E258=D!$K$79,"Implement",IF(Gestión!E258=D!$K$81,"Potencia",IF(Gestión!E258=D!$K$86,"Fortale3",IF(Gestión!E258=D!$K$89,"Vincu1",IF(Gestión!E258=D!$K$91,"Incur",IF(Gestión!E258=D!$K$93,"Proyec",IF(Gestión!E258=D!$K$94,"Estrateg",IF(Gestión!E258=D!$K$95,"Desa",IF(Gestión!E258=D!$K$103,"Seguim",IF(Gestión!E258=D!$K$104,"Acces",IF(Gestión!E258=D!$K$113,"Program1",IF(Gestión!E258=D!$K$115,"En",IF(Gestión!E258=D!$K$118,"Geren",IF(Gestión!E258=D!$K$128,"Proyec1",IF(Gestión!E258=D!$K$131,"Proyec2",IF(Gestión!E258=D!$K$135,"Forma2",IF(Gestión!E258=D!$K$137,"Talent",IF(Gestión!E258=D!$K$151,"Conso1",IF(Gestión!E258=D!$K$152,"Conso2",IF(Gestión!E258=D!$K$159,"Serv",IF(Gestión!E258=D!$K$164,"Rete",IF(Gestión!E258=D!$K$171,"Fortale4",IF(Gestión!E258=D!$K$172,"Fortale5",IF(Gestión!E258=D!$K$174,"Defini",IF(Gestión!E258=D!$K$175,"Coord",IF(Gestión!E258=D!$K$178,"Redef",IF(Gestión!E258=D!$K$181,"Compro",IF(Gestión!E258=D!$K$182,"Desa1",IF(Gestión!E258=D!$K$183,"Fortale6",IF(Gestión!E258=D!$K$187,"Esta",IF(Gestión!E258=D!$K$190,"Facil",IF(Gestión!E258=D!$K$193,"Soporte",IF(Gestión!E258=D!$K$198,"Implement1",IF(Gestión!E258=D!$K$201,"La",IF(Gestión!E258=D!$K$203,"Fortale7",IF(Gestión!E258=D!$K$206,"Remo",IF(Gestión!E258=D!$K$210,"Fortale8",IF(Gestión!E258=D!$K$214,"Mejoram",IF(Gestión!E258=D!$K$215,"Fortale9",IF(Gestión!E258=D!$K$217,"Fortale10",""))))))))))))))))))))))))))))))))))))))))))))))))))))))))))</f>
        <v>Serv</v>
      </c>
    </row>
    <row r="250" spans="14:20" x14ac:dyDescent="0.25">
      <c r="N250" t="str">
        <f>IF(Gestión!F259=D!$L$2,"Forta",IF(Gestión!F259=$L$4,"Inclu",IF(Gestión!F259=$L$5,"Cult",IF(Gestión!F259=$L$7,"Actua",IF(Gestión!F259=$L$11,"Cuali",IF(Gestión!F259=$L$15,"Forta1",IF(Gestión!F259=$L$18,"Actua1",IF(Gestión!F259=$L$20,"Forta2",IF(Gestión!F259=$L$24,"Plan",IF(Gestión!F259=$L$28,"Confor",IF(Gestión!F259=$L$31,"Crea",IF(Gestión!F259=$L$33,"Incor",IF(Gestión!F259=$L$35,"Incre",IF(Gestión!F259=$L$36,"Prog",IF(Gestión!F259=$L$37,"Forta3",IF(Gestión!F259=$L$38,"Redi",IF(Gestión!F259=$L$40,"Confor1",IF(Gestión!F259=$L$44,"Apoyo",IF(Gestión!F259=$L$46,"Crea1",IF(Gestión!F259=$L$48,"Forta4",IF(Gestión!F259=$L$50,"Actua2",IF(Gestión!F259=$L$51,"Invest",IF(Gestión!F259=$L$52,"Conserv",IF(Gestión!F259=$L$55,"Incre1",IF(Gestión!F259=$L$60,"Actua3",IF(Gestión!F259=$L$64,"Actua4",IF(Gestión!F259=$L$66,"Asist",IF(Gestión!F259=$L$68,"Invest2",IF(Gestión!F259=$L$69,"Pract",IF(Gestión!F259=$L$72,"Forta5",IF(Gestión!F259=$L$79,"Opera",IF(Gestión!F259=$L$80,"Opera2",IF(Gestión!F259=$L$81,"Impul",IF(Gestión!F259=$L$86,"Estudio",IF(Gestión!F259=$L$89,"Invest3",IF(Gestión!F259=$L$90,"Diseño",IF(Gestión!F259=$L$91,"Invest4",IF(Gestión!F259=$L$93,"Vincula",IF(Gestión!F259=$L$94,"Crea2",IF(Gestión!F259=$L$95,"Diseño1",IF(Gestión!F259=$L$96,"Opera3",IF(Gestión!F259=$L$100,"Promo",IF(Gestión!F259=$L$101,"Estudio1",IF(Gestión!F259=$L$103,"Desarrolla",IF(Gestión!F259=$L$104,"Propen",IF(Gestión!F259=$L$108,"Aument",IF(Gestión!F259=$L$112,"Aument2",IF(Gestión!F259=$L$113,"Incre2",IF(Gestión!F259=$L$115,"Diver",IF(Gestión!F259=$L$118,"Estable",IF(Gestión!F259=$L$128,"Realiza",IF(Gestión!F259=$L$131,"Realiza1",IF(Gestión!F259=$L$135,"Diseño2",IF(Gestión!F259=$L$137,"Estudio2",IF(Gestión!F259=$L$138,"Invest5",IF(Gestión!F259=$L$141,"Actua5",IF(Gestión!F259=$L$144,"Estable1",IF(Gestión!F259=$L$151,"Defin","N/A"))))))))))))))))))))))))))))))))))))))))))))))))))))))))))</f>
        <v>N/A</v>
      </c>
      <c r="O250" t="str">
        <f>IF(N250="N/A",IF(Gestión!F259=$L$152,"Estable2",IF(Gestión!F259=$L$159,"Diseño3",IF(Gestión!F259=$L$161,"Diseño4",IF(Gestión!F259=$L$164,"Forta6",IF(Gestión!F259=$L$168,"Prog1",IF(Gestión!F259=$L$171,"Robus",IF(Gestión!F259=$L$172,"Diseño5",IF(Gestión!F259=$L$173,"Diseño6",IF(Gestión!F259=$L$174,"Estruc",IF(Gestión!F259=$L$175,"Diseño7",IF(Gestión!F259=$L$178,"Diseño8",IF(Gestión!F259=$L$179,"Diseño9",IF(Gestión!F259=$L$180,"Diseño10",IF(Gestión!F259=$L$181,"Diseño11",IF(Gestión!F259=$L$182,"Diseño12",IF(Gestión!F259=$L$183,"Capacit",IF(Gestión!F259=$L$186,"Redi1",IF(Gestión!F259=$L$187,"Defin1",IF(Gestión!F259=$L$190,"Cumplir",IF(Gestión!F259=$L$193,"Sistem",IF(Gestión!F259=$L$195,"Montaje",IF(Gestión!F259=$L$198,"Implementa",IF(Gestión!F259=$L$201,"Sistem1",IF(Gestión!F259=$L$203,"Asegura",IF(Gestión!F259=$L$204,"Estable3",IF(Gestión!F259=$L$206,"Constru",IF(Gestión!F259=$L$210,"Defin2",IF(Gestión!F259=$L$212,"Cult1",IF(Gestión!F259=$L$214,"Diseño13",IF(Gestión!F259=$L$215,"Defin3",IF(Gestión!F259=$L$217,"Segui",""))))))))))))))))))))))))))))))),N250)</f>
        <v>Diseño4</v>
      </c>
      <c r="P250" t="str">
        <f>IF(Gestión!D259=$Q$2,"Acre",IF(Gestión!D259=$Q$3,"Valor",IF(Gestión!D259=$Q$4,"Calidad",IF(Gestión!D259=$Q$5,"NAI",IF(Gestión!D259=$Q$6,"NAP",IF(Gestión!D259=$Q$7,"NAE",IF(Gestión!D259=$Q$8,"Articulación",IF(Gestión!D259=$Q$9,"Extensión",IF(Gestión!D259=$Q$10,"Regionalización",IF(Gestión!D259=$Q$11,"Interna",IF(Gestión!D259=$Q$12,"Seguimiento",IF(Gestión!D259=$Q$13,"NAA",IF(Gestión!D259=$Q$14,"Gerencia",IF(Gestión!D259=$Q$15,"TH",IF(Gestión!D259=$Q$16,"Finan",IF(Gestión!D259=$Q$17,"Bienestar",IF(Gestión!D259=$Q$18,"Comuni",IF(Gestión!D259=$Q$19,"Sistema",IF(Gestión!D259=$Q$20,"GestionD",IF(Gestión!D259=$Q$21,"Mejoramiento",IF(Gestión!D259=$Q$22,"Modelo",IF(Gestión!D259=$Q$23,"Control",""))))))))))))))))))))))</f>
        <v>Bienestar</v>
      </c>
      <c r="T250" t="str">
        <f>IF(Gestión!E259=D!$K$2,"Acredi",IF(Gestión!E259=D!$K$7,"Increm",IF(Gestión!E259=D!$K$11,"Forma",IF(Gestión!E259=D!$K$15,"Vincu",IF(Gestión!E259=D!$K$31,"Estructuraci",IF(Gestión!E259=D!$K$33,"Tecnica",IF(Gestión!E259=D!$K$35,"Conso",IF(Gestión!E259=D!$K$37,"Fortale",IF(Gestión!E259=D!$K$38,"Program",IF(Gestión!E259=D!$K$40,"Estruct",IF(Gestión!E259=D!$K$48,"Artic",IF(Gestión!E259=D!$K$55,"Fortale1",IF(Gestión!E259=D!$K$60,"Biling",IF(Gestión!E259=D!$K$64,"Forma1",IF(Gestión!E259=D!$K$66,"Gest",IF(Gestión!E259=D!$K$68,"Redefini",IF(Gestión!E259=D!$K$69,"Fortale2",IF(Gestión!E259=D!$K$72,"Edu",IF(Gestión!E259=D!$K$79,"Implement",IF(Gestión!E259=D!$K$81,"Potencia",IF(Gestión!E259=D!$K$86,"Fortale3",IF(Gestión!E259=D!$K$89,"Vincu1",IF(Gestión!E259=D!$K$91,"Incur",IF(Gestión!E259=D!$K$93,"Proyec",IF(Gestión!E259=D!$K$94,"Estrateg",IF(Gestión!E259=D!$K$95,"Desa",IF(Gestión!E259=D!$K$103,"Seguim",IF(Gestión!E259=D!$K$104,"Acces",IF(Gestión!E259=D!$K$113,"Program1",IF(Gestión!E259=D!$K$115,"En",IF(Gestión!E259=D!$K$118,"Geren",IF(Gestión!E259=D!$K$128,"Proyec1",IF(Gestión!E259=D!$K$131,"Proyec2",IF(Gestión!E259=D!$K$135,"Forma2",IF(Gestión!E259=D!$K$137,"Talent",IF(Gestión!E259=D!$K$151,"Conso1",IF(Gestión!E259=D!$K$152,"Conso2",IF(Gestión!E259=D!$K$159,"Serv",IF(Gestión!E259=D!$K$164,"Rete",IF(Gestión!E259=D!$K$171,"Fortale4",IF(Gestión!E259=D!$K$172,"Fortale5",IF(Gestión!E259=D!$K$174,"Defini",IF(Gestión!E259=D!$K$175,"Coord",IF(Gestión!E259=D!$K$178,"Redef",IF(Gestión!E259=D!$K$181,"Compro",IF(Gestión!E259=D!$K$182,"Desa1",IF(Gestión!E259=D!$K$183,"Fortale6",IF(Gestión!E259=D!$K$187,"Esta",IF(Gestión!E259=D!$K$190,"Facil",IF(Gestión!E259=D!$K$193,"Soporte",IF(Gestión!E259=D!$K$198,"Implement1",IF(Gestión!E259=D!$K$201,"La",IF(Gestión!E259=D!$K$203,"Fortale7",IF(Gestión!E259=D!$K$206,"Remo",IF(Gestión!E259=D!$K$210,"Fortale8",IF(Gestión!E259=D!$K$214,"Mejoram",IF(Gestión!E259=D!$K$215,"Fortale9",IF(Gestión!E259=D!$K$217,"Fortale10",""))))))))))))))))))))))))))))))))))))))))))))))))))))))))))</f>
        <v>Serv</v>
      </c>
    </row>
    <row r="251" spans="14:20" x14ac:dyDescent="0.25">
      <c r="N251" t="str">
        <f>IF(Gestión!F260=D!$L$2,"Forta",IF(Gestión!F260=$L$4,"Inclu",IF(Gestión!F260=$L$5,"Cult",IF(Gestión!F260=$L$7,"Actua",IF(Gestión!F260=$L$11,"Cuali",IF(Gestión!F260=$L$15,"Forta1",IF(Gestión!F260=$L$18,"Actua1",IF(Gestión!F260=$L$20,"Forta2",IF(Gestión!F260=$L$24,"Plan",IF(Gestión!F260=$L$28,"Confor",IF(Gestión!F260=$L$31,"Crea",IF(Gestión!F260=$L$33,"Incor",IF(Gestión!F260=$L$35,"Incre",IF(Gestión!F260=$L$36,"Prog",IF(Gestión!F260=$L$37,"Forta3",IF(Gestión!F260=$L$38,"Redi",IF(Gestión!F260=$L$40,"Confor1",IF(Gestión!F260=$L$44,"Apoyo",IF(Gestión!F260=$L$46,"Crea1",IF(Gestión!F260=$L$48,"Forta4",IF(Gestión!F260=$L$50,"Actua2",IF(Gestión!F260=$L$51,"Invest",IF(Gestión!F260=$L$52,"Conserv",IF(Gestión!F260=$L$55,"Incre1",IF(Gestión!F260=$L$60,"Actua3",IF(Gestión!F260=$L$64,"Actua4",IF(Gestión!F260=$L$66,"Asist",IF(Gestión!F260=$L$68,"Invest2",IF(Gestión!F260=$L$69,"Pract",IF(Gestión!F260=$L$72,"Forta5",IF(Gestión!F260=$L$79,"Opera",IF(Gestión!F260=$L$80,"Opera2",IF(Gestión!F260=$L$81,"Impul",IF(Gestión!F260=$L$86,"Estudio",IF(Gestión!F260=$L$89,"Invest3",IF(Gestión!F260=$L$90,"Diseño",IF(Gestión!F260=$L$91,"Invest4",IF(Gestión!F260=$L$93,"Vincula",IF(Gestión!F260=$L$94,"Crea2",IF(Gestión!F260=$L$95,"Diseño1",IF(Gestión!F260=$L$96,"Opera3",IF(Gestión!F260=$L$100,"Promo",IF(Gestión!F260=$L$101,"Estudio1",IF(Gestión!F260=$L$103,"Desarrolla",IF(Gestión!F260=$L$104,"Propen",IF(Gestión!F260=$L$108,"Aument",IF(Gestión!F260=$L$112,"Aument2",IF(Gestión!F260=$L$113,"Incre2",IF(Gestión!F260=$L$115,"Diver",IF(Gestión!F260=$L$118,"Estable",IF(Gestión!F260=$L$128,"Realiza",IF(Gestión!F260=$L$131,"Realiza1",IF(Gestión!F260=$L$135,"Diseño2",IF(Gestión!F260=$L$137,"Estudio2",IF(Gestión!F260=$L$138,"Invest5",IF(Gestión!F260=$L$141,"Actua5",IF(Gestión!F260=$L$144,"Estable1",IF(Gestión!F260=$L$151,"Defin","N/A"))))))))))))))))))))))))))))))))))))))))))))))))))))))))))</f>
        <v>Crea2</v>
      </c>
      <c r="O251" t="str">
        <f>IF(N251="N/A",IF(Gestión!F260=$L$152,"Estable2",IF(Gestión!F260=$L$159,"Diseño3",IF(Gestión!F260=$L$161,"Diseño4",IF(Gestión!F260=$L$164,"Forta6",IF(Gestión!F260=$L$168,"Prog1",IF(Gestión!F260=$L$171,"Robus",IF(Gestión!F260=$L$172,"Diseño5",IF(Gestión!F260=$L$173,"Diseño6",IF(Gestión!F260=$L$174,"Estruc",IF(Gestión!F260=$L$175,"Diseño7",IF(Gestión!F260=$L$178,"Diseño8",IF(Gestión!F260=$L$179,"Diseño9",IF(Gestión!F260=$L$180,"Diseño10",IF(Gestión!F260=$L$181,"Diseño11",IF(Gestión!F260=$L$182,"Diseño12",IF(Gestión!F260=$L$183,"Capacit",IF(Gestión!F260=$L$186,"Redi1",IF(Gestión!F260=$L$187,"Defin1",IF(Gestión!F260=$L$190,"Cumplir",IF(Gestión!F260=$L$193,"Sistem",IF(Gestión!F260=$L$195,"Montaje",IF(Gestión!F260=$L$198,"Implementa",IF(Gestión!F260=$L$201,"Sistem1",IF(Gestión!F260=$L$203,"Asegura",IF(Gestión!F260=$L$204,"Estable3",IF(Gestión!F260=$L$206,"Constru",IF(Gestión!F260=$L$210,"Defin2",IF(Gestión!F260=$L$212,"Cult1",IF(Gestión!F260=$L$214,"Diseño13",IF(Gestión!F260=$L$215,"Defin3",IF(Gestión!F260=$L$217,"Segui",""))))))))))))))))))))))))))))))),N251)</f>
        <v>Crea2</v>
      </c>
      <c r="P251" t="str">
        <f>IF(Gestión!D260=$Q$2,"Acre",IF(Gestión!D260=$Q$3,"Valor",IF(Gestión!D260=$Q$4,"Calidad",IF(Gestión!D260=$Q$5,"NAI",IF(Gestión!D260=$Q$6,"NAP",IF(Gestión!D260=$Q$7,"NAE",IF(Gestión!D260=$Q$8,"Articulación",IF(Gestión!D260=$Q$9,"Extensión",IF(Gestión!D260=$Q$10,"Regionalización",IF(Gestión!D260=$Q$11,"Interna",IF(Gestión!D260=$Q$12,"Seguimiento",IF(Gestión!D260=$Q$13,"NAA",IF(Gestión!D260=$Q$14,"Gerencia",IF(Gestión!D260=$Q$15,"TH",IF(Gestión!D260=$Q$16,"Finan",IF(Gestión!D260=$Q$17,"Bienestar",IF(Gestión!D260=$Q$18,"Comuni",IF(Gestión!D260=$Q$19,"Sistema",IF(Gestión!D260=$Q$20,"GestionD",IF(Gestión!D260=$Q$21,"Mejoramiento",IF(Gestión!D260=$Q$22,"Modelo",IF(Gestión!D260=$Q$23,"Control",""))))))))))))))))))))))</f>
        <v/>
      </c>
      <c r="T251" t="str">
        <f>IF(Gestión!E260=D!$K$2,"Acredi",IF(Gestión!E260=D!$K$7,"Increm",IF(Gestión!E260=D!$K$11,"Forma",IF(Gestión!E260=D!$K$15,"Vincu",IF(Gestión!E260=D!$K$31,"Estructuraci",IF(Gestión!E260=D!$K$33,"Tecnica",IF(Gestión!E260=D!$K$35,"Conso",IF(Gestión!E260=D!$K$37,"Fortale",IF(Gestión!E260=D!$K$38,"Program",IF(Gestión!E260=D!$K$40,"Estruct",IF(Gestión!E260=D!$K$48,"Artic",IF(Gestión!E260=D!$K$55,"Fortale1",IF(Gestión!E260=D!$K$60,"Biling",IF(Gestión!E260=D!$K$64,"Forma1",IF(Gestión!E260=D!$K$66,"Gest",IF(Gestión!E260=D!$K$68,"Redefini",IF(Gestión!E260=D!$K$69,"Fortale2",IF(Gestión!E260=D!$K$72,"Edu",IF(Gestión!E260=D!$K$79,"Implement",IF(Gestión!E260=D!$K$81,"Potencia",IF(Gestión!E260=D!$K$86,"Fortale3",IF(Gestión!E260=D!$K$89,"Vincu1",IF(Gestión!E260=D!$K$91,"Incur",IF(Gestión!E260=D!$K$93,"Proyec",IF(Gestión!E260=D!$K$94,"Estrateg",IF(Gestión!E260=D!$K$95,"Desa",IF(Gestión!E260=D!$K$103,"Seguim",IF(Gestión!E260=D!$K$104,"Acces",IF(Gestión!E260=D!$K$113,"Program1",IF(Gestión!E260=D!$K$115,"En",IF(Gestión!E260=D!$K$118,"Geren",IF(Gestión!E260=D!$K$128,"Proyec1",IF(Gestión!E260=D!$K$131,"Proyec2",IF(Gestión!E260=D!$K$135,"Forma2",IF(Gestión!E260=D!$K$137,"Talent",IF(Gestión!E260=D!$K$151,"Conso1",IF(Gestión!E260=D!$K$152,"Conso2",IF(Gestión!E260=D!$K$159,"Serv",IF(Gestión!E260=D!$K$164,"Rete",IF(Gestión!E260=D!$K$171,"Fortale4",IF(Gestión!E260=D!$K$172,"Fortale5",IF(Gestión!E260=D!$K$174,"Defini",IF(Gestión!E260=D!$K$175,"Coord",IF(Gestión!E260=D!$K$178,"Redef",IF(Gestión!E260=D!$K$181,"Compro",IF(Gestión!E260=D!$K$182,"Desa1",IF(Gestión!E260=D!$K$183,"Fortale6",IF(Gestión!E260=D!$K$187,"Esta",IF(Gestión!E260=D!$K$190,"Facil",IF(Gestión!E260=D!$K$193,"Soporte",IF(Gestión!E260=D!$K$198,"Implement1",IF(Gestión!E260=D!$K$201,"La",IF(Gestión!E260=D!$K$203,"Fortale7",IF(Gestión!E260=D!$K$206,"Remo",IF(Gestión!E260=D!$K$210,"Fortale8",IF(Gestión!E260=D!$K$214,"Mejoram",IF(Gestión!E260=D!$K$215,"Fortale9",IF(Gestión!E260=D!$K$217,"Fortale10",""))))))))))))))))))))))))))))))))))))))))))))))))))))))))))</f>
        <v>Estrateg</v>
      </c>
    </row>
    <row r="252" spans="14:20" x14ac:dyDescent="0.25">
      <c r="N252" t="str">
        <f>IF(Gestión!F261=D!$L$2,"Forta",IF(Gestión!F261=$L$4,"Inclu",IF(Gestión!F261=$L$5,"Cult",IF(Gestión!F261=$L$7,"Actua",IF(Gestión!F261=$L$11,"Cuali",IF(Gestión!F261=$L$15,"Forta1",IF(Gestión!F261=$L$18,"Actua1",IF(Gestión!F261=$L$20,"Forta2",IF(Gestión!F261=$L$24,"Plan",IF(Gestión!F261=$L$28,"Confor",IF(Gestión!F261=$L$31,"Crea",IF(Gestión!F261=$L$33,"Incor",IF(Gestión!F261=$L$35,"Incre",IF(Gestión!F261=$L$36,"Prog",IF(Gestión!F261=$L$37,"Forta3",IF(Gestión!F261=$L$38,"Redi",IF(Gestión!F261=$L$40,"Confor1",IF(Gestión!F261=$L$44,"Apoyo",IF(Gestión!F261=$L$46,"Crea1",IF(Gestión!F261=$L$48,"Forta4",IF(Gestión!F261=$L$50,"Actua2",IF(Gestión!F261=$L$51,"Invest",IF(Gestión!F261=$L$52,"Conserv",IF(Gestión!F261=$L$55,"Incre1",IF(Gestión!F261=$L$60,"Actua3",IF(Gestión!F261=$L$64,"Actua4",IF(Gestión!F261=$L$66,"Asist",IF(Gestión!F261=$L$68,"Invest2",IF(Gestión!F261=$L$69,"Pract",IF(Gestión!F261=$L$72,"Forta5",IF(Gestión!F261=$L$79,"Opera",IF(Gestión!F261=$L$80,"Opera2",IF(Gestión!F261=$L$81,"Impul",IF(Gestión!F261=$L$86,"Estudio",IF(Gestión!F261=$L$89,"Invest3",IF(Gestión!F261=$L$90,"Diseño",IF(Gestión!F261=$L$91,"Invest4",IF(Gestión!F261=$L$93,"Vincula",IF(Gestión!F261=$L$94,"Crea2",IF(Gestión!F261=$L$95,"Diseño1",IF(Gestión!F261=$L$96,"Opera3",IF(Gestión!F261=$L$100,"Promo",IF(Gestión!F261=$L$101,"Estudio1",IF(Gestión!F261=$L$103,"Desarrolla",IF(Gestión!F261=$L$104,"Propen",IF(Gestión!F261=$L$108,"Aument",IF(Gestión!F261=$L$112,"Aument2",IF(Gestión!F261=$L$113,"Incre2",IF(Gestión!F261=$L$115,"Diver",IF(Gestión!F261=$L$118,"Estable",IF(Gestión!F261=$L$128,"Realiza",IF(Gestión!F261=$L$131,"Realiza1",IF(Gestión!F261=$L$135,"Diseño2",IF(Gestión!F261=$L$137,"Estudio2",IF(Gestión!F261=$L$138,"Invest5",IF(Gestión!F261=$L$141,"Actua5",IF(Gestión!F261=$L$144,"Estable1",IF(Gestión!F261=$L$151,"Defin","N/A"))))))))))))))))))))))))))))))))))))))))))))))))))))))))))</f>
        <v>Diseño1</v>
      </c>
      <c r="O252" t="str">
        <f>IF(N252="N/A",IF(Gestión!F261=$L$152,"Estable2",IF(Gestión!F261=$L$159,"Diseño3",IF(Gestión!F261=$L$161,"Diseño4",IF(Gestión!F261=$L$164,"Forta6",IF(Gestión!F261=$L$168,"Prog1",IF(Gestión!F261=$L$171,"Robus",IF(Gestión!F261=$L$172,"Diseño5",IF(Gestión!F261=$L$173,"Diseño6",IF(Gestión!F261=$L$174,"Estruc",IF(Gestión!F261=$L$175,"Diseño7",IF(Gestión!F261=$L$178,"Diseño8",IF(Gestión!F261=$L$179,"Diseño9",IF(Gestión!F261=$L$180,"Diseño10",IF(Gestión!F261=$L$181,"Diseño11",IF(Gestión!F261=$L$182,"Diseño12",IF(Gestión!F261=$L$183,"Capacit",IF(Gestión!F261=$L$186,"Redi1",IF(Gestión!F261=$L$187,"Defin1",IF(Gestión!F261=$L$190,"Cumplir",IF(Gestión!F261=$L$193,"Sistem",IF(Gestión!F261=$L$195,"Montaje",IF(Gestión!F261=$L$198,"Implementa",IF(Gestión!F261=$L$201,"Sistem1",IF(Gestión!F261=$L$203,"Asegura",IF(Gestión!F261=$L$204,"Estable3",IF(Gestión!F261=$L$206,"Constru",IF(Gestión!F261=$L$210,"Defin2",IF(Gestión!F261=$L$212,"Cult1",IF(Gestión!F261=$L$214,"Diseño13",IF(Gestión!F261=$L$215,"Defin3",IF(Gestión!F261=$L$217,"Segui",""))))))))))))))))))))))))))))))),N252)</f>
        <v>Diseño1</v>
      </c>
      <c r="P252" t="str">
        <f>IF(Gestión!D261=$Q$2,"Acre",IF(Gestión!D261=$Q$3,"Valor",IF(Gestión!D261=$Q$4,"Calidad",IF(Gestión!D261=$Q$5,"NAI",IF(Gestión!D261=$Q$6,"NAP",IF(Gestión!D261=$Q$7,"NAE",IF(Gestión!D261=$Q$8,"Articulación",IF(Gestión!D261=$Q$9,"Extensión",IF(Gestión!D261=$Q$10,"Regionalización",IF(Gestión!D261=$Q$11,"Interna",IF(Gestión!D261=$Q$12,"Seguimiento",IF(Gestión!D261=$Q$13,"NAA",IF(Gestión!D261=$Q$14,"Gerencia",IF(Gestión!D261=$Q$15,"TH",IF(Gestión!D261=$Q$16,"Finan",IF(Gestión!D261=$Q$17,"Bienestar",IF(Gestión!D261=$Q$18,"Comuni",IF(Gestión!D261=$Q$19,"Sistema",IF(Gestión!D261=$Q$20,"GestionD",IF(Gestión!D261=$Q$21,"Mejoramiento",IF(Gestión!D261=$Q$22,"Modelo",IF(Gestión!D261=$Q$23,"Control",""))))))))))))))))))))))</f>
        <v/>
      </c>
      <c r="T252" t="str">
        <f>IF(Gestión!E261=D!$K$2,"Acredi",IF(Gestión!E261=D!$K$7,"Increm",IF(Gestión!E261=D!$K$11,"Forma",IF(Gestión!E261=D!$K$15,"Vincu",IF(Gestión!E261=D!$K$31,"Estructuraci",IF(Gestión!E261=D!$K$33,"Tecnica",IF(Gestión!E261=D!$K$35,"Conso",IF(Gestión!E261=D!$K$37,"Fortale",IF(Gestión!E261=D!$K$38,"Program",IF(Gestión!E261=D!$K$40,"Estruct",IF(Gestión!E261=D!$K$48,"Artic",IF(Gestión!E261=D!$K$55,"Fortale1",IF(Gestión!E261=D!$K$60,"Biling",IF(Gestión!E261=D!$K$64,"Forma1",IF(Gestión!E261=D!$K$66,"Gest",IF(Gestión!E261=D!$K$68,"Redefini",IF(Gestión!E261=D!$K$69,"Fortale2",IF(Gestión!E261=D!$K$72,"Edu",IF(Gestión!E261=D!$K$79,"Implement",IF(Gestión!E261=D!$K$81,"Potencia",IF(Gestión!E261=D!$K$86,"Fortale3",IF(Gestión!E261=D!$K$89,"Vincu1",IF(Gestión!E261=D!$K$91,"Incur",IF(Gestión!E261=D!$K$93,"Proyec",IF(Gestión!E261=D!$K$94,"Estrateg",IF(Gestión!E261=D!$K$95,"Desa",IF(Gestión!E261=D!$K$103,"Seguim",IF(Gestión!E261=D!$K$104,"Acces",IF(Gestión!E261=D!$K$113,"Program1",IF(Gestión!E261=D!$K$115,"En",IF(Gestión!E261=D!$K$118,"Geren",IF(Gestión!E261=D!$K$128,"Proyec1",IF(Gestión!E261=D!$K$131,"Proyec2",IF(Gestión!E261=D!$K$135,"Forma2",IF(Gestión!E261=D!$K$137,"Talent",IF(Gestión!E261=D!$K$151,"Conso1",IF(Gestión!E261=D!$K$152,"Conso2",IF(Gestión!E261=D!$K$159,"Serv",IF(Gestión!E261=D!$K$164,"Rete",IF(Gestión!E261=D!$K$171,"Fortale4",IF(Gestión!E261=D!$K$172,"Fortale5",IF(Gestión!E261=D!$K$174,"Defini",IF(Gestión!E261=D!$K$175,"Coord",IF(Gestión!E261=D!$K$178,"Redef",IF(Gestión!E261=D!$K$181,"Compro",IF(Gestión!E261=D!$K$182,"Desa1",IF(Gestión!E261=D!$K$183,"Fortale6",IF(Gestión!E261=D!$K$187,"Esta",IF(Gestión!E261=D!$K$190,"Facil",IF(Gestión!E261=D!$K$193,"Soporte",IF(Gestión!E261=D!$K$198,"Implement1",IF(Gestión!E261=D!$K$201,"La",IF(Gestión!E261=D!$K$203,"Fortale7",IF(Gestión!E261=D!$K$206,"Remo",IF(Gestión!E261=D!$K$210,"Fortale8",IF(Gestión!E261=D!$K$214,"Mejoram",IF(Gestión!E261=D!$K$215,"Fortale9",IF(Gestión!E261=D!$K$217,"Fortale10",""))))))))))))))))))))))))))))))))))))))))))))))))))))))))))</f>
        <v>Desa</v>
      </c>
    </row>
    <row r="253" spans="14:20" x14ac:dyDescent="0.25">
      <c r="N253" t="str">
        <f>IF(Gestión!F262=D!$L$2,"Forta",IF(Gestión!F262=$L$4,"Inclu",IF(Gestión!F262=$L$5,"Cult",IF(Gestión!F262=$L$7,"Actua",IF(Gestión!F262=$L$11,"Cuali",IF(Gestión!F262=$L$15,"Forta1",IF(Gestión!F262=$L$18,"Actua1",IF(Gestión!F262=$L$20,"Forta2",IF(Gestión!F262=$L$24,"Plan",IF(Gestión!F262=$L$28,"Confor",IF(Gestión!F262=$L$31,"Crea",IF(Gestión!F262=$L$33,"Incor",IF(Gestión!F262=$L$35,"Incre",IF(Gestión!F262=$L$36,"Prog",IF(Gestión!F262=$L$37,"Forta3",IF(Gestión!F262=$L$38,"Redi",IF(Gestión!F262=$L$40,"Confor1",IF(Gestión!F262=$L$44,"Apoyo",IF(Gestión!F262=$L$46,"Crea1",IF(Gestión!F262=$L$48,"Forta4",IF(Gestión!F262=$L$50,"Actua2",IF(Gestión!F262=$L$51,"Invest",IF(Gestión!F262=$L$52,"Conserv",IF(Gestión!F262=$L$55,"Incre1",IF(Gestión!F262=$L$60,"Actua3",IF(Gestión!F262=$L$64,"Actua4",IF(Gestión!F262=$L$66,"Asist",IF(Gestión!F262=$L$68,"Invest2",IF(Gestión!F262=$L$69,"Pract",IF(Gestión!F262=$L$72,"Forta5",IF(Gestión!F262=$L$79,"Opera",IF(Gestión!F262=$L$80,"Opera2",IF(Gestión!F262=$L$81,"Impul",IF(Gestión!F262=$L$86,"Estudio",IF(Gestión!F262=$L$89,"Invest3",IF(Gestión!F262=$L$90,"Diseño",IF(Gestión!F262=$L$91,"Invest4",IF(Gestión!F262=$L$93,"Vincula",IF(Gestión!F262=$L$94,"Crea2",IF(Gestión!F262=$L$95,"Diseño1",IF(Gestión!F262=$L$96,"Opera3",IF(Gestión!F262=$L$100,"Promo",IF(Gestión!F262=$L$101,"Estudio1",IF(Gestión!F262=$L$103,"Desarrolla",IF(Gestión!F262=$L$104,"Propen",IF(Gestión!F262=$L$108,"Aument",IF(Gestión!F262=$L$112,"Aument2",IF(Gestión!F262=$L$113,"Incre2",IF(Gestión!F262=$L$115,"Diver",IF(Gestión!F262=$L$118,"Estable",IF(Gestión!F262=$L$128,"Realiza",IF(Gestión!F262=$L$131,"Realiza1",IF(Gestión!F262=$L$135,"Diseño2",IF(Gestión!F262=$L$137,"Estudio2",IF(Gestión!F262=$L$138,"Invest5",IF(Gestión!F262=$L$141,"Actua5",IF(Gestión!F262=$L$144,"Estable1",IF(Gestión!F262=$L$151,"Defin","N/A"))))))))))))))))))))))))))))))))))))))))))))))))))))))))))</f>
        <v>Opera3</v>
      </c>
      <c r="O253" t="str">
        <f>IF(N253="N/A",IF(Gestión!F262=$L$152,"Estable2",IF(Gestión!F262=$L$159,"Diseño3",IF(Gestión!F262=$L$161,"Diseño4",IF(Gestión!F262=$L$164,"Forta6",IF(Gestión!F262=$L$168,"Prog1",IF(Gestión!F262=$L$171,"Robus",IF(Gestión!F262=$L$172,"Diseño5",IF(Gestión!F262=$L$173,"Diseño6",IF(Gestión!F262=$L$174,"Estruc",IF(Gestión!F262=$L$175,"Diseño7",IF(Gestión!F262=$L$178,"Diseño8",IF(Gestión!F262=$L$179,"Diseño9",IF(Gestión!F262=$L$180,"Diseño10",IF(Gestión!F262=$L$181,"Diseño11",IF(Gestión!F262=$L$182,"Diseño12",IF(Gestión!F262=$L$183,"Capacit",IF(Gestión!F262=$L$186,"Redi1",IF(Gestión!F262=$L$187,"Defin1",IF(Gestión!F262=$L$190,"Cumplir",IF(Gestión!F262=$L$193,"Sistem",IF(Gestión!F262=$L$195,"Montaje",IF(Gestión!F262=$L$198,"Implementa",IF(Gestión!F262=$L$201,"Sistem1",IF(Gestión!F262=$L$203,"Asegura",IF(Gestión!F262=$L$204,"Estable3",IF(Gestión!F262=$L$206,"Constru",IF(Gestión!F262=$L$210,"Defin2",IF(Gestión!F262=$L$212,"Cult1",IF(Gestión!F262=$L$214,"Diseño13",IF(Gestión!F262=$L$215,"Defin3",IF(Gestión!F262=$L$217,"Segui",""))))))))))))))))))))))))))))))),N253)</f>
        <v>Opera3</v>
      </c>
      <c r="P253" t="str">
        <f>IF(Gestión!D262=$Q$2,"Acre",IF(Gestión!D262=$Q$3,"Valor",IF(Gestión!D262=$Q$4,"Calidad",IF(Gestión!D262=$Q$5,"NAI",IF(Gestión!D262=$Q$6,"NAP",IF(Gestión!D262=$Q$7,"NAE",IF(Gestión!D262=$Q$8,"Articulación",IF(Gestión!D262=$Q$9,"Extensión",IF(Gestión!D262=$Q$10,"Regionalización",IF(Gestión!D262=$Q$11,"Interna",IF(Gestión!D262=$Q$12,"Seguimiento",IF(Gestión!D262=$Q$13,"NAA",IF(Gestión!D262=$Q$14,"Gerencia",IF(Gestión!D262=$Q$15,"TH",IF(Gestión!D262=$Q$16,"Finan",IF(Gestión!D262=$Q$17,"Bienestar",IF(Gestión!D262=$Q$18,"Comuni",IF(Gestión!D262=$Q$19,"Sistema",IF(Gestión!D262=$Q$20,"GestionD",IF(Gestión!D262=$Q$21,"Mejoramiento",IF(Gestión!D262=$Q$22,"Modelo",IF(Gestión!D262=$Q$23,"Control",""))))))))))))))))))))))</f>
        <v/>
      </c>
      <c r="T253" t="str">
        <f>IF(Gestión!E262=D!$K$2,"Acredi",IF(Gestión!E262=D!$K$7,"Increm",IF(Gestión!E262=D!$K$11,"Forma",IF(Gestión!E262=D!$K$15,"Vincu",IF(Gestión!E262=D!$K$31,"Estructuraci",IF(Gestión!E262=D!$K$33,"Tecnica",IF(Gestión!E262=D!$K$35,"Conso",IF(Gestión!E262=D!$K$37,"Fortale",IF(Gestión!E262=D!$K$38,"Program",IF(Gestión!E262=D!$K$40,"Estruct",IF(Gestión!E262=D!$K$48,"Artic",IF(Gestión!E262=D!$K$55,"Fortale1",IF(Gestión!E262=D!$K$60,"Biling",IF(Gestión!E262=D!$K$64,"Forma1",IF(Gestión!E262=D!$K$66,"Gest",IF(Gestión!E262=D!$K$68,"Redefini",IF(Gestión!E262=D!$K$69,"Fortale2",IF(Gestión!E262=D!$K$72,"Edu",IF(Gestión!E262=D!$K$79,"Implement",IF(Gestión!E262=D!$K$81,"Potencia",IF(Gestión!E262=D!$K$86,"Fortale3",IF(Gestión!E262=D!$K$89,"Vincu1",IF(Gestión!E262=D!$K$91,"Incur",IF(Gestión!E262=D!$K$93,"Proyec",IF(Gestión!E262=D!$K$94,"Estrateg",IF(Gestión!E262=D!$K$95,"Desa",IF(Gestión!E262=D!$K$103,"Seguim",IF(Gestión!E262=D!$K$104,"Acces",IF(Gestión!E262=D!$K$113,"Program1",IF(Gestión!E262=D!$K$115,"En",IF(Gestión!E262=D!$K$118,"Geren",IF(Gestión!E262=D!$K$128,"Proyec1",IF(Gestión!E262=D!$K$131,"Proyec2",IF(Gestión!E262=D!$K$135,"Forma2",IF(Gestión!E262=D!$K$137,"Talent",IF(Gestión!E262=D!$K$151,"Conso1",IF(Gestión!E262=D!$K$152,"Conso2",IF(Gestión!E262=D!$K$159,"Serv",IF(Gestión!E262=D!$K$164,"Rete",IF(Gestión!E262=D!$K$171,"Fortale4",IF(Gestión!E262=D!$K$172,"Fortale5",IF(Gestión!E262=D!$K$174,"Defini",IF(Gestión!E262=D!$K$175,"Coord",IF(Gestión!E262=D!$K$178,"Redef",IF(Gestión!E262=D!$K$181,"Compro",IF(Gestión!E262=D!$K$182,"Desa1",IF(Gestión!E262=D!$K$183,"Fortale6",IF(Gestión!E262=D!$K$187,"Esta",IF(Gestión!E262=D!$K$190,"Facil",IF(Gestión!E262=D!$K$193,"Soporte",IF(Gestión!E262=D!$K$198,"Implement1",IF(Gestión!E262=D!$K$201,"La",IF(Gestión!E262=D!$K$203,"Fortale7",IF(Gestión!E262=D!$K$206,"Remo",IF(Gestión!E262=D!$K$210,"Fortale8",IF(Gestión!E262=D!$K$214,"Mejoram",IF(Gestión!E262=D!$K$215,"Fortale9",IF(Gestión!E262=D!$K$217,"Fortale10",""))))))))))))))))))))))))))))))))))))))))))))))))))))))))))</f>
        <v>Desa</v>
      </c>
    </row>
    <row r="254" spans="14:20" x14ac:dyDescent="0.25">
      <c r="N254" t="str">
        <f>IF(Gestión!F263=D!$L$2,"Forta",IF(Gestión!F263=$L$4,"Inclu",IF(Gestión!F263=$L$5,"Cult",IF(Gestión!F263=$L$7,"Actua",IF(Gestión!F263=$L$11,"Cuali",IF(Gestión!F263=$L$15,"Forta1",IF(Gestión!F263=$L$18,"Actua1",IF(Gestión!F263=$L$20,"Forta2",IF(Gestión!F263=$L$24,"Plan",IF(Gestión!F263=$L$28,"Confor",IF(Gestión!F263=$L$31,"Crea",IF(Gestión!F263=$L$33,"Incor",IF(Gestión!F263=$L$35,"Incre",IF(Gestión!F263=$L$36,"Prog",IF(Gestión!F263=$L$37,"Forta3",IF(Gestión!F263=$L$38,"Redi",IF(Gestión!F263=$L$40,"Confor1",IF(Gestión!F263=$L$44,"Apoyo",IF(Gestión!F263=$L$46,"Crea1",IF(Gestión!F263=$L$48,"Forta4",IF(Gestión!F263=$L$50,"Actua2",IF(Gestión!F263=$L$51,"Invest",IF(Gestión!F263=$L$52,"Conserv",IF(Gestión!F263=$L$55,"Incre1",IF(Gestión!F263=$L$60,"Actua3",IF(Gestión!F263=$L$64,"Actua4",IF(Gestión!F263=$L$66,"Asist",IF(Gestión!F263=$L$68,"Invest2",IF(Gestión!F263=$L$69,"Pract",IF(Gestión!F263=$L$72,"Forta5",IF(Gestión!F263=$L$79,"Opera",IF(Gestión!F263=$L$80,"Opera2",IF(Gestión!F263=$L$81,"Impul",IF(Gestión!F263=$L$86,"Estudio",IF(Gestión!F263=$L$89,"Invest3",IF(Gestión!F263=$L$90,"Diseño",IF(Gestión!F263=$L$91,"Invest4",IF(Gestión!F263=$L$93,"Vincula",IF(Gestión!F263=$L$94,"Crea2",IF(Gestión!F263=$L$95,"Diseño1",IF(Gestión!F263=$L$96,"Opera3",IF(Gestión!F263=$L$100,"Promo",IF(Gestión!F263=$L$101,"Estudio1",IF(Gestión!F263=$L$103,"Desarrolla",IF(Gestión!F263=$L$104,"Propen",IF(Gestión!F263=$L$108,"Aument",IF(Gestión!F263=$L$112,"Aument2",IF(Gestión!F263=$L$113,"Incre2",IF(Gestión!F263=$L$115,"Diver",IF(Gestión!F263=$L$118,"Estable",IF(Gestión!F263=$L$128,"Realiza",IF(Gestión!F263=$L$131,"Realiza1",IF(Gestión!F263=$L$135,"Diseño2",IF(Gestión!F263=$L$137,"Estudio2",IF(Gestión!F263=$L$138,"Invest5",IF(Gestión!F263=$L$141,"Actua5",IF(Gestión!F263=$L$144,"Estable1",IF(Gestión!F263=$L$151,"Defin","N/A"))))))))))))))))))))))))))))))))))))))))))))))))))))))))))</f>
        <v>Opera3</v>
      </c>
      <c r="O254" t="str">
        <f>IF(N254="N/A",IF(Gestión!F263=$L$152,"Estable2",IF(Gestión!F263=$L$159,"Diseño3",IF(Gestión!F263=$L$161,"Diseño4",IF(Gestión!F263=$L$164,"Forta6",IF(Gestión!F263=$L$168,"Prog1",IF(Gestión!F263=$L$171,"Robus",IF(Gestión!F263=$L$172,"Diseño5",IF(Gestión!F263=$L$173,"Diseño6",IF(Gestión!F263=$L$174,"Estruc",IF(Gestión!F263=$L$175,"Diseño7",IF(Gestión!F263=$L$178,"Diseño8",IF(Gestión!F263=$L$179,"Diseño9",IF(Gestión!F263=$L$180,"Diseño10",IF(Gestión!F263=$L$181,"Diseño11",IF(Gestión!F263=$L$182,"Diseño12",IF(Gestión!F263=$L$183,"Capacit",IF(Gestión!F263=$L$186,"Redi1",IF(Gestión!F263=$L$187,"Defin1",IF(Gestión!F263=$L$190,"Cumplir",IF(Gestión!F263=$L$193,"Sistem",IF(Gestión!F263=$L$195,"Montaje",IF(Gestión!F263=$L$198,"Implementa",IF(Gestión!F263=$L$201,"Sistem1",IF(Gestión!F263=$L$203,"Asegura",IF(Gestión!F263=$L$204,"Estable3",IF(Gestión!F263=$L$206,"Constru",IF(Gestión!F263=$L$210,"Defin2",IF(Gestión!F263=$L$212,"Cult1",IF(Gestión!F263=$L$214,"Diseño13",IF(Gestión!F263=$L$215,"Defin3",IF(Gestión!F263=$L$217,"Segui",""))))))))))))))))))))))))))))))),N254)</f>
        <v>Opera3</v>
      </c>
      <c r="P254" t="str">
        <f>IF(Gestión!D263=$Q$2,"Acre",IF(Gestión!D263=$Q$3,"Valor",IF(Gestión!D263=$Q$4,"Calidad",IF(Gestión!D263=$Q$5,"NAI",IF(Gestión!D263=$Q$6,"NAP",IF(Gestión!D263=$Q$7,"NAE",IF(Gestión!D263=$Q$8,"Articulación",IF(Gestión!D263=$Q$9,"Extensión",IF(Gestión!D263=$Q$10,"Regionalización",IF(Gestión!D263=$Q$11,"Interna",IF(Gestión!D263=$Q$12,"Seguimiento",IF(Gestión!D263=$Q$13,"NAA",IF(Gestión!D263=$Q$14,"Gerencia",IF(Gestión!D263=$Q$15,"TH",IF(Gestión!D263=$Q$16,"Finan",IF(Gestión!D263=$Q$17,"Bienestar",IF(Gestión!D263=$Q$18,"Comuni",IF(Gestión!D263=$Q$19,"Sistema",IF(Gestión!D263=$Q$20,"GestionD",IF(Gestión!D263=$Q$21,"Mejoramiento",IF(Gestión!D263=$Q$22,"Modelo",IF(Gestión!D263=$Q$23,"Control",""))))))))))))))))))))))</f>
        <v/>
      </c>
      <c r="T254" t="str">
        <f>IF(Gestión!E263=D!$K$2,"Acredi",IF(Gestión!E263=D!$K$7,"Increm",IF(Gestión!E263=D!$K$11,"Forma",IF(Gestión!E263=D!$K$15,"Vincu",IF(Gestión!E263=D!$K$31,"Estructuraci",IF(Gestión!E263=D!$K$33,"Tecnica",IF(Gestión!E263=D!$K$35,"Conso",IF(Gestión!E263=D!$K$37,"Fortale",IF(Gestión!E263=D!$K$38,"Program",IF(Gestión!E263=D!$K$40,"Estruct",IF(Gestión!E263=D!$K$48,"Artic",IF(Gestión!E263=D!$K$55,"Fortale1",IF(Gestión!E263=D!$K$60,"Biling",IF(Gestión!E263=D!$K$64,"Forma1",IF(Gestión!E263=D!$K$66,"Gest",IF(Gestión!E263=D!$K$68,"Redefini",IF(Gestión!E263=D!$K$69,"Fortale2",IF(Gestión!E263=D!$K$72,"Edu",IF(Gestión!E263=D!$K$79,"Implement",IF(Gestión!E263=D!$K$81,"Potencia",IF(Gestión!E263=D!$K$86,"Fortale3",IF(Gestión!E263=D!$K$89,"Vincu1",IF(Gestión!E263=D!$K$91,"Incur",IF(Gestión!E263=D!$K$93,"Proyec",IF(Gestión!E263=D!$K$94,"Estrateg",IF(Gestión!E263=D!$K$95,"Desa",IF(Gestión!E263=D!$K$103,"Seguim",IF(Gestión!E263=D!$K$104,"Acces",IF(Gestión!E263=D!$K$113,"Program1",IF(Gestión!E263=D!$K$115,"En",IF(Gestión!E263=D!$K$118,"Geren",IF(Gestión!E263=D!$K$128,"Proyec1",IF(Gestión!E263=D!$K$131,"Proyec2",IF(Gestión!E263=D!$K$135,"Forma2",IF(Gestión!E263=D!$K$137,"Talent",IF(Gestión!E263=D!$K$151,"Conso1",IF(Gestión!E263=D!$K$152,"Conso2",IF(Gestión!E263=D!$K$159,"Serv",IF(Gestión!E263=D!$K$164,"Rete",IF(Gestión!E263=D!$K$171,"Fortale4",IF(Gestión!E263=D!$K$172,"Fortale5",IF(Gestión!E263=D!$K$174,"Defini",IF(Gestión!E263=D!$K$175,"Coord",IF(Gestión!E263=D!$K$178,"Redef",IF(Gestión!E263=D!$K$181,"Compro",IF(Gestión!E263=D!$K$182,"Desa1",IF(Gestión!E263=D!$K$183,"Fortale6",IF(Gestión!E263=D!$K$187,"Esta",IF(Gestión!E263=D!$K$190,"Facil",IF(Gestión!E263=D!$K$193,"Soporte",IF(Gestión!E263=D!$K$198,"Implement1",IF(Gestión!E263=D!$K$201,"La",IF(Gestión!E263=D!$K$203,"Fortale7",IF(Gestión!E263=D!$K$206,"Remo",IF(Gestión!E263=D!$K$210,"Fortale8",IF(Gestión!E263=D!$K$214,"Mejoram",IF(Gestión!E263=D!$K$215,"Fortale9",IF(Gestión!E263=D!$K$217,"Fortale10",""))))))))))))))))))))))))))))))))))))))))))))))))))))))))))</f>
        <v>Desa</v>
      </c>
    </row>
    <row r="255" spans="14:20" x14ac:dyDescent="0.25">
      <c r="N255" t="str">
        <f>IF(Gestión!F264=D!$L$2,"Forta",IF(Gestión!F264=$L$4,"Inclu",IF(Gestión!F264=$L$5,"Cult",IF(Gestión!F264=$L$7,"Actua",IF(Gestión!F264=$L$11,"Cuali",IF(Gestión!F264=$L$15,"Forta1",IF(Gestión!F264=$L$18,"Actua1",IF(Gestión!F264=$L$20,"Forta2",IF(Gestión!F264=$L$24,"Plan",IF(Gestión!F264=$L$28,"Confor",IF(Gestión!F264=$L$31,"Crea",IF(Gestión!F264=$L$33,"Incor",IF(Gestión!F264=$L$35,"Incre",IF(Gestión!F264=$L$36,"Prog",IF(Gestión!F264=$L$37,"Forta3",IF(Gestión!F264=$L$38,"Redi",IF(Gestión!F264=$L$40,"Confor1",IF(Gestión!F264=$L$44,"Apoyo",IF(Gestión!F264=$L$46,"Crea1",IF(Gestión!F264=$L$48,"Forta4",IF(Gestión!F264=$L$50,"Actua2",IF(Gestión!F264=$L$51,"Invest",IF(Gestión!F264=$L$52,"Conserv",IF(Gestión!F264=$L$55,"Incre1",IF(Gestión!F264=$L$60,"Actua3",IF(Gestión!F264=$L$64,"Actua4",IF(Gestión!F264=$L$66,"Asist",IF(Gestión!F264=$L$68,"Invest2",IF(Gestión!F264=$L$69,"Pract",IF(Gestión!F264=$L$72,"Forta5",IF(Gestión!F264=$L$79,"Opera",IF(Gestión!F264=$L$80,"Opera2",IF(Gestión!F264=$L$81,"Impul",IF(Gestión!F264=$L$86,"Estudio",IF(Gestión!F264=$L$89,"Invest3",IF(Gestión!F264=$L$90,"Diseño",IF(Gestión!F264=$L$91,"Invest4",IF(Gestión!F264=$L$93,"Vincula",IF(Gestión!F264=$L$94,"Crea2",IF(Gestión!F264=$L$95,"Diseño1",IF(Gestión!F264=$L$96,"Opera3",IF(Gestión!F264=$L$100,"Promo",IF(Gestión!F264=$L$101,"Estudio1",IF(Gestión!F264=$L$103,"Desarrolla",IF(Gestión!F264=$L$104,"Propen",IF(Gestión!F264=$L$108,"Aument",IF(Gestión!F264=$L$112,"Aument2",IF(Gestión!F264=$L$113,"Incre2",IF(Gestión!F264=$L$115,"Diver",IF(Gestión!F264=$L$118,"Estable",IF(Gestión!F264=$L$128,"Realiza",IF(Gestión!F264=$L$131,"Realiza1",IF(Gestión!F264=$L$135,"Diseño2",IF(Gestión!F264=$L$137,"Estudio2",IF(Gestión!F264=$L$138,"Invest5",IF(Gestión!F264=$L$141,"Actua5",IF(Gestión!F264=$L$144,"Estable1",IF(Gestión!F264=$L$151,"Defin","N/A"))))))))))))))))))))))))))))))))))))))))))))))))))))))))))</f>
        <v>Opera3</v>
      </c>
      <c r="O255" t="str">
        <f>IF(N255="N/A",IF(Gestión!F264=$L$152,"Estable2",IF(Gestión!F264=$L$159,"Diseño3",IF(Gestión!F264=$L$161,"Diseño4",IF(Gestión!F264=$L$164,"Forta6",IF(Gestión!F264=$L$168,"Prog1",IF(Gestión!F264=$L$171,"Robus",IF(Gestión!F264=$L$172,"Diseño5",IF(Gestión!F264=$L$173,"Diseño6",IF(Gestión!F264=$L$174,"Estruc",IF(Gestión!F264=$L$175,"Diseño7",IF(Gestión!F264=$L$178,"Diseño8",IF(Gestión!F264=$L$179,"Diseño9",IF(Gestión!F264=$L$180,"Diseño10",IF(Gestión!F264=$L$181,"Diseño11",IF(Gestión!F264=$L$182,"Diseño12",IF(Gestión!F264=$L$183,"Capacit",IF(Gestión!F264=$L$186,"Redi1",IF(Gestión!F264=$L$187,"Defin1",IF(Gestión!F264=$L$190,"Cumplir",IF(Gestión!F264=$L$193,"Sistem",IF(Gestión!F264=$L$195,"Montaje",IF(Gestión!F264=$L$198,"Implementa",IF(Gestión!F264=$L$201,"Sistem1",IF(Gestión!F264=$L$203,"Asegura",IF(Gestión!F264=$L$204,"Estable3",IF(Gestión!F264=$L$206,"Constru",IF(Gestión!F264=$L$210,"Defin2",IF(Gestión!F264=$L$212,"Cult1",IF(Gestión!F264=$L$214,"Diseño13",IF(Gestión!F264=$L$215,"Defin3",IF(Gestión!F264=$L$217,"Segui",""))))))))))))))))))))))))))))))),N255)</f>
        <v>Opera3</v>
      </c>
      <c r="P255" t="str">
        <f>IF(Gestión!D264=$Q$2,"Acre",IF(Gestión!D264=$Q$3,"Valor",IF(Gestión!D264=$Q$4,"Calidad",IF(Gestión!D264=$Q$5,"NAI",IF(Gestión!D264=$Q$6,"NAP",IF(Gestión!D264=$Q$7,"NAE",IF(Gestión!D264=$Q$8,"Articulación",IF(Gestión!D264=$Q$9,"Extensión",IF(Gestión!D264=$Q$10,"Regionalización",IF(Gestión!D264=$Q$11,"Interna",IF(Gestión!D264=$Q$12,"Seguimiento",IF(Gestión!D264=$Q$13,"NAA",IF(Gestión!D264=$Q$14,"Gerencia",IF(Gestión!D264=$Q$15,"TH",IF(Gestión!D264=$Q$16,"Finan",IF(Gestión!D264=$Q$17,"Bienestar",IF(Gestión!D264=$Q$18,"Comuni",IF(Gestión!D264=$Q$19,"Sistema",IF(Gestión!D264=$Q$20,"GestionD",IF(Gestión!D264=$Q$21,"Mejoramiento",IF(Gestión!D264=$Q$22,"Modelo",IF(Gestión!D264=$Q$23,"Control",""))))))))))))))))))))))</f>
        <v/>
      </c>
      <c r="T255" t="str">
        <f>IF(Gestión!E264=D!$K$2,"Acredi",IF(Gestión!E264=D!$K$7,"Increm",IF(Gestión!E264=D!$K$11,"Forma",IF(Gestión!E264=D!$K$15,"Vincu",IF(Gestión!E264=D!$K$31,"Estructuraci",IF(Gestión!E264=D!$K$33,"Tecnica",IF(Gestión!E264=D!$K$35,"Conso",IF(Gestión!E264=D!$K$37,"Fortale",IF(Gestión!E264=D!$K$38,"Program",IF(Gestión!E264=D!$K$40,"Estruct",IF(Gestión!E264=D!$K$48,"Artic",IF(Gestión!E264=D!$K$55,"Fortale1",IF(Gestión!E264=D!$K$60,"Biling",IF(Gestión!E264=D!$K$64,"Forma1",IF(Gestión!E264=D!$K$66,"Gest",IF(Gestión!E264=D!$K$68,"Redefini",IF(Gestión!E264=D!$K$69,"Fortale2",IF(Gestión!E264=D!$K$72,"Edu",IF(Gestión!E264=D!$K$79,"Implement",IF(Gestión!E264=D!$K$81,"Potencia",IF(Gestión!E264=D!$K$86,"Fortale3",IF(Gestión!E264=D!$K$89,"Vincu1",IF(Gestión!E264=D!$K$91,"Incur",IF(Gestión!E264=D!$K$93,"Proyec",IF(Gestión!E264=D!$K$94,"Estrateg",IF(Gestión!E264=D!$K$95,"Desa",IF(Gestión!E264=D!$K$103,"Seguim",IF(Gestión!E264=D!$K$104,"Acces",IF(Gestión!E264=D!$K$113,"Program1",IF(Gestión!E264=D!$K$115,"En",IF(Gestión!E264=D!$K$118,"Geren",IF(Gestión!E264=D!$K$128,"Proyec1",IF(Gestión!E264=D!$K$131,"Proyec2",IF(Gestión!E264=D!$K$135,"Forma2",IF(Gestión!E264=D!$K$137,"Talent",IF(Gestión!E264=D!$K$151,"Conso1",IF(Gestión!E264=D!$K$152,"Conso2",IF(Gestión!E264=D!$K$159,"Serv",IF(Gestión!E264=D!$K$164,"Rete",IF(Gestión!E264=D!$K$171,"Fortale4",IF(Gestión!E264=D!$K$172,"Fortale5",IF(Gestión!E264=D!$K$174,"Defini",IF(Gestión!E264=D!$K$175,"Coord",IF(Gestión!E264=D!$K$178,"Redef",IF(Gestión!E264=D!$K$181,"Compro",IF(Gestión!E264=D!$K$182,"Desa1",IF(Gestión!E264=D!$K$183,"Fortale6",IF(Gestión!E264=D!$K$187,"Esta",IF(Gestión!E264=D!$K$190,"Facil",IF(Gestión!E264=D!$K$193,"Soporte",IF(Gestión!E264=D!$K$198,"Implement1",IF(Gestión!E264=D!$K$201,"La",IF(Gestión!E264=D!$K$203,"Fortale7",IF(Gestión!E264=D!$K$206,"Remo",IF(Gestión!E264=D!$K$210,"Fortale8",IF(Gestión!E264=D!$K$214,"Mejoram",IF(Gestión!E264=D!$K$215,"Fortale9",IF(Gestión!E264=D!$K$217,"Fortale10",""))))))))))))))))))))))))))))))))))))))))))))))))))))))))))</f>
        <v>Desa</v>
      </c>
    </row>
    <row r="256" spans="14:20" x14ac:dyDescent="0.25">
      <c r="N256" t="str">
        <f>IF(Gestión!F265=D!$L$2,"Forta",IF(Gestión!F265=$L$4,"Inclu",IF(Gestión!F265=$L$5,"Cult",IF(Gestión!F265=$L$7,"Actua",IF(Gestión!F265=$L$11,"Cuali",IF(Gestión!F265=$L$15,"Forta1",IF(Gestión!F265=$L$18,"Actua1",IF(Gestión!F265=$L$20,"Forta2",IF(Gestión!F265=$L$24,"Plan",IF(Gestión!F265=$L$28,"Confor",IF(Gestión!F265=$L$31,"Crea",IF(Gestión!F265=$L$33,"Incor",IF(Gestión!F265=$L$35,"Incre",IF(Gestión!F265=$L$36,"Prog",IF(Gestión!F265=$L$37,"Forta3",IF(Gestión!F265=$L$38,"Redi",IF(Gestión!F265=$L$40,"Confor1",IF(Gestión!F265=$L$44,"Apoyo",IF(Gestión!F265=$L$46,"Crea1",IF(Gestión!F265=$L$48,"Forta4",IF(Gestión!F265=$L$50,"Actua2",IF(Gestión!F265=$L$51,"Invest",IF(Gestión!F265=$L$52,"Conserv",IF(Gestión!F265=$L$55,"Incre1",IF(Gestión!F265=$L$60,"Actua3",IF(Gestión!F265=$L$64,"Actua4",IF(Gestión!F265=$L$66,"Asist",IF(Gestión!F265=$L$68,"Invest2",IF(Gestión!F265=$L$69,"Pract",IF(Gestión!F265=$L$72,"Forta5",IF(Gestión!F265=$L$79,"Opera",IF(Gestión!F265=$L$80,"Opera2",IF(Gestión!F265=$L$81,"Impul",IF(Gestión!F265=$L$86,"Estudio",IF(Gestión!F265=$L$89,"Invest3",IF(Gestión!F265=$L$90,"Diseño",IF(Gestión!F265=$L$91,"Invest4",IF(Gestión!F265=$L$93,"Vincula",IF(Gestión!F265=$L$94,"Crea2",IF(Gestión!F265=$L$95,"Diseño1",IF(Gestión!F265=$L$96,"Opera3",IF(Gestión!F265=$L$100,"Promo",IF(Gestión!F265=$L$101,"Estudio1",IF(Gestión!F265=$L$103,"Desarrolla",IF(Gestión!F265=$L$104,"Propen",IF(Gestión!F265=$L$108,"Aument",IF(Gestión!F265=$L$112,"Aument2",IF(Gestión!F265=$L$113,"Incre2",IF(Gestión!F265=$L$115,"Diver",IF(Gestión!F265=$L$118,"Estable",IF(Gestión!F265=$L$128,"Realiza",IF(Gestión!F265=$L$131,"Realiza1",IF(Gestión!F265=$L$135,"Diseño2",IF(Gestión!F265=$L$137,"Estudio2",IF(Gestión!F265=$L$138,"Invest5",IF(Gestión!F265=$L$141,"Actua5",IF(Gestión!F265=$L$144,"Estable1",IF(Gestión!F265=$L$151,"Defin","N/A"))))))))))))))))))))))))))))))))))))))))))))))))))))))))))</f>
        <v>Desarrolla</v>
      </c>
      <c r="O256" t="str">
        <f>IF(N256="N/A",IF(Gestión!F265=$L$152,"Estable2",IF(Gestión!F265=$L$159,"Diseño3",IF(Gestión!F265=$L$161,"Diseño4",IF(Gestión!F265=$L$164,"Forta6",IF(Gestión!F265=$L$168,"Prog1",IF(Gestión!F265=$L$171,"Robus",IF(Gestión!F265=$L$172,"Diseño5",IF(Gestión!F265=$L$173,"Diseño6",IF(Gestión!F265=$L$174,"Estruc",IF(Gestión!F265=$L$175,"Diseño7",IF(Gestión!F265=$L$178,"Diseño8",IF(Gestión!F265=$L$179,"Diseño9",IF(Gestión!F265=$L$180,"Diseño10",IF(Gestión!F265=$L$181,"Diseño11",IF(Gestión!F265=$L$182,"Diseño12",IF(Gestión!F265=$L$183,"Capacit",IF(Gestión!F265=$L$186,"Redi1",IF(Gestión!F265=$L$187,"Defin1",IF(Gestión!F265=$L$190,"Cumplir",IF(Gestión!F265=$L$193,"Sistem",IF(Gestión!F265=$L$195,"Montaje",IF(Gestión!F265=$L$198,"Implementa",IF(Gestión!F265=$L$201,"Sistem1",IF(Gestión!F265=$L$203,"Asegura",IF(Gestión!F265=$L$204,"Estable3",IF(Gestión!F265=$L$206,"Constru",IF(Gestión!F265=$L$210,"Defin2",IF(Gestión!F265=$L$212,"Cult1",IF(Gestión!F265=$L$214,"Diseño13",IF(Gestión!F265=$L$215,"Defin3",IF(Gestión!F265=$L$217,"Segui",""))))))))))))))))))))))))))))))),N256)</f>
        <v>Desarrolla</v>
      </c>
      <c r="P256" t="str">
        <f>IF(Gestión!D265=$Q$2,"Acre",IF(Gestión!D265=$Q$3,"Valor",IF(Gestión!D265=$Q$4,"Calidad",IF(Gestión!D265=$Q$5,"NAI",IF(Gestión!D265=$Q$6,"NAP",IF(Gestión!D265=$Q$7,"NAE",IF(Gestión!D265=$Q$8,"Articulación",IF(Gestión!D265=$Q$9,"Extensión",IF(Gestión!D265=$Q$10,"Regionalización",IF(Gestión!D265=$Q$11,"Interna",IF(Gestión!D265=$Q$12,"Seguimiento",IF(Gestión!D265=$Q$13,"NAA",IF(Gestión!D265=$Q$14,"Gerencia",IF(Gestión!D265=$Q$15,"TH",IF(Gestión!D265=$Q$16,"Finan",IF(Gestión!D265=$Q$17,"Bienestar",IF(Gestión!D265=$Q$18,"Comuni",IF(Gestión!D265=$Q$19,"Sistema",IF(Gestión!D265=$Q$20,"GestionD",IF(Gestión!D265=$Q$21,"Mejoramiento",IF(Gestión!D265=$Q$22,"Modelo",IF(Gestión!D265=$Q$23,"Control",""))))))))))))))))))))))</f>
        <v/>
      </c>
      <c r="T256" t="str">
        <f>IF(Gestión!E265=D!$K$2,"Acredi",IF(Gestión!E265=D!$K$7,"Increm",IF(Gestión!E265=D!$K$11,"Forma",IF(Gestión!E265=D!$K$15,"Vincu",IF(Gestión!E265=D!$K$31,"Estructuraci",IF(Gestión!E265=D!$K$33,"Tecnica",IF(Gestión!E265=D!$K$35,"Conso",IF(Gestión!E265=D!$K$37,"Fortale",IF(Gestión!E265=D!$K$38,"Program",IF(Gestión!E265=D!$K$40,"Estruct",IF(Gestión!E265=D!$K$48,"Artic",IF(Gestión!E265=D!$K$55,"Fortale1",IF(Gestión!E265=D!$K$60,"Biling",IF(Gestión!E265=D!$K$64,"Forma1",IF(Gestión!E265=D!$K$66,"Gest",IF(Gestión!E265=D!$K$68,"Redefini",IF(Gestión!E265=D!$K$69,"Fortale2",IF(Gestión!E265=D!$K$72,"Edu",IF(Gestión!E265=D!$K$79,"Implement",IF(Gestión!E265=D!$K$81,"Potencia",IF(Gestión!E265=D!$K$86,"Fortale3",IF(Gestión!E265=D!$K$89,"Vincu1",IF(Gestión!E265=D!$K$91,"Incur",IF(Gestión!E265=D!$K$93,"Proyec",IF(Gestión!E265=D!$K$94,"Estrateg",IF(Gestión!E265=D!$K$95,"Desa",IF(Gestión!E265=D!$K$103,"Seguim",IF(Gestión!E265=D!$K$104,"Acces",IF(Gestión!E265=D!$K$113,"Program1",IF(Gestión!E265=D!$K$115,"En",IF(Gestión!E265=D!$K$118,"Geren",IF(Gestión!E265=D!$K$128,"Proyec1",IF(Gestión!E265=D!$K$131,"Proyec2",IF(Gestión!E265=D!$K$135,"Forma2",IF(Gestión!E265=D!$K$137,"Talent",IF(Gestión!E265=D!$K$151,"Conso1",IF(Gestión!E265=D!$K$152,"Conso2",IF(Gestión!E265=D!$K$159,"Serv",IF(Gestión!E265=D!$K$164,"Rete",IF(Gestión!E265=D!$K$171,"Fortale4",IF(Gestión!E265=D!$K$172,"Fortale5",IF(Gestión!E265=D!$K$174,"Defini",IF(Gestión!E265=D!$K$175,"Coord",IF(Gestión!E265=D!$K$178,"Redef",IF(Gestión!E265=D!$K$181,"Compro",IF(Gestión!E265=D!$K$182,"Desa1",IF(Gestión!E265=D!$K$183,"Fortale6",IF(Gestión!E265=D!$K$187,"Esta",IF(Gestión!E265=D!$K$190,"Facil",IF(Gestión!E265=D!$K$193,"Soporte",IF(Gestión!E265=D!$K$198,"Implement1",IF(Gestión!E265=D!$K$201,"La",IF(Gestión!E265=D!$K$203,"Fortale7",IF(Gestión!E265=D!$K$206,"Remo",IF(Gestión!E265=D!$K$210,"Fortale8",IF(Gestión!E265=D!$K$214,"Mejoram",IF(Gestión!E265=D!$K$215,"Fortale9",IF(Gestión!E265=D!$K$217,"Fortale10",""))))))))))))))))))))))))))))))))))))))))))))))))))))))))))</f>
        <v>Seguim</v>
      </c>
    </row>
    <row r="257" spans="14:20" x14ac:dyDescent="0.25">
      <c r="N257" t="str">
        <f>IF(Gestión!F266=D!$L$2,"Forta",IF(Gestión!F266=$L$4,"Inclu",IF(Gestión!F266=$L$5,"Cult",IF(Gestión!F266=$L$7,"Actua",IF(Gestión!F266=$L$11,"Cuali",IF(Gestión!F266=$L$15,"Forta1",IF(Gestión!F266=$L$18,"Actua1",IF(Gestión!F266=$L$20,"Forta2",IF(Gestión!F266=$L$24,"Plan",IF(Gestión!F266=$L$28,"Confor",IF(Gestión!F266=$L$31,"Crea",IF(Gestión!F266=$L$33,"Incor",IF(Gestión!F266=$L$35,"Incre",IF(Gestión!F266=$L$36,"Prog",IF(Gestión!F266=$L$37,"Forta3",IF(Gestión!F266=$L$38,"Redi",IF(Gestión!F266=$L$40,"Confor1",IF(Gestión!F266=$L$44,"Apoyo",IF(Gestión!F266=$L$46,"Crea1",IF(Gestión!F266=$L$48,"Forta4",IF(Gestión!F266=$L$50,"Actua2",IF(Gestión!F266=$L$51,"Invest",IF(Gestión!F266=$L$52,"Conserv",IF(Gestión!F266=$L$55,"Incre1",IF(Gestión!F266=$L$60,"Actua3",IF(Gestión!F266=$L$64,"Actua4",IF(Gestión!F266=$L$66,"Asist",IF(Gestión!F266=$L$68,"Invest2",IF(Gestión!F266=$L$69,"Pract",IF(Gestión!F266=$L$72,"Forta5",IF(Gestión!F266=$L$79,"Opera",IF(Gestión!F266=$L$80,"Opera2",IF(Gestión!F266=$L$81,"Impul",IF(Gestión!F266=$L$86,"Estudio",IF(Gestión!F266=$L$89,"Invest3",IF(Gestión!F266=$L$90,"Diseño",IF(Gestión!F266=$L$91,"Invest4",IF(Gestión!F266=$L$93,"Vincula",IF(Gestión!F266=$L$94,"Crea2",IF(Gestión!F266=$L$95,"Diseño1",IF(Gestión!F266=$L$96,"Opera3",IF(Gestión!F266=$L$100,"Promo",IF(Gestión!F266=$L$101,"Estudio1",IF(Gestión!F266=$L$103,"Desarrolla",IF(Gestión!F266=$L$104,"Propen",IF(Gestión!F266=$L$108,"Aument",IF(Gestión!F266=$L$112,"Aument2",IF(Gestión!F266=$L$113,"Incre2",IF(Gestión!F266=$L$115,"Diver",IF(Gestión!F266=$L$118,"Estable",IF(Gestión!F266=$L$128,"Realiza",IF(Gestión!F266=$L$131,"Realiza1",IF(Gestión!F266=$L$135,"Diseño2",IF(Gestión!F266=$L$137,"Estudio2",IF(Gestión!F266=$L$138,"Invest5",IF(Gestión!F266=$L$141,"Actua5",IF(Gestión!F266=$L$144,"Estable1",IF(Gestión!F266=$L$151,"Defin","N/A"))))))))))))))))))))))))))))))))))))))))))))))))))))))))))</f>
        <v>Aument</v>
      </c>
      <c r="O257" t="str">
        <f>IF(N257="N/A",IF(Gestión!F266=$L$152,"Estable2",IF(Gestión!F266=$L$159,"Diseño3",IF(Gestión!F266=$L$161,"Diseño4",IF(Gestión!F266=$L$164,"Forta6",IF(Gestión!F266=$L$168,"Prog1",IF(Gestión!F266=$L$171,"Robus",IF(Gestión!F266=$L$172,"Diseño5",IF(Gestión!F266=$L$173,"Diseño6",IF(Gestión!F266=$L$174,"Estruc",IF(Gestión!F266=$L$175,"Diseño7",IF(Gestión!F266=$L$178,"Diseño8",IF(Gestión!F266=$L$179,"Diseño9",IF(Gestión!F266=$L$180,"Diseño10",IF(Gestión!F266=$L$181,"Diseño11",IF(Gestión!F266=$L$182,"Diseño12",IF(Gestión!F266=$L$183,"Capacit",IF(Gestión!F266=$L$186,"Redi1",IF(Gestión!F266=$L$187,"Defin1",IF(Gestión!F266=$L$190,"Cumplir",IF(Gestión!F266=$L$193,"Sistem",IF(Gestión!F266=$L$195,"Montaje",IF(Gestión!F266=$L$198,"Implementa",IF(Gestión!F266=$L$201,"Sistem1",IF(Gestión!F266=$L$203,"Asegura",IF(Gestión!F266=$L$204,"Estable3",IF(Gestión!F266=$L$206,"Constru",IF(Gestión!F266=$L$210,"Defin2",IF(Gestión!F266=$L$212,"Cult1",IF(Gestión!F266=$L$214,"Diseño13",IF(Gestión!F266=$L$215,"Defin3",IF(Gestión!F266=$L$217,"Segui",""))))))))))))))))))))))))))))))),N257)</f>
        <v>Aument</v>
      </c>
      <c r="P257" t="str">
        <f>IF(Gestión!D266=$Q$2,"Acre",IF(Gestión!D266=$Q$3,"Valor",IF(Gestión!D266=$Q$4,"Calidad",IF(Gestión!D266=$Q$5,"NAI",IF(Gestión!D266=$Q$6,"NAP",IF(Gestión!D266=$Q$7,"NAE",IF(Gestión!D266=$Q$8,"Articulación",IF(Gestión!D266=$Q$9,"Extensión",IF(Gestión!D266=$Q$10,"Regionalización",IF(Gestión!D266=$Q$11,"Interna",IF(Gestión!D266=$Q$12,"Seguimiento",IF(Gestión!D266=$Q$13,"NAA",IF(Gestión!D266=$Q$14,"Gerencia",IF(Gestión!D266=$Q$15,"TH",IF(Gestión!D266=$Q$16,"Finan",IF(Gestión!D266=$Q$17,"Bienestar",IF(Gestión!D266=$Q$18,"Comuni",IF(Gestión!D266=$Q$19,"Sistema",IF(Gestión!D266=$Q$20,"GestionD",IF(Gestión!D266=$Q$21,"Mejoramiento",IF(Gestión!D266=$Q$22,"Modelo",IF(Gestión!D266=$Q$23,"Control",""))))))))))))))))))))))</f>
        <v>NAA</v>
      </c>
      <c r="T257" t="str">
        <f>IF(Gestión!E266=D!$K$2,"Acredi",IF(Gestión!E266=D!$K$7,"Increm",IF(Gestión!E266=D!$K$11,"Forma",IF(Gestión!E266=D!$K$15,"Vincu",IF(Gestión!E266=D!$K$31,"Estructuraci",IF(Gestión!E266=D!$K$33,"Tecnica",IF(Gestión!E266=D!$K$35,"Conso",IF(Gestión!E266=D!$K$37,"Fortale",IF(Gestión!E266=D!$K$38,"Program",IF(Gestión!E266=D!$K$40,"Estruct",IF(Gestión!E266=D!$K$48,"Artic",IF(Gestión!E266=D!$K$55,"Fortale1",IF(Gestión!E266=D!$K$60,"Biling",IF(Gestión!E266=D!$K$64,"Forma1",IF(Gestión!E266=D!$K$66,"Gest",IF(Gestión!E266=D!$K$68,"Redefini",IF(Gestión!E266=D!$K$69,"Fortale2",IF(Gestión!E266=D!$K$72,"Edu",IF(Gestión!E266=D!$K$79,"Implement",IF(Gestión!E266=D!$K$81,"Potencia",IF(Gestión!E266=D!$K$86,"Fortale3",IF(Gestión!E266=D!$K$89,"Vincu1",IF(Gestión!E266=D!$K$91,"Incur",IF(Gestión!E266=D!$K$93,"Proyec",IF(Gestión!E266=D!$K$94,"Estrateg",IF(Gestión!E266=D!$K$95,"Desa",IF(Gestión!E266=D!$K$103,"Seguim",IF(Gestión!E266=D!$K$104,"Acces",IF(Gestión!E266=D!$K$113,"Program1",IF(Gestión!E266=D!$K$115,"En",IF(Gestión!E266=D!$K$118,"Geren",IF(Gestión!E266=D!$K$128,"Proyec1",IF(Gestión!E266=D!$K$131,"Proyec2",IF(Gestión!E266=D!$K$135,"Forma2",IF(Gestión!E266=D!$K$137,"Talent",IF(Gestión!E266=D!$K$151,"Conso1",IF(Gestión!E266=D!$K$152,"Conso2",IF(Gestión!E266=D!$K$159,"Serv",IF(Gestión!E266=D!$K$164,"Rete",IF(Gestión!E266=D!$K$171,"Fortale4",IF(Gestión!E266=D!$K$172,"Fortale5",IF(Gestión!E266=D!$K$174,"Defini",IF(Gestión!E266=D!$K$175,"Coord",IF(Gestión!E266=D!$K$178,"Redef",IF(Gestión!E266=D!$K$181,"Compro",IF(Gestión!E266=D!$K$182,"Desa1",IF(Gestión!E266=D!$K$183,"Fortale6",IF(Gestión!E266=D!$K$187,"Esta",IF(Gestión!E266=D!$K$190,"Facil",IF(Gestión!E266=D!$K$193,"Soporte",IF(Gestión!E266=D!$K$198,"Implement1",IF(Gestión!E266=D!$K$201,"La",IF(Gestión!E266=D!$K$203,"Fortale7",IF(Gestión!E266=D!$K$206,"Remo",IF(Gestión!E266=D!$K$210,"Fortale8",IF(Gestión!E266=D!$K$214,"Mejoram",IF(Gestión!E266=D!$K$215,"Fortale9",IF(Gestión!E266=D!$K$217,"Fortale10",""))))))))))))))))))))))))))))))))))))))))))))))))))))))))))</f>
        <v>Acces</v>
      </c>
    </row>
    <row r="258" spans="14:20" x14ac:dyDescent="0.25">
      <c r="N258" t="str">
        <f>IF(Gestión!F267=D!$L$2,"Forta",IF(Gestión!F267=$L$4,"Inclu",IF(Gestión!F267=$L$5,"Cult",IF(Gestión!F267=$L$7,"Actua",IF(Gestión!F267=$L$11,"Cuali",IF(Gestión!F267=$L$15,"Forta1",IF(Gestión!F267=$L$18,"Actua1",IF(Gestión!F267=$L$20,"Forta2",IF(Gestión!F267=$L$24,"Plan",IF(Gestión!F267=$L$28,"Confor",IF(Gestión!F267=$L$31,"Crea",IF(Gestión!F267=$L$33,"Incor",IF(Gestión!F267=$L$35,"Incre",IF(Gestión!F267=$L$36,"Prog",IF(Gestión!F267=$L$37,"Forta3",IF(Gestión!F267=$L$38,"Redi",IF(Gestión!F267=$L$40,"Confor1",IF(Gestión!F267=$L$44,"Apoyo",IF(Gestión!F267=$L$46,"Crea1",IF(Gestión!F267=$L$48,"Forta4",IF(Gestión!F267=$L$50,"Actua2",IF(Gestión!F267=$L$51,"Invest",IF(Gestión!F267=$L$52,"Conserv",IF(Gestión!F267=$L$55,"Incre1",IF(Gestión!F267=$L$60,"Actua3",IF(Gestión!F267=$L$64,"Actua4",IF(Gestión!F267=$L$66,"Asist",IF(Gestión!F267=$L$68,"Invest2",IF(Gestión!F267=$L$69,"Pract",IF(Gestión!F267=$L$72,"Forta5",IF(Gestión!F267=$L$79,"Opera",IF(Gestión!F267=$L$80,"Opera2",IF(Gestión!F267=$L$81,"Impul",IF(Gestión!F267=$L$86,"Estudio",IF(Gestión!F267=$L$89,"Invest3",IF(Gestión!F267=$L$90,"Diseño",IF(Gestión!F267=$L$91,"Invest4",IF(Gestión!F267=$L$93,"Vincula",IF(Gestión!F267=$L$94,"Crea2",IF(Gestión!F267=$L$95,"Diseño1",IF(Gestión!F267=$L$96,"Opera3",IF(Gestión!F267=$L$100,"Promo",IF(Gestión!F267=$L$101,"Estudio1",IF(Gestión!F267=$L$103,"Desarrolla",IF(Gestión!F267=$L$104,"Propen",IF(Gestión!F267=$L$108,"Aument",IF(Gestión!F267=$L$112,"Aument2",IF(Gestión!F267=$L$113,"Incre2",IF(Gestión!F267=$L$115,"Diver",IF(Gestión!F267=$L$118,"Estable",IF(Gestión!F267=$L$128,"Realiza",IF(Gestión!F267=$L$131,"Realiza1",IF(Gestión!F267=$L$135,"Diseño2",IF(Gestión!F267=$L$137,"Estudio2",IF(Gestión!F267=$L$138,"Invest5",IF(Gestión!F267=$L$141,"Actua5",IF(Gestión!F267=$L$144,"Estable1",IF(Gestión!F267=$L$151,"Defin","N/A"))))))))))))))))))))))))))))))))))))))))))))))))))))))))))</f>
        <v>Aument</v>
      </c>
      <c r="O258" t="str">
        <f>IF(N258="N/A",IF(Gestión!F267=$L$152,"Estable2",IF(Gestión!F267=$L$159,"Diseño3",IF(Gestión!F267=$L$161,"Diseño4",IF(Gestión!F267=$L$164,"Forta6",IF(Gestión!F267=$L$168,"Prog1",IF(Gestión!F267=$L$171,"Robus",IF(Gestión!F267=$L$172,"Diseño5",IF(Gestión!F267=$L$173,"Diseño6",IF(Gestión!F267=$L$174,"Estruc",IF(Gestión!F267=$L$175,"Diseño7",IF(Gestión!F267=$L$178,"Diseño8",IF(Gestión!F267=$L$179,"Diseño9",IF(Gestión!F267=$L$180,"Diseño10",IF(Gestión!F267=$L$181,"Diseño11",IF(Gestión!F267=$L$182,"Diseño12",IF(Gestión!F267=$L$183,"Capacit",IF(Gestión!F267=$L$186,"Redi1",IF(Gestión!F267=$L$187,"Defin1",IF(Gestión!F267=$L$190,"Cumplir",IF(Gestión!F267=$L$193,"Sistem",IF(Gestión!F267=$L$195,"Montaje",IF(Gestión!F267=$L$198,"Implementa",IF(Gestión!F267=$L$201,"Sistem1",IF(Gestión!F267=$L$203,"Asegura",IF(Gestión!F267=$L$204,"Estable3",IF(Gestión!F267=$L$206,"Constru",IF(Gestión!F267=$L$210,"Defin2",IF(Gestión!F267=$L$212,"Cult1",IF(Gestión!F267=$L$214,"Diseño13",IF(Gestión!F267=$L$215,"Defin3",IF(Gestión!F267=$L$217,"Segui",""))))))))))))))))))))))))))))))),N258)</f>
        <v>Aument</v>
      </c>
      <c r="P258" t="str">
        <f>IF(Gestión!D267=$Q$2,"Acre",IF(Gestión!D267=$Q$3,"Valor",IF(Gestión!D267=$Q$4,"Calidad",IF(Gestión!D267=$Q$5,"NAI",IF(Gestión!D267=$Q$6,"NAP",IF(Gestión!D267=$Q$7,"NAE",IF(Gestión!D267=$Q$8,"Articulación",IF(Gestión!D267=$Q$9,"Extensión",IF(Gestión!D267=$Q$10,"Regionalización",IF(Gestión!D267=$Q$11,"Interna",IF(Gestión!D267=$Q$12,"Seguimiento",IF(Gestión!D267=$Q$13,"NAA",IF(Gestión!D267=$Q$14,"Gerencia",IF(Gestión!D267=$Q$15,"TH",IF(Gestión!D267=$Q$16,"Finan",IF(Gestión!D267=$Q$17,"Bienestar",IF(Gestión!D267=$Q$18,"Comuni",IF(Gestión!D267=$Q$19,"Sistema",IF(Gestión!D267=$Q$20,"GestionD",IF(Gestión!D267=$Q$21,"Mejoramiento",IF(Gestión!D267=$Q$22,"Modelo",IF(Gestión!D267=$Q$23,"Control",""))))))))))))))))))))))</f>
        <v>NAA</v>
      </c>
      <c r="T258" t="str">
        <f>IF(Gestión!E267=D!$K$2,"Acredi",IF(Gestión!E267=D!$K$7,"Increm",IF(Gestión!E267=D!$K$11,"Forma",IF(Gestión!E267=D!$K$15,"Vincu",IF(Gestión!E267=D!$K$31,"Estructuraci",IF(Gestión!E267=D!$K$33,"Tecnica",IF(Gestión!E267=D!$K$35,"Conso",IF(Gestión!E267=D!$K$37,"Fortale",IF(Gestión!E267=D!$K$38,"Program",IF(Gestión!E267=D!$K$40,"Estruct",IF(Gestión!E267=D!$K$48,"Artic",IF(Gestión!E267=D!$K$55,"Fortale1",IF(Gestión!E267=D!$K$60,"Biling",IF(Gestión!E267=D!$K$64,"Forma1",IF(Gestión!E267=D!$K$66,"Gest",IF(Gestión!E267=D!$K$68,"Redefini",IF(Gestión!E267=D!$K$69,"Fortale2",IF(Gestión!E267=D!$K$72,"Edu",IF(Gestión!E267=D!$K$79,"Implement",IF(Gestión!E267=D!$K$81,"Potencia",IF(Gestión!E267=D!$K$86,"Fortale3",IF(Gestión!E267=D!$K$89,"Vincu1",IF(Gestión!E267=D!$K$91,"Incur",IF(Gestión!E267=D!$K$93,"Proyec",IF(Gestión!E267=D!$K$94,"Estrateg",IF(Gestión!E267=D!$K$95,"Desa",IF(Gestión!E267=D!$K$103,"Seguim",IF(Gestión!E267=D!$K$104,"Acces",IF(Gestión!E267=D!$K$113,"Program1",IF(Gestión!E267=D!$K$115,"En",IF(Gestión!E267=D!$K$118,"Geren",IF(Gestión!E267=D!$K$128,"Proyec1",IF(Gestión!E267=D!$K$131,"Proyec2",IF(Gestión!E267=D!$K$135,"Forma2",IF(Gestión!E267=D!$K$137,"Talent",IF(Gestión!E267=D!$K$151,"Conso1",IF(Gestión!E267=D!$K$152,"Conso2",IF(Gestión!E267=D!$K$159,"Serv",IF(Gestión!E267=D!$K$164,"Rete",IF(Gestión!E267=D!$K$171,"Fortale4",IF(Gestión!E267=D!$K$172,"Fortale5",IF(Gestión!E267=D!$K$174,"Defini",IF(Gestión!E267=D!$K$175,"Coord",IF(Gestión!E267=D!$K$178,"Redef",IF(Gestión!E267=D!$K$181,"Compro",IF(Gestión!E267=D!$K$182,"Desa1",IF(Gestión!E267=D!$K$183,"Fortale6",IF(Gestión!E267=D!$K$187,"Esta",IF(Gestión!E267=D!$K$190,"Facil",IF(Gestión!E267=D!$K$193,"Soporte",IF(Gestión!E267=D!$K$198,"Implement1",IF(Gestión!E267=D!$K$201,"La",IF(Gestión!E267=D!$K$203,"Fortale7",IF(Gestión!E267=D!$K$206,"Remo",IF(Gestión!E267=D!$K$210,"Fortale8",IF(Gestión!E267=D!$K$214,"Mejoram",IF(Gestión!E267=D!$K$215,"Fortale9",IF(Gestión!E267=D!$K$217,"Fortale10",""))))))))))))))))))))))))))))))))))))))))))))))))))))))))))</f>
        <v>Acces</v>
      </c>
    </row>
    <row r="259" spans="14:20" x14ac:dyDescent="0.25">
      <c r="N259" t="str">
        <f>IF(Gestión!F268=D!$L$2,"Forta",IF(Gestión!F268=$L$4,"Inclu",IF(Gestión!F268=$L$5,"Cult",IF(Gestión!F268=$L$7,"Actua",IF(Gestión!F268=$L$11,"Cuali",IF(Gestión!F268=$L$15,"Forta1",IF(Gestión!F268=$L$18,"Actua1",IF(Gestión!F268=$L$20,"Forta2",IF(Gestión!F268=$L$24,"Plan",IF(Gestión!F268=$L$28,"Confor",IF(Gestión!F268=$L$31,"Crea",IF(Gestión!F268=$L$33,"Incor",IF(Gestión!F268=$L$35,"Incre",IF(Gestión!F268=$L$36,"Prog",IF(Gestión!F268=$L$37,"Forta3",IF(Gestión!F268=$L$38,"Redi",IF(Gestión!F268=$L$40,"Confor1",IF(Gestión!F268=$L$44,"Apoyo",IF(Gestión!F268=$L$46,"Crea1",IF(Gestión!F268=$L$48,"Forta4",IF(Gestión!F268=$L$50,"Actua2",IF(Gestión!F268=$L$51,"Invest",IF(Gestión!F268=$L$52,"Conserv",IF(Gestión!F268=$L$55,"Incre1",IF(Gestión!F268=$L$60,"Actua3",IF(Gestión!F268=$L$64,"Actua4",IF(Gestión!F268=$L$66,"Asist",IF(Gestión!F268=$L$68,"Invest2",IF(Gestión!F268=$L$69,"Pract",IF(Gestión!F268=$L$72,"Forta5",IF(Gestión!F268=$L$79,"Opera",IF(Gestión!F268=$L$80,"Opera2",IF(Gestión!F268=$L$81,"Impul",IF(Gestión!F268=$L$86,"Estudio",IF(Gestión!F268=$L$89,"Invest3",IF(Gestión!F268=$L$90,"Diseño",IF(Gestión!F268=$L$91,"Invest4",IF(Gestión!F268=$L$93,"Vincula",IF(Gestión!F268=$L$94,"Crea2",IF(Gestión!F268=$L$95,"Diseño1",IF(Gestión!F268=$L$96,"Opera3",IF(Gestión!F268=$L$100,"Promo",IF(Gestión!F268=$L$101,"Estudio1",IF(Gestión!F268=$L$103,"Desarrolla",IF(Gestión!F268=$L$104,"Propen",IF(Gestión!F268=$L$108,"Aument",IF(Gestión!F268=$L$112,"Aument2",IF(Gestión!F268=$L$113,"Incre2",IF(Gestión!F268=$L$115,"Diver",IF(Gestión!F268=$L$118,"Estable",IF(Gestión!F268=$L$128,"Realiza",IF(Gestión!F268=$L$131,"Realiza1",IF(Gestión!F268=$L$135,"Diseño2",IF(Gestión!F268=$L$137,"Estudio2",IF(Gestión!F268=$L$138,"Invest5",IF(Gestión!F268=$L$141,"Actua5",IF(Gestión!F268=$L$144,"Estable1",IF(Gestión!F268=$L$151,"Defin","N/A"))))))))))))))))))))))))))))))))))))))))))))))))))))))))))</f>
        <v>Incre2</v>
      </c>
      <c r="O259" t="str">
        <f>IF(N259="N/A",IF(Gestión!F268=$L$152,"Estable2",IF(Gestión!F268=$L$159,"Diseño3",IF(Gestión!F268=$L$161,"Diseño4",IF(Gestión!F268=$L$164,"Forta6",IF(Gestión!F268=$L$168,"Prog1",IF(Gestión!F268=$L$171,"Robus",IF(Gestión!F268=$L$172,"Diseño5",IF(Gestión!F268=$L$173,"Diseño6",IF(Gestión!F268=$L$174,"Estruc",IF(Gestión!F268=$L$175,"Diseño7",IF(Gestión!F268=$L$178,"Diseño8",IF(Gestión!F268=$L$179,"Diseño9",IF(Gestión!F268=$L$180,"Diseño10",IF(Gestión!F268=$L$181,"Diseño11",IF(Gestión!F268=$L$182,"Diseño12",IF(Gestión!F268=$L$183,"Capacit",IF(Gestión!F268=$L$186,"Redi1",IF(Gestión!F268=$L$187,"Defin1",IF(Gestión!F268=$L$190,"Cumplir",IF(Gestión!F268=$L$193,"Sistem",IF(Gestión!F268=$L$195,"Montaje",IF(Gestión!F268=$L$198,"Implementa",IF(Gestión!F268=$L$201,"Sistem1",IF(Gestión!F268=$L$203,"Asegura",IF(Gestión!F268=$L$204,"Estable3",IF(Gestión!F268=$L$206,"Constru",IF(Gestión!F268=$L$210,"Defin2",IF(Gestión!F268=$L$212,"Cult1",IF(Gestión!F268=$L$214,"Diseño13",IF(Gestión!F268=$L$215,"Defin3",IF(Gestión!F268=$L$217,"Segui",""))))))))))))))))))))))))))))))),N259)</f>
        <v>Incre2</v>
      </c>
      <c r="P259" t="str">
        <f>IF(Gestión!D268=$Q$2,"Acre",IF(Gestión!D268=$Q$3,"Valor",IF(Gestión!D268=$Q$4,"Calidad",IF(Gestión!D268=$Q$5,"NAI",IF(Gestión!D268=$Q$6,"NAP",IF(Gestión!D268=$Q$7,"NAE",IF(Gestión!D268=$Q$8,"Articulación",IF(Gestión!D268=$Q$9,"Extensión",IF(Gestión!D268=$Q$10,"Regionalización",IF(Gestión!D268=$Q$11,"Interna",IF(Gestión!D268=$Q$12,"Seguimiento",IF(Gestión!D268=$Q$13,"NAA",IF(Gestión!D268=$Q$14,"Gerencia",IF(Gestión!D268=$Q$15,"TH",IF(Gestión!D268=$Q$16,"Finan",IF(Gestión!D268=$Q$17,"Bienestar",IF(Gestión!D268=$Q$18,"Comuni",IF(Gestión!D268=$Q$19,"Sistema",IF(Gestión!D268=$Q$20,"GestionD",IF(Gestión!D268=$Q$21,"Mejoramiento",IF(Gestión!D268=$Q$22,"Modelo",IF(Gestión!D268=$Q$23,"Control",""))))))))))))))))))))))</f>
        <v>NAA</v>
      </c>
      <c r="T259" t="str">
        <f>IF(Gestión!E268=D!$K$2,"Acredi",IF(Gestión!E268=D!$K$7,"Increm",IF(Gestión!E268=D!$K$11,"Forma",IF(Gestión!E268=D!$K$15,"Vincu",IF(Gestión!E268=D!$K$31,"Estructuraci",IF(Gestión!E268=D!$K$33,"Tecnica",IF(Gestión!E268=D!$K$35,"Conso",IF(Gestión!E268=D!$K$37,"Fortale",IF(Gestión!E268=D!$K$38,"Program",IF(Gestión!E268=D!$K$40,"Estruct",IF(Gestión!E268=D!$K$48,"Artic",IF(Gestión!E268=D!$K$55,"Fortale1",IF(Gestión!E268=D!$K$60,"Biling",IF(Gestión!E268=D!$K$64,"Forma1",IF(Gestión!E268=D!$K$66,"Gest",IF(Gestión!E268=D!$K$68,"Redefini",IF(Gestión!E268=D!$K$69,"Fortale2",IF(Gestión!E268=D!$K$72,"Edu",IF(Gestión!E268=D!$K$79,"Implement",IF(Gestión!E268=D!$K$81,"Potencia",IF(Gestión!E268=D!$K$86,"Fortale3",IF(Gestión!E268=D!$K$89,"Vincu1",IF(Gestión!E268=D!$K$91,"Incur",IF(Gestión!E268=D!$K$93,"Proyec",IF(Gestión!E268=D!$K$94,"Estrateg",IF(Gestión!E268=D!$K$95,"Desa",IF(Gestión!E268=D!$K$103,"Seguim",IF(Gestión!E268=D!$K$104,"Acces",IF(Gestión!E268=D!$K$113,"Program1",IF(Gestión!E268=D!$K$115,"En",IF(Gestión!E268=D!$K$118,"Geren",IF(Gestión!E268=D!$K$128,"Proyec1",IF(Gestión!E268=D!$K$131,"Proyec2",IF(Gestión!E268=D!$K$135,"Forma2",IF(Gestión!E268=D!$K$137,"Talent",IF(Gestión!E268=D!$K$151,"Conso1",IF(Gestión!E268=D!$K$152,"Conso2",IF(Gestión!E268=D!$K$159,"Serv",IF(Gestión!E268=D!$K$164,"Rete",IF(Gestión!E268=D!$K$171,"Fortale4",IF(Gestión!E268=D!$K$172,"Fortale5",IF(Gestión!E268=D!$K$174,"Defini",IF(Gestión!E268=D!$K$175,"Coord",IF(Gestión!E268=D!$K$178,"Redef",IF(Gestión!E268=D!$K$181,"Compro",IF(Gestión!E268=D!$K$182,"Desa1",IF(Gestión!E268=D!$K$183,"Fortale6",IF(Gestión!E268=D!$K$187,"Esta",IF(Gestión!E268=D!$K$190,"Facil",IF(Gestión!E268=D!$K$193,"Soporte",IF(Gestión!E268=D!$K$198,"Implement1",IF(Gestión!E268=D!$K$201,"La",IF(Gestión!E268=D!$K$203,"Fortale7",IF(Gestión!E268=D!$K$206,"Remo",IF(Gestión!E268=D!$K$210,"Fortale8",IF(Gestión!E268=D!$K$214,"Mejoram",IF(Gestión!E268=D!$K$215,"Fortale9",IF(Gestión!E268=D!$K$217,"Fortale10",""))))))))))))))))))))))))))))))))))))))))))))))))))))))))))</f>
        <v>Program1</v>
      </c>
    </row>
    <row r="260" spans="14:20" x14ac:dyDescent="0.25">
      <c r="N260" t="str">
        <f>IF(Gestión!F269=D!$L$2,"Forta",IF(Gestión!F269=$L$4,"Inclu",IF(Gestión!F269=$L$5,"Cult",IF(Gestión!F269=$L$7,"Actua",IF(Gestión!F269=$L$11,"Cuali",IF(Gestión!F269=$L$15,"Forta1",IF(Gestión!F269=$L$18,"Actua1",IF(Gestión!F269=$L$20,"Forta2",IF(Gestión!F269=$L$24,"Plan",IF(Gestión!F269=$L$28,"Confor",IF(Gestión!F269=$L$31,"Crea",IF(Gestión!F269=$L$33,"Incor",IF(Gestión!F269=$L$35,"Incre",IF(Gestión!F269=$L$36,"Prog",IF(Gestión!F269=$L$37,"Forta3",IF(Gestión!F269=$L$38,"Redi",IF(Gestión!F269=$L$40,"Confor1",IF(Gestión!F269=$L$44,"Apoyo",IF(Gestión!F269=$L$46,"Crea1",IF(Gestión!F269=$L$48,"Forta4",IF(Gestión!F269=$L$50,"Actua2",IF(Gestión!F269=$L$51,"Invest",IF(Gestión!F269=$L$52,"Conserv",IF(Gestión!F269=$L$55,"Incre1",IF(Gestión!F269=$L$60,"Actua3",IF(Gestión!F269=$L$64,"Actua4",IF(Gestión!F269=$L$66,"Asist",IF(Gestión!F269=$L$68,"Invest2",IF(Gestión!F269=$L$69,"Pract",IF(Gestión!F269=$L$72,"Forta5",IF(Gestión!F269=$L$79,"Opera",IF(Gestión!F269=$L$80,"Opera2",IF(Gestión!F269=$L$81,"Impul",IF(Gestión!F269=$L$86,"Estudio",IF(Gestión!F269=$L$89,"Invest3",IF(Gestión!F269=$L$90,"Diseño",IF(Gestión!F269=$L$91,"Invest4",IF(Gestión!F269=$L$93,"Vincula",IF(Gestión!F269=$L$94,"Crea2",IF(Gestión!F269=$L$95,"Diseño1",IF(Gestión!F269=$L$96,"Opera3",IF(Gestión!F269=$L$100,"Promo",IF(Gestión!F269=$L$101,"Estudio1",IF(Gestión!F269=$L$103,"Desarrolla",IF(Gestión!F269=$L$104,"Propen",IF(Gestión!F269=$L$108,"Aument",IF(Gestión!F269=$L$112,"Aument2",IF(Gestión!F269=$L$113,"Incre2",IF(Gestión!F269=$L$115,"Diver",IF(Gestión!F269=$L$118,"Estable",IF(Gestión!F269=$L$128,"Realiza",IF(Gestión!F269=$L$131,"Realiza1",IF(Gestión!F269=$L$135,"Diseño2",IF(Gestión!F269=$L$137,"Estudio2",IF(Gestión!F269=$L$138,"Invest5",IF(Gestión!F269=$L$141,"Actua5",IF(Gestión!F269=$L$144,"Estable1",IF(Gestión!F269=$L$151,"Defin","N/A"))))))))))))))))))))))))))))))))))))))))))))))))))))))))))</f>
        <v>N/A</v>
      </c>
      <c r="O260" t="str">
        <f>IF(N260="N/A",IF(Gestión!F269=$L$152,"Estable2",IF(Gestión!F269=$L$159,"Diseño3",IF(Gestión!F269=$L$161,"Diseño4",IF(Gestión!F269=$L$164,"Forta6",IF(Gestión!F269=$L$168,"Prog1",IF(Gestión!F269=$L$171,"Robus",IF(Gestión!F269=$L$172,"Diseño5",IF(Gestión!F269=$L$173,"Diseño6",IF(Gestión!F269=$L$174,"Estruc",IF(Gestión!F269=$L$175,"Diseño7",IF(Gestión!F269=$L$178,"Diseño8",IF(Gestión!F269=$L$179,"Diseño9",IF(Gestión!F269=$L$180,"Diseño10",IF(Gestión!F269=$L$181,"Diseño11",IF(Gestión!F269=$L$182,"Diseño12",IF(Gestión!F269=$L$183,"Capacit",IF(Gestión!F269=$L$186,"Redi1",IF(Gestión!F269=$L$187,"Defin1",IF(Gestión!F269=$L$190,"Cumplir",IF(Gestión!F269=$L$193,"Sistem",IF(Gestión!F269=$L$195,"Montaje",IF(Gestión!F269=$L$198,"Implementa",IF(Gestión!F269=$L$201,"Sistem1",IF(Gestión!F269=$L$203,"Asegura",IF(Gestión!F269=$L$204,"Estable3",IF(Gestión!F269=$L$206,"Constru",IF(Gestión!F269=$L$210,"Defin2",IF(Gestión!F269=$L$212,"Cult1",IF(Gestión!F269=$L$214,"Diseño13",IF(Gestión!F269=$L$215,"Defin3",IF(Gestión!F269=$L$217,"Segui",""))))))))))))))))))))))))))))))),N260)</f>
        <v>Prog1</v>
      </c>
      <c r="P260" t="str">
        <f>IF(Gestión!D269=$Q$2,"Acre",IF(Gestión!D269=$Q$3,"Valor",IF(Gestión!D269=$Q$4,"Calidad",IF(Gestión!D269=$Q$5,"NAI",IF(Gestión!D269=$Q$6,"NAP",IF(Gestión!D269=$Q$7,"NAE",IF(Gestión!D269=$Q$8,"Articulación",IF(Gestión!D269=$Q$9,"Extensión",IF(Gestión!D269=$Q$10,"Regionalización",IF(Gestión!D269=$Q$11,"Interna",IF(Gestión!D269=$Q$12,"Seguimiento",IF(Gestión!D269=$Q$13,"NAA",IF(Gestión!D269=$Q$14,"Gerencia",IF(Gestión!D269=$Q$15,"TH",IF(Gestión!D269=$Q$16,"Finan",IF(Gestión!D269=$Q$17,"Bienestar",IF(Gestión!D269=$Q$18,"Comuni",IF(Gestión!D269=$Q$19,"Sistema",IF(Gestión!D269=$Q$20,"GestionD",IF(Gestión!D269=$Q$21,"Mejoramiento",IF(Gestión!D269=$Q$22,"Modelo",IF(Gestión!D269=$Q$23,"Control",""))))))))))))))))))))))</f>
        <v>Bienestar</v>
      </c>
      <c r="T260" t="str">
        <f>IF(Gestión!E269=D!$K$2,"Acredi",IF(Gestión!E269=D!$K$7,"Increm",IF(Gestión!E269=D!$K$11,"Forma",IF(Gestión!E269=D!$K$15,"Vincu",IF(Gestión!E269=D!$K$31,"Estructuraci",IF(Gestión!E269=D!$K$33,"Tecnica",IF(Gestión!E269=D!$K$35,"Conso",IF(Gestión!E269=D!$K$37,"Fortale",IF(Gestión!E269=D!$K$38,"Program",IF(Gestión!E269=D!$K$40,"Estruct",IF(Gestión!E269=D!$K$48,"Artic",IF(Gestión!E269=D!$K$55,"Fortale1",IF(Gestión!E269=D!$K$60,"Biling",IF(Gestión!E269=D!$K$64,"Forma1",IF(Gestión!E269=D!$K$66,"Gest",IF(Gestión!E269=D!$K$68,"Redefini",IF(Gestión!E269=D!$K$69,"Fortale2",IF(Gestión!E269=D!$K$72,"Edu",IF(Gestión!E269=D!$K$79,"Implement",IF(Gestión!E269=D!$K$81,"Potencia",IF(Gestión!E269=D!$K$86,"Fortale3",IF(Gestión!E269=D!$K$89,"Vincu1",IF(Gestión!E269=D!$K$91,"Incur",IF(Gestión!E269=D!$K$93,"Proyec",IF(Gestión!E269=D!$K$94,"Estrateg",IF(Gestión!E269=D!$K$95,"Desa",IF(Gestión!E269=D!$K$103,"Seguim",IF(Gestión!E269=D!$K$104,"Acces",IF(Gestión!E269=D!$K$113,"Program1",IF(Gestión!E269=D!$K$115,"En",IF(Gestión!E269=D!$K$118,"Geren",IF(Gestión!E269=D!$K$128,"Proyec1",IF(Gestión!E269=D!$K$131,"Proyec2",IF(Gestión!E269=D!$K$135,"Forma2",IF(Gestión!E269=D!$K$137,"Talent",IF(Gestión!E269=D!$K$151,"Conso1",IF(Gestión!E269=D!$K$152,"Conso2",IF(Gestión!E269=D!$K$159,"Serv",IF(Gestión!E269=D!$K$164,"Rete",IF(Gestión!E269=D!$K$171,"Fortale4",IF(Gestión!E269=D!$K$172,"Fortale5",IF(Gestión!E269=D!$K$174,"Defini",IF(Gestión!E269=D!$K$175,"Coord",IF(Gestión!E269=D!$K$178,"Redef",IF(Gestión!E269=D!$K$181,"Compro",IF(Gestión!E269=D!$K$182,"Desa1",IF(Gestión!E269=D!$K$183,"Fortale6",IF(Gestión!E269=D!$K$187,"Esta",IF(Gestión!E269=D!$K$190,"Facil",IF(Gestión!E269=D!$K$193,"Soporte",IF(Gestión!E269=D!$K$198,"Implement1",IF(Gestión!E269=D!$K$201,"La",IF(Gestión!E269=D!$K$203,"Fortale7",IF(Gestión!E269=D!$K$206,"Remo",IF(Gestión!E269=D!$K$210,"Fortale8",IF(Gestión!E269=D!$K$214,"Mejoram",IF(Gestión!E269=D!$K$215,"Fortale9",IF(Gestión!E269=D!$K$217,"Fortale10",""))))))))))))))))))))))))))))))))))))))))))))))))))))))))))</f>
        <v>Rete</v>
      </c>
    </row>
    <row r="261" spans="14:20" x14ac:dyDescent="0.25">
      <c r="N261" t="str">
        <f>IF(Gestión!F270=D!$L$2,"Forta",IF(Gestión!F270=$L$4,"Inclu",IF(Gestión!F270=$L$5,"Cult",IF(Gestión!F270=$L$7,"Actua",IF(Gestión!F270=$L$11,"Cuali",IF(Gestión!F270=$L$15,"Forta1",IF(Gestión!F270=$L$18,"Actua1",IF(Gestión!F270=$L$20,"Forta2",IF(Gestión!F270=$L$24,"Plan",IF(Gestión!F270=$L$28,"Confor",IF(Gestión!F270=$L$31,"Crea",IF(Gestión!F270=$L$33,"Incor",IF(Gestión!F270=$L$35,"Incre",IF(Gestión!F270=$L$36,"Prog",IF(Gestión!F270=$L$37,"Forta3",IF(Gestión!F270=$L$38,"Redi",IF(Gestión!F270=$L$40,"Confor1",IF(Gestión!F270=$L$44,"Apoyo",IF(Gestión!F270=$L$46,"Crea1",IF(Gestión!F270=$L$48,"Forta4",IF(Gestión!F270=$L$50,"Actua2",IF(Gestión!F270=$L$51,"Invest",IF(Gestión!F270=$L$52,"Conserv",IF(Gestión!F270=$L$55,"Incre1",IF(Gestión!F270=$L$60,"Actua3",IF(Gestión!F270=$L$64,"Actua4",IF(Gestión!F270=$L$66,"Asist",IF(Gestión!F270=$L$68,"Invest2",IF(Gestión!F270=$L$69,"Pract",IF(Gestión!F270=$L$72,"Forta5",IF(Gestión!F270=$L$79,"Opera",IF(Gestión!F270=$L$80,"Opera2",IF(Gestión!F270=$L$81,"Impul",IF(Gestión!F270=$L$86,"Estudio",IF(Gestión!F270=$L$89,"Invest3",IF(Gestión!F270=$L$90,"Diseño",IF(Gestión!F270=$L$91,"Invest4",IF(Gestión!F270=$L$93,"Vincula",IF(Gestión!F270=$L$94,"Crea2",IF(Gestión!F270=$L$95,"Diseño1",IF(Gestión!F270=$L$96,"Opera3",IF(Gestión!F270=$L$100,"Promo",IF(Gestión!F270=$L$101,"Estudio1",IF(Gestión!F270=$L$103,"Desarrolla",IF(Gestión!F270=$L$104,"Propen",IF(Gestión!F270=$L$108,"Aument",IF(Gestión!F270=$L$112,"Aument2",IF(Gestión!F270=$L$113,"Incre2",IF(Gestión!F270=$L$115,"Diver",IF(Gestión!F270=$L$118,"Estable",IF(Gestión!F270=$L$128,"Realiza",IF(Gestión!F270=$L$131,"Realiza1",IF(Gestión!F270=$L$135,"Diseño2",IF(Gestión!F270=$L$137,"Estudio2",IF(Gestión!F270=$L$138,"Invest5",IF(Gestión!F270=$L$141,"Actua5",IF(Gestión!F270=$L$144,"Estable1",IF(Gestión!F270=$L$151,"Defin","N/A"))))))))))))))))))))))))))))))))))))))))))))))))))))))))))</f>
        <v>Incre2</v>
      </c>
      <c r="O261" t="str">
        <f>IF(N261="N/A",IF(Gestión!F270=$L$152,"Estable2",IF(Gestión!F270=$L$159,"Diseño3",IF(Gestión!F270=$L$161,"Diseño4",IF(Gestión!F270=$L$164,"Forta6",IF(Gestión!F270=$L$168,"Prog1",IF(Gestión!F270=$L$171,"Robus",IF(Gestión!F270=$L$172,"Diseño5",IF(Gestión!F270=$L$173,"Diseño6",IF(Gestión!F270=$L$174,"Estruc",IF(Gestión!F270=$L$175,"Diseño7",IF(Gestión!F270=$L$178,"Diseño8",IF(Gestión!F270=$L$179,"Diseño9",IF(Gestión!F270=$L$180,"Diseño10",IF(Gestión!F270=$L$181,"Diseño11",IF(Gestión!F270=$L$182,"Diseño12",IF(Gestión!F270=$L$183,"Capacit",IF(Gestión!F270=$L$186,"Redi1",IF(Gestión!F270=$L$187,"Defin1",IF(Gestión!F270=$L$190,"Cumplir",IF(Gestión!F270=$L$193,"Sistem",IF(Gestión!F270=$L$195,"Montaje",IF(Gestión!F270=$L$198,"Implementa",IF(Gestión!F270=$L$201,"Sistem1",IF(Gestión!F270=$L$203,"Asegura",IF(Gestión!F270=$L$204,"Estable3",IF(Gestión!F270=$L$206,"Constru",IF(Gestión!F270=$L$210,"Defin2",IF(Gestión!F270=$L$212,"Cult1",IF(Gestión!F270=$L$214,"Diseño13",IF(Gestión!F270=$L$215,"Defin3",IF(Gestión!F270=$L$217,"Segui",""))))))))))))))))))))))))))))))),N261)</f>
        <v>Incre2</v>
      </c>
      <c r="P261" t="str">
        <f>IF(Gestión!D270=$Q$2,"Acre",IF(Gestión!D270=$Q$3,"Valor",IF(Gestión!D270=$Q$4,"Calidad",IF(Gestión!D270=$Q$5,"NAI",IF(Gestión!D270=$Q$6,"NAP",IF(Gestión!D270=$Q$7,"NAE",IF(Gestión!D270=$Q$8,"Articulación",IF(Gestión!D270=$Q$9,"Extensión",IF(Gestión!D270=$Q$10,"Regionalización",IF(Gestión!D270=$Q$11,"Interna",IF(Gestión!D270=$Q$12,"Seguimiento",IF(Gestión!D270=$Q$13,"NAA",IF(Gestión!D270=$Q$14,"Gerencia",IF(Gestión!D270=$Q$15,"TH",IF(Gestión!D270=$Q$16,"Finan",IF(Gestión!D270=$Q$17,"Bienestar",IF(Gestión!D270=$Q$18,"Comuni",IF(Gestión!D270=$Q$19,"Sistema",IF(Gestión!D270=$Q$20,"GestionD",IF(Gestión!D270=$Q$21,"Mejoramiento",IF(Gestión!D270=$Q$22,"Modelo",IF(Gestión!D270=$Q$23,"Control",""))))))))))))))))))))))</f>
        <v>NAA</v>
      </c>
      <c r="T261" t="str">
        <f>IF(Gestión!E270=D!$K$2,"Acredi",IF(Gestión!E270=D!$K$7,"Increm",IF(Gestión!E270=D!$K$11,"Forma",IF(Gestión!E270=D!$K$15,"Vincu",IF(Gestión!E270=D!$K$31,"Estructuraci",IF(Gestión!E270=D!$K$33,"Tecnica",IF(Gestión!E270=D!$K$35,"Conso",IF(Gestión!E270=D!$K$37,"Fortale",IF(Gestión!E270=D!$K$38,"Program",IF(Gestión!E270=D!$K$40,"Estruct",IF(Gestión!E270=D!$K$48,"Artic",IF(Gestión!E270=D!$K$55,"Fortale1",IF(Gestión!E270=D!$K$60,"Biling",IF(Gestión!E270=D!$K$64,"Forma1",IF(Gestión!E270=D!$K$66,"Gest",IF(Gestión!E270=D!$K$68,"Redefini",IF(Gestión!E270=D!$K$69,"Fortale2",IF(Gestión!E270=D!$K$72,"Edu",IF(Gestión!E270=D!$K$79,"Implement",IF(Gestión!E270=D!$K$81,"Potencia",IF(Gestión!E270=D!$K$86,"Fortale3",IF(Gestión!E270=D!$K$89,"Vincu1",IF(Gestión!E270=D!$K$91,"Incur",IF(Gestión!E270=D!$K$93,"Proyec",IF(Gestión!E270=D!$K$94,"Estrateg",IF(Gestión!E270=D!$K$95,"Desa",IF(Gestión!E270=D!$K$103,"Seguim",IF(Gestión!E270=D!$K$104,"Acces",IF(Gestión!E270=D!$K$113,"Program1",IF(Gestión!E270=D!$K$115,"En",IF(Gestión!E270=D!$K$118,"Geren",IF(Gestión!E270=D!$K$128,"Proyec1",IF(Gestión!E270=D!$K$131,"Proyec2",IF(Gestión!E270=D!$K$135,"Forma2",IF(Gestión!E270=D!$K$137,"Talent",IF(Gestión!E270=D!$K$151,"Conso1",IF(Gestión!E270=D!$K$152,"Conso2",IF(Gestión!E270=D!$K$159,"Serv",IF(Gestión!E270=D!$K$164,"Rete",IF(Gestión!E270=D!$K$171,"Fortale4",IF(Gestión!E270=D!$K$172,"Fortale5",IF(Gestión!E270=D!$K$174,"Defini",IF(Gestión!E270=D!$K$175,"Coord",IF(Gestión!E270=D!$K$178,"Redef",IF(Gestión!E270=D!$K$181,"Compro",IF(Gestión!E270=D!$K$182,"Desa1",IF(Gestión!E270=D!$K$183,"Fortale6",IF(Gestión!E270=D!$K$187,"Esta",IF(Gestión!E270=D!$K$190,"Facil",IF(Gestión!E270=D!$K$193,"Soporte",IF(Gestión!E270=D!$K$198,"Implement1",IF(Gestión!E270=D!$K$201,"La",IF(Gestión!E270=D!$K$203,"Fortale7",IF(Gestión!E270=D!$K$206,"Remo",IF(Gestión!E270=D!$K$210,"Fortale8",IF(Gestión!E270=D!$K$214,"Mejoram",IF(Gestión!E270=D!$K$215,"Fortale9",IF(Gestión!E270=D!$K$217,"Fortale10",""))))))))))))))))))))))))))))))))))))))))))))))))))))))))))</f>
        <v>Program1</v>
      </c>
    </row>
    <row r="262" spans="14:20" x14ac:dyDescent="0.25">
      <c r="N262" t="str">
        <f>IF(Gestión!F271=D!$L$2,"Forta",IF(Gestión!F271=$L$4,"Inclu",IF(Gestión!F271=$L$5,"Cult",IF(Gestión!F271=$L$7,"Actua",IF(Gestión!F271=$L$11,"Cuali",IF(Gestión!F271=$L$15,"Forta1",IF(Gestión!F271=$L$18,"Actua1",IF(Gestión!F271=$L$20,"Forta2",IF(Gestión!F271=$L$24,"Plan",IF(Gestión!F271=$L$28,"Confor",IF(Gestión!F271=$L$31,"Crea",IF(Gestión!F271=$L$33,"Incor",IF(Gestión!F271=$L$35,"Incre",IF(Gestión!F271=$L$36,"Prog",IF(Gestión!F271=$L$37,"Forta3",IF(Gestión!F271=$L$38,"Redi",IF(Gestión!F271=$L$40,"Confor1",IF(Gestión!F271=$L$44,"Apoyo",IF(Gestión!F271=$L$46,"Crea1",IF(Gestión!F271=$L$48,"Forta4",IF(Gestión!F271=$L$50,"Actua2",IF(Gestión!F271=$L$51,"Invest",IF(Gestión!F271=$L$52,"Conserv",IF(Gestión!F271=$L$55,"Incre1",IF(Gestión!F271=$L$60,"Actua3",IF(Gestión!F271=$L$64,"Actua4",IF(Gestión!F271=$L$66,"Asist",IF(Gestión!F271=$L$68,"Invest2",IF(Gestión!F271=$L$69,"Pract",IF(Gestión!F271=$L$72,"Forta5",IF(Gestión!F271=$L$79,"Opera",IF(Gestión!F271=$L$80,"Opera2",IF(Gestión!F271=$L$81,"Impul",IF(Gestión!F271=$L$86,"Estudio",IF(Gestión!F271=$L$89,"Invest3",IF(Gestión!F271=$L$90,"Diseño",IF(Gestión!F271=$L$91,"Invest4",IF(Gestión!F271=$L$93,"Vincula",IF(Gestión!F271=$L$94,"Crea2",IF(Gestión!F271=$L$95,"Diseño1",IF(Gestión!F271=$L$96,"Opera3",IF(Gestión!F271=$L$100,"Promo",IF(Gestión!F271=$L$101,"Estudio1",IF(Gestión!F271=$L$103,"Desarrolla",IF(Gestión!F271=$L$104,"Propen",IF(Gestión!F271=$L$108,"Aument",IF(Gestión!F271=$L$112,"Aument2",IF(Gestión!F271=$L$113,"Incre2",IF(Gestión!F271=$L$115,"Diver",IF(Gestión!F271=$L$118,"Estable",IF(Gestión!F271=$L$128,"Realiza",IF(Gestión!F271=$L$131,"Realiza1",IF(Gestión!F271=$L$135,"Diseño2",IF(Gestión!F271=$L$137,"Estudio2",IF(Gestión!F271=$L$138,"Invest5",IF(Gestión!F271=$L$141,"Actua5",IF(Gestión!F271=$L$144,"Estable1",IF(Gestión!F271=$L$151,"Defin","N/A"))))))))))))))))))))))))))))))))))))))))))))))))))))))))))</f>
        <v>N/A</v>
      </c>
      <c r="O262" t="str">
        <f>IF(N262="N/A",IF(Gestión!F271=$L$152,"Estable2",IF(Gestión!F271=$L$159,"Diseño3",IF(Gestión!F271=$L$161,"Diseño4",IF(Gestión!F271=$L$164,"Forta6",IF(Gestión!F271=$L$168,"Prog1",IF(Gestión!F271=$L$171,"Robus",IF(Gestión!F271=$L$172,"Diseño5",IF(Gestión!F271=$L$173,"Diseño6",IF(Gestión!F271=$L$174,"Estruc",IF(Gestión!F271=$L$175,"Diseño7",IF(Gestión!F271=$L$178,"Diseño8",IF(Gestión!F271=$L$179,"Diseño9",IF(Gestión!F271=$L$180,"Diseño10",IF(Gestión!F271=$L$181,"Diseño11",IF(Gestión!F271=$L$182,"Diseño12",IF(Gestión!F271=$L$183,"Capacit",IF(Gestión!F271=$L$186,"Redi1",IF(Gestión!F271=$L$187,"Defin1",IF(Gestión!F271=$L$190,"Cumplir",IF(Gestión!F271=$L$193,"Sistem",IF(Gestión!F271=$L$195,"Montaje",IF(Gestión!F271=$L$198,"Implementa",IF(Gestión!F271=$L$201,"Sistem1",IF(Gestión!F271=$L$203,"Asegura",IF(Gestión!F271=$L$204,"Estable3",IF(Gestión!F271=$L$206,"Constru",IF(Gestión!F271=$L$210,"Defin2",IF(Gestión!F271=$L$212,"Cult1",IF(Gestión!F271=$L$214,"Diseño13",IF(Gestión!F271=$L$215,"Defin3",IF(Gestión!F271=$L$217,"Segui",""))))))))))))))))))))))))))))))),N262)</f>
        <v>Forta6</v>
      </c>
      <c r="P262" t="str">
        <f>IF(Gestión!D271=$Q$2,"Acre",IF(Gestión!D271=$Q$3,"Valor",IF(Gestión!D271=$Q$4,"Calidad",IF(Gestión!D271=$Q$5,"NAI",IF(Gestión!D271=$Q$6,"NAP",IF(Gestión!D271=$Q$7,"NAE",IF(Gestión!D271=$Q$8,"Articulación",IF(Gestión!D271=$Q$9,"Extensión",IF(Gestión!D271=$Q$10,"Regionalización",IF(Gestión!D271=$Q$11,"Interna",IF(Gestión!D271=$Q$12,"Seguimiento",IF(Gestión!D271=$Q$13,"NAA",IF(Gestión!D271=$Q$14,"Gerencia",IF(Gestión!D271=$Q$15,"TH",IF(Gestión!D271=$Q$16,"Finan",IF(Gestión!D271=$Q$17,"Bienestar",IF(Gestión!D271=$Q$18,"Comuni",IF(Gestión!D271=$Q$19,"Sistema",IF(Gestión!D271=$Q$20,"GestionD",IF(Gestión!D271=$Q$21,"Mejoramiento",IF(Gestión!D271=$Q$22,"Modelo",IF(Gestión!D271=$Q$23,"Control",""))))))))))))))))))))))</f>
        <v>Bienestar</v>
      </c>
      <c r="T262" t="str">
        <f>IF(Gestión!E271=D!$K$2,"Acredi",IF(Gestión!E271=D!$K$7,"Increm",IF(Gestión!E271=D!$K$11,"Forma",IF(Gestión!E271=D!$K$15,"Vincu",IF(Gestión!E271=D!$K$31,"Estructuraci",IF(Gestión!E271=D!$K$33,"Tecnica",IF(Gestión!E271=D!$K$35,"Conso",IF(Gestión!E271=D!$K$37,"Fortale",IF(Gestión!E271=D!$K$38,"Program",IF(Gestión!E271=D!$K$40,"Estruct",IF(Gestión!E271=D!$K$48,"Artic",IF(Gestión!E271=D!$K$55,"Fortale1",IF(Gestión!E271=D!$K$60,"Biling",IF(Gestión!E271=D!$K$64,"Forma1",IF(Gestión!E271=D!$K$66,"Gest",IF(Gestión!E271=D!$K$68,"Redefini",IF(Gestión!E271=D!$K$69,"Fortale2",IF(Gestión!E271=D!$K$72,"Edu",IF(Gestión!E271=D!$K$79,"Implement",IF(Gestión!E271=D!$K$81,"Potencia",IF(Gestión!E271=D!$K$86,"Fortale3",IF(Gestión!E271=D!$K$89,"Vincu1",IF(Gestión!E271=D!$K$91,"Incur",IF(Gestión!E271=D!$K$93,"Proyec",IF(Gestión!E271=D!$K$94,"Estrateg",IF(Gestión!E271=D!$K$95,"Desa",IF(Gestión!E271=D!$K$103,"Seguim",IF(Gestión!E271=D!$K$104,"Acces",IF(Gestión!E271=D!$K$113,"Program1",IF(Gestión!E271=D!$K$115,"En",IF(Gestión!E271=D!$K$118,"Geren",IF(Gestión!E271=D!$K$128,"Proyec1",IF(Gestión!E271=D!$K$131,"Proyec2",IF(Gestión!E271=D!$K$135,"Forma2",IF(Gestión!E271=D!$K$137,"Talent",IF(Gestión!E271=D!$K$151,"Conso1",IF(Gestión!E271=D!$K$152,"Conso2",IF(Gestión!E271=D!$K$159,"Serv",IF(Gestión!E271=D!$K$164,"Rete",IF(Gestión!E271=D!$K$171,"Fortale4",IF(Gestión!E271=D!$K$172,"Fortale5",IF(Gestión!E271=D!$K$174,"Defini",IF(Gestión!E271=D!$K$175,"Coord",IF(Gestión!E271=D!$K$178,"Redef",IF(Gestión!E271=D!$K$181,"Compro",IF(Gestión!E271=D!$K$182,"Desa1",IF(Gestión!E271=D!$K$183,"Fortale6",IF(Gestión!E271=D!$K$187,"Esta",IF(Gestión!E271=D!$K$190,"Facil",IF(Gestión!E271=D!$K$193,"Soporte",IF(Gestión!E271=D!$K$198,"Implement1",IF(Gestión!E271=D!$K$201,"La",IF(Gestión!E271=D!$K$203,"Fortale7",IF(Gestión!E271=D!$K$206,"Remo",IF(Gestión!E271=D!$K$210,"Fortale8",IF(Gestión!E271=D!$K$214,"Mejoram",IF(Gestión!E271=D!$K$215,"Fortale9",IF(Gestión!E271=D!$K$217,"Fortale10",""))))))))))))))))))))))))))))))))))))))))))))))))))))))))))</f>
        <v>Rete</v>
      </c>
    </row>
    <row r="263" spans="14:20" x14ac:dyDescent="0.25">
      <c r="N263" t="str">
        <f>IF(Gestión!F272=D!$L$2,"Forta",IF(Gestión!F272=$L$4,"Inclu",IF(Gestión!F272=$L$5,"Cult",IF(Gestión!F272=$L$7,"Actua",IF(Gestión!F272=$L$11,"Cuali",IF(Gestión!F272=$L$15,"Forta1",IF(Gestión!F272=$L$18,"Actua1",IF(Gestión!F272=$L$20,"Forta2",IF(Gestión!F272=$L$24,"Plan",IF(Gestión!F272=$L$28,"Confor",IF(Gestión!F272=$L$31,"Crea",IF(Gestión!F272=$L$33,"Incor",IF(Gestión!F272=$L$35,"Incre",IF(Gestión!F272=$L$36,"Prog",IF(Gestión!F272=$L$37,"Forta3",IF(Gestión!F272=$L$38,"Redi",IF(Gestión!F272=$L$40,"Confor1",IF(Gestión!F272=$L$44,"Apoyo",IF(Gestión!F272=$L$46,"Crea1",IF(Gestión!F272=$L$48,"Forta4",IF(Gestión!F272=$L$50,"Actua2",IF(Gestión!F272=$L$51,"Invest",IF(Gestión!F272=$L$52,"Conserv",IF(Gestión!F272=$L$55,"Incre1",IF(Gestión!F272=$L$60,"Actua3",IF(Gestión!F272=$L$64,"Actua4",IF(Gestión!F272=$L$66,"Asist",IF(Gestión!F272=$L$68,"Invest2",IF(Gestión!F272=$L$69,"Pract",IF(Gestión!F272=$L$72,"Forta5",IF(Gestión!F272=$L$79,"Opera",IF(Gestión!F272=$L$80,"Opera2",IF(Gestión!F272=$L$81,"Impul",IF(Gestión!F272=$L$86,"Estudio",IF(Gestión!F272=$L$89,"Invest3",IF(Gestión!F272=$L$90,"Diseño",IF(Gestión!F272=$L$91,"Invest4",IF(Gestión!F272=$L$93,"Vincula",IF(Gestión!F272=$L$94,"Crea2",IF(Gestión!F272=$L$95,"Diseño1",IF(Gestión!F272=$L$96,"Opera3",IF(Gestión!F272=$L$100,"Promo",IF(Gestión!F272=$L$101,"Estudio1",IF(Gestión!F272=$L$103,"Desarrolla",IF(Gestión!F272=$L$104,"Propen",IF(Gestión!F272=$L$108,"Aument",IF(Gestión!F272=$L$112,"Aument2",IF(Gestión!F272=$L$113,"Incre2",IF(Gestión!F272=$L$115,"Diver",IF(Gestión!F272=$L$118,"Estable",IF(Gestión!F272=$L$128,"Realiza",IF(Gestión!F272=$L$131,"Realiza1",IF(Gestión!F272=$L$135,"Diseño2",IF(Gestión!F272=$L$137,"Estudio2",IF(Gestión!F272=$L$138,"Invest5",IF(Gestión!F272=$L$141,"Actua5",IF(Gestión!F272=$L$144,"Estable1",IF(Gestión!F272=$L$151,"Defin","N/A"))))))))))))))))))))))))))))))))))))))))))))))))))))))))))</f>
        <v>Diver</v>
      </c>
      <c r="O263" t="str">
        <f>IF(N263="N/A",IF(Gestión!F272=$L$152,"Estable2",IF(Gestión!F272=$L$159,"Diseño3",IF(Gestión!F272=$L$161,"Diseño4",IF(Gestión!F272=$L$164,"Forta6",IF(Gestión!F272=$L$168,"Prog1",IF(Gestión!F272=$L$171,"Robus",IF(Gestión!F272=$L$172,"Diseño5",IF(Gestión!F272=$L$173,"Diseño6",IF(Gestión!F272=$L$174,"Estruc",IF(Gestión!F272=$L$175,"Diseño7",IF(Gestión!F272=$L$178,"Diseño8",IF(Gestión!F272=$L$179,"Diseño9",IF(Gestión!F272=$L$180,"Diseño10",IF(Gestión!F272=$L$181,"Diseño11",IF(Gestión!F272=$L$182,"Diseño12",IF(Gestión!F272=$L$183,"Capacit",IF(Gestión!F272=$L$186,"Redi1",IF(Gestión!F272=$L$187,"Defin1",IF(Gestión!F272=$L$190,"Cumplir",IF(Gestión!F272=$L$193,"Sistem",IF(Gestión!F272=$L$195,"Montaje",IF(Gestión!F272=$L$198,"Implementa",IF(Gestión!F272=$L$201,"Sistem1",IF(Gestión!F272=$L$203,"Asegura",IF(Gestión!F272=$L$204,"Estable3",IF(Gestión!F272=$L$206,"Constru",IF(Gestión!F272=$L$210,"Defin2",IF(Gestión!F272=$L$212,"Cult1",IF(Gestión!F272=$L$214,"Diseño13",IF(Gestión!F272=$L$215,"Defin3",IF(Gestión!F272=$L$217,"Segui",""))))))))))))))))))))))))))))))),N263)</f>
        <v>Diver</v>
      </c>
      <c r="P263" t="str">
        <f>IF(Gestión!D272=$Q$2,"Acre",IF(Gestión!D272=$Q$3,"Valor",IF(Gestión!D272=$Q$4,"Calidad",IF(Gestión!D272=$Q$5,"NAI",IF(Gestión!D272=$Q$6,"NAP",IF(Gestión!D272=$Q$7,"NAE",IF(Gestión!D272=$Q$8,"Articulación",IF(Gestión!D272=$Q$9,"Extensión",IF(Gestión!D272=$Q$10,"Regionalización",IF(Gestión!D272=$Q$11,"Interna",IF(Gestión!D272=$Q$12,"Seguimiento",IF(Gestión!D272=$Q$13,"NAA",IF(Gestión!D272=$Q$14,"Gerencia",IF(Gestión!D272=$Q$15,"TH",IF(Gestión!D272=$Q$16,"Finan",IF(Gestión!D272=$Q$17,"Bienestar",IF(Gestión!D272=$Q$18,"Comuni",IF(Gestión!D272=$Q$19,"Sistema",IF(Gestión!D272=$Q$20,"GestionD",IF(Gestión!D272=$Q$21,"Mejoramiento",IF(Gestión!D272=$Q$22,"Modelo",IF(Gestión!D272=$Q$23,"Control",""))))))))))))))))))))))</f>
        <v>NAA</v>
      </c>
      <c r="T263" t="str">
        <f>IF(Gestión!E272=D!$K$2,"Acredi",IF(Gestión!E272=D!$K$7,"Increm",IF(Gestión!E272=D!$K$11,"Forma",IF(Gestión!E272=D!$K$15,"Vincu",IF(Gestión!E272=D!$K$31,"Estructuraci",IF(Gestión!E272=D!$K$33,"Tecnica",IF(Gestión!E272=D!$K$35,"Conso",IF(Gestión!E272=D!$K$37,"Fortale",IF(Gestión!E272=D!$K$38,"Program",IF(Gestión!E272=D!$K$40,"Estruct",IF(Gestión!E272=D!$K$48,"Artic",IF(Gestión!E272=D!$K$55,"Fortale1",IF(Gestión!E272=D!$K$60,"Biling",IF(Gestión!E272=D!$K$64,"Forma1",IF(Gestión!E272=D!$K$66,"Gest",IF(Gestión!E272=D!$K$68,"Redefini",IF(Gestión!E272=D!$K$69,"Fortale2",IF(Gestión!E272=D!$K$72,"Edu",IF(Gestión!E272=D!$K$79,"Implement",IF(Gestión!E272=D!$K$81,"Potencia",IF(Gestión!E272=D!$K$86,"Fortale3",IF(Gestión!E272=D!$K$89,"Vincu1",IF(Gestión!E272=D!$K$91,"Incur",IF(Gestión!E272=D!$K$93,"Proyec",IF(Gestión!E272=D!$K$94,"Estrateg",IF(Gestión!E272=D!$K$95,"Desa",IF(Gestión!E272=D!$K$103,"Seguim",IF(Gestión!E272=D!$K$104,"Acces",IF(Gestión!E272=D!$K$113,"Program1",IF(Gestión!E272=D!$K$115,"En",IF(Gestión!E272=D!$K$118,"Geren",IF(Gestión!E272=D!$K$128,"Proyec1",IF(Gestión!E272=D!$K$131,"Proyec2",IF(Gestión!E272=D!$K$135,"Forma2",IF(Gestión!E272=D!$K$137,"Talent",IF(Gestión!E272=D!$K$151,"Conso1",IF(Gestión!E272=D!$K$152,"Conso2",IF(Gestión!E272=D!$K$159,"Serv",IF(Gestión!E272=D!$K$164,"Rete",IF(Gestión!E272=D!$K$171,"Fortale4",IF(Gestión!E272=D!$K$172,"Fortale5",IF(Gestión!E272=D!$K$174,"Defini",IF(Gestión!E272=D!$K$175,"Coord",IF(Gestión!E272=D!$K$178,"Redef",IF(Gestión!E272=D!$K$181,"Compro",IF(Gestión!E272=D!$K$182,"Desa1",IF(Gestión!E272=D!$K$183,"Fortale6",IF(Gestión!E272=D!$K$187,"Esta",IF(Gestión!E272=D!$K$190,"Facil",IF(Gestión!E272=D!$K$193,"Soporte",IF(Gestión!E272=D!$K$198,"Implement1",IF(Gestión!E272=D!$K$201,"La",IF(Gestión!E272=D!$K$203,"Fortale7",IF(Gestión!E272=D!$K$206,"Remo",IF(Gestión!E272=D!$K$210,"Fortale8",IF(Gestión!E272=D!$K$214,"Mejoram",IF(Gestión!E272=D!$K$215,"Fortale9",IF(Gestión!E272=D!$K$217,"Fortale10",""))))))))))))))))))))))))))))))))))))))))))))))))))))))))))</f>
        <v>En</v>
      </c>
    </row>
    <row r="264" spans="14:20" x14ac:dyDescent="0.25">
      <c r="N264" t="str">
        <f>IF(Gestión!F273=D!$L$2,"Forta",IF(Gestión!F273=$L$4,"Inclu",IF(Gestión!F273=$L$5,"Cult",IF(Gestión!F273=$L$7,"Actua",IF(Gestión!F273=$L$11,"Cuali",IF(Gestión!F273=$L$15,"Forta1",IF(Gestión!F273=$L$18,"Actua1",IF(Gestión!F273=$L$20,"Forta2",IF(Gestión!F273=$L$24,"Plan",IF(Gestión!F273=$L$28,"Confor",IF(Gestión!F273=$L$31,"Crea",IF(Gestión!F273=$L$33,"Incor",IF(Gestión!F273=$L$35,"Incre",IF(Gestión!F273=$L$36,"Prog",IF(Gestión!F273=$L$37,"Forta3",IF(Gestión!F273=$L$38,"Redi",IF(Gestión!F273=$L$40,"Confor1",IF(Gestión!F273=$L$44,"Apoyo",IF(Gestión!F273=$L$46,"Crea1",IF(Gestión!F273=$L$48,"Forta4",IF(Gestión!F273=$L$50,"Actua2",IF(Gestión!F273=$L$51,"Invest",IF(Gestión!F273=$L$52,"Conserv",IF(Gestión!F273=$L$55,"Incre1",IF(Gestión!F273=$L$60,"Actua3",IF(Gestión!F273=$L$64,"Actua4",IF(Gestión!F273=$L$66,"Asist",IF(Gestión!F273=$L$68,"Invest2",IF(Gestión!F273=$L$69,"Pract",IF(Gestión!F273=$L$72,"Forta5",IF(Gestión!F273=$L$79,"Opera",IF(Gestión!F273=$L$80,"Opera2",IF(Gestión!F273=$L$81,"Impul",IF(Gestión!F273=$L$86,"Estudio",IF(Gestión!F273=$L$89,"Invest3",IF(Gestión!F273=$L$90,"Diseño",IF(Gestión!F273=$L$91,"Invest4",IF(Gestión!F273=$L$93,"Vincula",IF(Gestión!F273=$L$94,"Crea2",IF(Gestión!F273=$L$95,"Diseño1",IF(Gestión!F273=$L$96,"Opera3",IF(Gestión!F273=$L$100,"Promo",IF(Gestión!F273=$L$101,"Estudio1",IF(Gestión!F273=$L$103,"Desarrolla",IF(Gestión!F273=$L$104,"Propen",IF(Gestión!F273=$L$108,"Aument",IF(Gestión!F273=$L$112,"Aument2",IF(Gestión!F273=$L$113,"Incre2",IF(Gestión!F273=$L$115,"Diver",IF(Gestión!F273=$L$118,"Estable",IF(Gestión!F273=$L$128,"Realiza",IF(Gestión!F273=$L$131,"Realiza1",IF(Gestión!F273=$L$135,"Diseño2",IF(Gestión!F273=$L$137,"Estudio2",IF(Gestión!F273=$L$138,"Invest5",IF(Gestión!F273=$L$141,"Actua5",IF(Gestión!F273=$L$144,"Estable1",IF(Gestión!F273=$L$151,"Defin","N/A"))))))))))))))))))))))))))))))))))))))))))))))))))))))))))</f>
        <v>Diver</v>
      </c>
      <c r="O264" t="str">
        <f>IF(N264="N/A",IF(Gestión!F273=$L$152,"Estable2",IF(Gestión!F273=$L$159,"Diseño3",IF(Gestión!F273=$L$161,"Diseño4",IF(Gestión!F273=$L$164,"Forta6",IF(Gestión!F273=$L$168,"Prog1",IF(Gestión!F273=$L$171,"Robus",IF(Gestión!F273=$L$172,"Diseño5",IF(Gestión!F273=$L$173,"Diseño6",IF(Gestión!F273=$L$174,"Estruc",IF(Gestión!F273=$L$175,"Diseño7",IF(Gestión!F273=$L$178,"Diseño8",IF(Gestión!F273=$L$179,"Diseño9",IF(Gestión!F273=$L$180,"Diseño10",IF(Gestión!F273=$L$181,"Diseño11",IF(Gestión!F273=$L$182,"Diseño12",IF(Gestión!F273=$L$183,"Capacit",IF(Gestión!F273=$L$186,"Redi1",IF(Gestión!F273=$L$187,"Defin1",IF(Gestión!F273=$L$190,"Cumplir",IF(Gestión!F273=$L$193,"Sistem",IF(Gestión!F273=$L$195,"Montaje",IF(Gestión!F273=$L$198,"Implementa",IF(Gestión!F273=$L$201,"Sistem1",IF(Gestión!F273=$L$203,"Asegura",IF(Gestión!F273=$L$204,"Estable3",IF(Gestión!F273=$L$206,"Constru",IF(Gestión!F273=$L$210,"Defin2",IF(Gestión!F273=$L$212,"Cult1",IF(Gestión!F273=$L$214,"Diseño13",IF(Gestión!F273=$L$215,"Defin3",IF(Gestión!F273=$L$217,"Segui",""))))))))))))))))))))))))))))))),N264)</f>
        <v>Diver</v>
      </c>
      <c r="P264" t="str">
        <f>IF(Gestión!D273=$Q$2,"Acre",IF(Gestión!D273=$Q$3,"Valor",IF(Gestión!D273=$Q$4,"Calidad",IF(Gestión!D273=$Q$5,"NAI",IF(Gestión!D273=$Q$6,"NAP",IF(Gestión!D273=$Q$7,"NAE",IF(Gestión!D273=$Q$8,"Articulación",IF(Gestión!D273=$Q$9,"Extensión",IF(Gestión!D273=$Q$10,"Regionalización",IF(Gestión!D273=$Q$11,"Interna",IF(Gestión!D273=$Q$12,"Seguimiento",IF(Gestión!D273=$Q$13,"NAA",IF(Gestión!D273=$Q$14,"Gerencia",IF(Gestión!D273=$Q$15,"TH",IF(Gestión!D273=$Q$16,"Finan",IF(Gestión!D273=$Q$17,"Bienestar",IF(Gestión!D273=$Q$18,"Comuni",IF(Gestión!D273=$Q$19,"Sistema",IF(Gestión!D273=$Q$20,"GestionD",IF(Gestión!D273=$Q$21,"Mejoramiento",IF(Gestión!D273=$Q$22,"Modelo",IF(Gestión!D273=$Q$23,"Control",""))))))))))))))))))))))</f>
        <v>NAA</v>
      </c>
      <c r="T264" t="str">
        <f>IF(Gestión!E273=D!$K$2,"Acredi",IF(Gestión!E273=D!$K$7,"Increm",IF(Gestión!E273=D!$K$11,"Forma",IF(Gestión!E273=D!$K$15,"Vincu",IF(Gestión!E273=D!$K$31,"Estructuraci",IF(Gestión!E273=D!$K$33,"Tecnica",IF(Gestión!E273=D!$K$35,"Conso",IF(Gestión!E273=D!$K$37,"Fortale",IF(Gestión!E273=D!$K$38,"Program",IF(Gestión!E273=D!$K$40,"Estruct",IF(Gestión!E273=D!$K$48,"Artic",IF(Gestión!E273=D!$K$55,"Fortale1",IF(Gestión!E273=D!$K$60,"Biling",IF(Gestión!E273=D!$K$64,"Forma1",IF(Gestión!E273=D!$K$66,"Gest",IF(Gestión!E273=D!$K$68,"Redefini",IF(Gestión!E273=D!$K$69,"Fortale2",IF(Gestión!E273=D!$K$72,"Edu",IF(Gestión!E273=D!$K$79,"Implement",IF(Gestión!E273=D!$K$81,"Potencia",IF(Gestión!E273=D!$K$86,"Fortale3",IF(Gestión!E273=D!$K$89,"Vincu1",IF(Gestión!E273=D!$K$91,"Incur",IF(Gestión!E273=D!$K$93,"Proyec",IF(Gestión!E273=D!$K$94,"Estrateg",IF(Gestión!E273=D!$K$95,"Desa",IF(Gestión!E273=D!$K$103,"Seguim",IF(Gestión!E273=D!$K$104,"Acces",IF(Gestión!E273=D!$K$113,"Program1",IF(Gestión!E273=D!$K$115,"En",IF(Gestión!E273=D!$K$118,"Geren",IF(Gestión!E273=D!$K$128,"Proyec1",IF(Gestión!E273=D!$K$131,"Proyec2",IF(Gestión!E273=D!$K$135,"Forma2",IF(Gestión!E273=D!$K$137,"Talent",IF(Gestión!E273=D!$K$151,"Conso1",IF(Gestión!E273=D!$K$152,"Conso2",IF(Gestión!E273=D!$K$159,"Serv",IF(Gestión!E273=D!$K$164,"Rete",IF(Gestión!E273=D!$K$171,"Fortale4",IF(Gestión!E273=D!$K$172,"Fortale5",IF(Gestión!E273=D!$K$174,"Defini",IF(Gestión!E273=D!$K$175,"Coord",IF(Gestión!E273=D!$K$178,"Redef",IF(Gestión!E273=D!$K$181,"Compro",IF(Gestión!E273=D!$K$182,"Desa1",IF(Gestión!E273=D!$K$183,"Fortale6",IF(Gestión!E273=D!$K$187,"Esta",IF(Gestión!E273=D!$K$190,"Facil",IF(Gestión!E273=D!$K$193,"Soporte",IF(Gestión!E273=D!$K$198,"Implement1",IF(Gestión!E273=D!$K$201,"La",IF(Gestión!E273=D!$K$203,"Fortale7",IF(Gestión!E273=D!$K$206,"Remo",IF(Gestión!E273=D!$K$210,"Fortale8",IF(Gestión!E273=D!$K$214,"Mejoram",IF(Gestión!E273=D!$K$215,"Fortale9",IF(Gestión!E273=D!$K$217,"Fortale10",""))))))))))))))))))))))))))))))))))))))))))))))))))))))))))</f>
        <v>En</v>
      </c>
    </row>
    <row r="265" spans="14:20" x14ac:dyDescent="0.25">
      <c r="N265" t="str">
        <f>IF(Gestión!F274=D!$L$2,"Forta",IF(Gestión!F274=$L$4,"Inclu",IF(Gestión!F274=$L$5,"Cult",IF(Gestión!F274=$L$7,"Actua",IF(Gestión!F274=$L$11,"Cuali",IF(Gestión!F274=$L$15,"Forta1",IF(Gestión!F274=$L$18,"Actua1",IF(Gestión!F274=$L$20,"Forta2",IF(Gestión!F274=$L$24,"Plan",IF(Gestión!F274=$L$28,"Confor",IF(Gestión!F274=$L$31,"Crea",IF(Gestión!F274=$L$33,"Incor",IF(Gestión!F274=$L$35,"Incre",IF(Gestión!F274=$L$36,"Prog",IF(Gestión!F274=$L$37,"Forta3",IF(Gestión!F274=$L$38,"Redi",IF(Gestión!F274=$L$40,"Confor1",IF(Gestión!F274=$L$44,"Apoyo",IF(Gestión!F274=$L$46,"Crea1",IF(Gestión!F274=$L$48,"Forta4",IF(Gestión!F274=$L$50,"Actua2",IF(Gestión!F274=$L$51,"Invest",IF(Gestión!F274=$L$52,"Conserv",IF(Gestión!F274=$L$55,"Incre1",IF(Gestión!F274=$L$60,"Actua3",IF(Gestión!F274=$L$64,"Actua4",IF(Gestión!F274=$L$66,"Asist",IF(Gestión!F274=$L$68,"Invest2",IF(Gestión!F274=$L$69,"Pract",IF(Gestión!F274=$L$72,"Forta5",IF(Gestión!F274=$L$79,"Opera",IF(Gestión!F274=$L$80,"Opera2",IF(Gestión!F274=$L$81,"Impul",IF(Gestión!F274=$L$86,"Estudio",IF(Gestión!F274=$L$89,"Invest3",IF(Gestión!F274=$L$90,"Diseño",IF(Gestión!F274=$L$91,"Invest4",IF(Gestión!F274=$L$93,"Vincula",IF(Gestión!F274=$L$94,"Crea2",IF(Gestión!F274=$L$95,"Diseño1",IF(Gestión!F274=$L$96,"Opera3",IF(Gestión!F274=$L$100,"Promo",IF(Gestión!F274=$L$101,"Estudio1",IF(Gestión!F274=$L$103,"Desarrolla",IF(Gestión!F274=$L$104,"Propen",IF(Gestión!F274=$L$108,"Aument",IF(Gestión!F274=$L$112,"Aument2",IF(Gestión!F274=$L$113,"Incre2",IF(Gestión!F274=$L$115,"Diver",IF(Gestión!F274=$L$118,"Estable",IF(Gestión!F274=$L$128,"Realiza",IF(Gestión!F274=$L$131,"Realiza1",IF(Gestión!F274=$L$135,"Diseño2",IF(Gestión!F274=$L$137,"Estudio2",IF(Gestión!F274=$L$138,"Invest5",IF(Gestión!F274=$L$141,"Actua5",IF(Gestión!F274=$L$144,"Estable1",IF(Gestión!F274=$L$151,"Defin","N/A"))))))))))))))))))))))))))))))))))))))))))))))))))))))))))</f>
        <v>N/A</v>
      </c>
      <c r="O265" t="str">
        <f>IF(N265="N/A",IF(Gestión!F274=$L$152,"Estable2",IF(Gestión!F274=$L$159,"Diseño3",IF(Gestión!F274=$L$161,"Diseño4",IF(Gestión!F274=$L$164,"Forta6",IF(Gestión!F274=$L$168,"Prog1",IF(Gestión!F274=$L$171,"Robus",IF(Gestión!F274=$L$172,"Diseño5",IF(Gestión!F274=$L$173,"Diseño6",IF(Gestión!F274=$L$174,"Estruc",IF(Gestión!F274=$L$175,"Diseño7",IF(Gestión!F274=$L$178,"Diseño8",IF(Gestión!F274=$L$179,"Diseño9",IF(Gestión!F274=$L$180,"Diseño10",IF(Gestión!F274=$L$181,"Diseño11",IF(Gestión!F274=$L$182,"Diseño12",IF(Gestión!F274=$L$183,"Capacit",IF(Gestión!F274=$L$186,"Redi1",IF(Gestión!F274=$L$187,"Defin1",IF(Gestión!F274=$L$190,"Cumplir",IF(Gestión!F274=$L$193,"Sistem",IF(Gestión!F274=$L$195,"Montaje",IF(Gestión!F274=$L$198,"Implementa",IF(Gestión!F274=$L$201,"Sistem1",IF(Gestión!F274=$L$203,"Asegura",IF(Gestión!F274=$L$204,"Estable3",IF(Gestión!F274=$L$206,"Constru",IF(Gestión!F274=$L$210,"Defin2",IF(Gestión!F274=$L$212,"Cult1",IF(Gestión!F274=$L$214,"Diseño13",IF(Gestión!F274=$L$215,"Defin3",IF(Gestión!F274=$L$217,"Segui",""))))))))))))))))))))))))))))))),N265)</f>
        <v>Estable2</v>
      </c>
      <c r="P265" t="str">
        <f>IF(Gestión!D274=$Q$2,"Acre",IF(Gestión!D274=$Q$3,"Valor",IF(Gestión!D274=$Q$4,"Calidad",IF(Gestión!D274=$Q$5,"NAI",IF(Gestión!D274=$Q$6,"NAP",IF(Gestión!D274=$Q$7,"NAE",IF(Gestión!D274=$Q$8,"Articulación",IF(Gestión!D274=$Q$9,"Extensión",IF(Gestión!D274=$Q$10,"Regionalización",IF(Gestión!D274=$Q$11,"Interna",IF(Gestión!D274=$Q$12,"Seguimiento",IF(Gestión!D274=$Q$13,"NAA",IF(Gestión!D274=$Q$14,"Gerencia",IF(Gestión!D274=$Q$15,"TH",IF(Gestión!D274=$Q$16,"Finan",IF(Gestión!D274=$Q$17,"Bienestar",IF(Gestión!D274=$Q$18,"Comuni",IF(Gestión!D274=$Q$19,"Sistema",IF(Gestión!D274=$Q$20,"GestionD",IF(Gestión!D274=$Q$21,"Mejoramiento",IF(Gestión!D274=$Q$22,"Modelo",IF(Gestión!D274=$Q$23,"Control",""))))))))))))))))))))))</f>
        <v>Finan</v>
      </c>
      <c r="T265" t="str">
        <f>IF(Gestión!E274=D!$K$2,"Acredi",IF(Gestión!E274=D!$K$7,"Increm",IF(Gestión!E274=D!$K$11,"Forma",IF(Gestión!E274=D!$K$15,"Vincu",IF(Gestión!E274=D!$K$31,"Estructuraci",IF(Gestión!E274=D!$K$33,"Tecnica",IF(Gestión!E274=D!$K$35,"Conso",IF(Gestión!E274=D!$K$37,"Fortale",IF(Gestión!E274=D!$K$38,"Program",IF(Gestión!E274=D!$K$40,"Estruct",IF(Gestión!E274=D!$K$48,"Artic",IF(Gestión!E274=D!$K$55,"Fortale1",IF(Gestión!E274=D!$K$60,"Biling",IF(Gestión!E274=D!$K$64,"Forma1",IF(Gestión!E274=D!$K$66,"Gest",IF(Gestión!E274=D!$K$68,"Redefini",IF(Gestión!E274=D!$K$69,"Fortale2",IF(Gestión!E274=D!$K$72,"Edu",IF(Gestión!E274=D!$K$79,"Implement",IF(Gestión!E274=D!$K$81,"Potencia",IF(Gestión!E274=D!$K$86,"Fortale3",IF(Gestión!E274=D!$K$89,"Vincu1",IF(Gestión!E274=D!$K$91,"Incur",IF(Gestión!E274=D!$K$93,"Proyec",IF(Gestión!E274=D!$K$94,"Estrateg",IF(Gestión!E274=D!$K$95,"Desa",IF(Gestión!E274=D!$K$103,"Seguim",IF(Gestión!E274=D!$K$104,"Acces",IF(Gestión!E274=D!$K$113,"Program1",IF(Gestión!E274=D!$K$115,"En",IF(Gestión!E274=D!$K$118,"Geren",IF(Gestión!E274=D!$K$128,"Proyec1",IF(Gestión!E274=D!$K$131,"Proyec2",IF(Gestión!E274=D!$K$135,"Forma2",IF(Gestión!E274=D!$K$137,"Talent",IF(Gestión!E274=D!$K$151,"Conso1",IF(Gestión!E274=D!$K$152,"Conso2",IF(Gestión!E274=D!$K$159,"Serv",IF(Gestión!E274=D!$K$164,"Rete",IF(Gestión!E274=D!$K$171,"Fortale4",IF(Gestión!E274=D!$K$172,"Fortale5",IF(Gestión!E274=D!$K$174,"Defini",IF(Gestión!E274=D!$K$175,"Coord",IF(Gestión!E274=D!$K$178,"Redef",IF(Gestión!E274=D!$K$181,"Compro",IF(Gestión!E274=D!$K$182,"Desa1",IF(Gestión!E274=D!$K$183,"Fortale6",IF(Gestión!E274=D!$K$187,"Esta",IF(Gestión!E274=D!$K$190,"Facil",IF(Gestión!E274=D!$K$193,"Soporte",IF(Gestión!E274=D!$K$198,"Implement1",IF(Gestión!E274=D!$K$201,"La",IF(Gestión!E274=D!$K$203,"Fortale7",IF(Gestión!E274=D!$K$206,"Remo",IF(Gestión!E274=D!$K$210,"Fortale8",IF(Gestión!E274=D!$K$214,"Mejoram",IF(Gestión!E274=D!$K$215,"Fortale9",IF(Gestión!E274=D!$K$217,"Fortale10",""))))))))))))))))))))))))))))))))))))))))))))))))))))))))))</f>
        <v>Conso2</v>
      </c>
    </row>
    <row r="266" spans="14:20" x14ac:dyDescent="0.25">
      <c r="N266" t="str">
        <f>IF(Gestión!F275=D!$L$2,"Forta",IF(Gestión!F275=$L$4,"Inclu",IF(Gestión!F275=$L$5,"Cult",IF(Gestión!F275=$L$7,"Actua",IF(Gestión!F275=$L$11,"Cuali",IF(Gestión!F275=$L$15,"Forta1",IF(Gestión!F275=$L$18,"Actua1",IF(Gestión!F275=$L$20,"Forta2",IF(Gestión!F275=$L$24,"Plan",IF(Gestión!F275=$L$28,"Confor",IF(Gestión!F275=$L$31,"Crea",IF(Gestión!F275=$L$33,"Incor",IF(Gestión!F275=$L$35,"Incre",IF(Gestión!F275=$L$36,"Prog",IF(Gestión!F275=$L$37,"Forta3",IF(Gestión!F275=$L$38,"Redi",IF(Gestión!F275=$L$40,"Confor1",IF(Gestión!F275=$L$44,"Apoyo",IF(Gestión!F275=$L$46,"Crea1",IF(Gestión!F275=$L$48,"Forta4",IF(Gestión!F275=$L$50,"Actua2",IF(Gestión!F275=$L$51,"Invest",IF(Gestión!F275=$L$52,"Conserv",IF(Gestión!F275=$L$55,"Incre1",IF(Gestión!F275=$L$60,"Actua3",IF(Gestión!F275=$L$64,"Actua4",IF(Gestión!F275=$L$66,"Asist",IF(Gestión!F275=$L$68,"Invest2",IF(Gestión!F275=$L$69,"Pract",IF(Gestión!F275=$L$72,"Forta5",IF(Gestión!F275=$L$79,"Opera",IF(Gestión!F275=$L$80,"Opera2",IF(Gestión!F275=$L$81,"Impul",IF(Gestión!F275=$L$86,"Estudio",IF(Gestión!F275=$L$89,"Invest3",IF(Gestión!F275=$L$90,"Diseño",IF(Gestión!F275=$L$91,"Invest4",IF(Gestión!F275=$L$93,"Vincula",IF(Gestión!F275=$L$94,"Crea2",IF(Gestión!F275=$L$95,"Diseño1",IF(Gestión!F275=$L$96,"Opera3",IF(Gestión!F275=$L$100,"Promo",IF(Gestión!F275=$L$101,"Estudio1",IF(Gestión!F275=$L$103,"Desarrolla",IF(Gestión!F275=$L$104,"Propen",IF(Gestión!F275=$L$108,"Aument",IF(Gestión!F275=$L$112,"Aument2",IF(Gestión!F275=$L$113,"Incre2",IF(Gestión!F275=$L$115,"Diver",IF(Gestión!F275=$L$118,"Estable",IF(Gestión!F275=$L$128,"Realiza",IF(Gestión!F275=$L$131,"Realiza1",IF(Gestión!F275=$L$135,"Diseño2",IF(Gestión!F275=$L$137,"Estudio2",IF(Gestión!F275=$L$138,"Invest5",IF(Gestión!F275=$L$141,"Actua5",IF(Gestión!F275=$L$144,"Estable1",IF(Gestión!F275=$L$151,"Defin","N/A"))))))))))))))))))))))))))))))))))))))))))))))))))))))))))</f>
        <v>N/A</v>
      </c>
      <c r="O266" t="str">
        <f>IF(N266="N/A",IF(Gestión!F275=$L$152,"Estable2",IF(Gestión!F275=$L$159,"Diseño3",IF(Gestión!F275=$L$161,"Diseño4",IF(Gestión!F275=$L$164,"Forta6",IF(Gestión!F275=$L$168,"Prog1",IF(Gestión!F275=$L$171,"Robus",IF(Gestión!F275=$L$172,"Diseño5",IF(Gestión!F275=$L$173,"Diseño6",IF(Gestión!F275=$L$174,"Estruc",IF(Gestión!F275=$L$175,"Diseño7",IF(Gestión!F275=$L$178,"Diseño8",IF(Gestión!F275=$L$179,"Diseño9",IF(Gestión!F275=$L$180,"Diseño10",IF(Gestión!F275=$L$181,"Diseño11",IF(Gestión!F275=$L$182,"Diseño12",IF(Gestión!F275=$L$183,"Capacit",IF(Gestión!F275=$L$186,"Redi1",IF(Gestión!F275=$L$187,"Defin1",IF(Gestión!F275=$L$190,"Cumplir",IF(Gestión!F275=$L$193,"Sistem",IF(Gestión!F275=$L$195,"Montaje",IF(Gestión!F275=$L$198,"Implementa",IF(Gestión!F275=$L$201,"Sistem1",IF(Gestión!F275=$L$203,"Asegura",IF(Gestión!F275=$L$204,"Estable3",IF(Gestión!F275=$L$206,"Constru",IF(Gestión!F275=$L$210,"Defin2",IF(Gestión!F275=$L$212,"Cult1",IF(Gestión!F275=$L$214,"Diseño13",IF(Gestión!F275=$L$215,"Defin3",IF(Gestión!F275=$L$217,"Segui",""))))))))))))))))))))))))))))))),N266)</f>
        <v>Diseño3</v>
      </c>
      <c r="P266" t="str">
        <f>IF(Gestión!D275=$Q$2,"Acre",IF(Gestión!D275=$Q$3,"Valor",IF(Gestión!D275=$Q$4,"Calidad",IF(Gestión!D275=$Q$5,"NAI",IF(Gestión!D275=$Q$6,"NAP",IF(Gestión!D275=$Q$7,"NAE",IF(Gestión!D275=$Q$8,"Articulación",IF(Gestión!D275=$Q$9,"Extensión",IF(Gestión!D275=$Q$10,"Regionalización",IF(Gestión!D275=$Q$11,"Interna",IF(Gestión!D275=$Q$12,"Seguimiento",IF(Gestión!D275=$Q$13,"NAA",IF(Gestión!D275=$Q$14,"Gerencia",IF(Gestión!D275=$Q$15,"TH",IF(Gestión!D275=$Q$16,"Finan",IF(Gestión!D275=$Q$17,"Bienestar",IF(Gestión!D275=$Q$18,"Comuni",IF(Gestión!D275=$Q$19,"Sistema",IF(Gestión!D275=$Q$20,"GestionD",IF(Gestión!D275=$Q$21,"Mejoramiento",IF(Gestión!D275=$Q$22,"Modelo",IF(Gestión!D275=$Q$23,"Control",""))))))))))))))))))))))</f>
        <v>Bienestar</v>
      </c>
      <c r="T266" t="str">
        <f>IF(Gestión!E275=D!$K$2,"Acredi",IF(Gestión!E275=D!$K$7,"Increm",IF(Gestión!E275=D!$K$11,"Forma",IF(Gestión!E275=D!$K$15,"Vincu",IF(Gestión!E275=D!$K$31,"Estructuraci",IF(Gestión!E275=D!$K$33,"Tecnica",IF(Gestión!E275=D!$K$35,"Conso",IF(Gestión!E275=D!$K$37,"Fortale",IF(Gestión!E275=D!$K$38,"Program",IF(Gestión!E275=D!$K$40,"Estruct",IF(Gestión!E275=D!$K$48,"Artic",IF(Gestión!E275=D!$K$55,"Fortale1",IF(Gestión!E275=D!$K$60,"Biling",IF(Gestión!E275=D!$K$64,"Forma1",IF(Gestión!E275=D!$K$66,"Gest",IF(Gestión!E275=D!$K$68,"Redefini",IF(Gestión!E275=D!$K$69,"Fortale2",IF(Gestión!E275=D!$K$72,"Edu",IF(Gestión!E275=D!$K$79,"Implement",IF(Gestión!E275=D!$K$81,"Potencia",IF(Gestión!E275=D!$K$86,"Fortale3",IF(Gestión!E275=D!$K$89,"Vincu1",IF(Gestión!E275=D!$K$91,"Incur",IF(Gestión!E275=D!$K$93,"Proyec",IF(Gestión!E275=D!$K$94,"Estrateg",IF(Gestión!E275=D!$K$95,"Desa",IF(Gestión!E275=D!$K$103,"Seguim",IF(Gestión!E275=D!$K$104,"Acces",IF(Gestión!E275=D!$K$113,"Program1",IF(Gestión!E275=D!$K$115,"En",IF(Gestión!E275=D!$K$118,"Geren",IF(Gestión!E275=D!$K$128,"Proyec1",IF(Gestión!E275=D!$K$131,"Proyec2",IF(Gestión!E275=D!$K$135,"Forma2",IF(Gestión!E275=D!$K$137,"Talent",IF(Gestión!E275=D!$K$151,"Conso1",IF(Gestión!E275=D!$K$152,"Conso2",IF(Gestión!E275=D!$K$159,"Serv",IF(Gestión!E275=D!$K$164,"Rete",IF(Gestión!E275=D!$K$171,"Fortale4",IF(Gestión!E275=D!$K$172,"Fortale5",IF(Gestión!E275=D!$K$174,"Defini",IF(Gestión!E275=D!$K$175,"Coord",IF(Gestión!E275=D!$K$178,"Redef",IF(Gestión!E275=D!$K$181,"Compro",IF(Gestión!E275=D!$K$182,"Desa1",IF(Gestión!E275=D!$K$183,"Fortale6",IF(Gestión!E275=D!$K$187,"Esta",IF(Gestión!E275=D!$K$190,"Facil",IF(Gestión!E275=D!$K$193,"Soporte",IF(Gestión!E275=D!$K$198,"Implement1",IF(Gestión!E275=D!$K$201,"La",IF(Gestión!E275=D!$K$203,"Fortale7",IF(Gestión!E275=D!$K$206,"Remo",IF(Gestión!E275=D!$K$210,"Fortale8",IF(Gestión!E275=D!$K$214,"Mejoram",IF(Gestión!E275=D!$K$215,"Fortale9",IF(Gestión!E275=D!$K$217,"Fortale10",""))))))))))))))))))))))))))))))))))))))))))))))))))))))))))</f>
        <v>Serv</v>
      </c>
    </row>
    <row r="267" spans="14:20" x14ac:dyDescent="0.25">
      <c r="N267" t="str">
        <f>IF(Gestión!F276=D!$L$2,"Forta",IF(Gestión!F276=$L$4,"Inclu",IF(Gestión!F276=$L$5,"Cult",IF(Gestión!F276=$L$7,"Actua",IF(Gestión!F276=$L$11,"Cuali",IF(Gestión!F276=$L$15,"Forta1",IF(Gestión!F276=$L$18,"Actua1",IF(Gestión!F276=$L$20,"Forta2",IF(Gestión!F276=$L$24,"Plan",IF(Gestión!F276=$L$28,"Confor",IF(Gestión!F276=$L$31,"Crea",IF(Gestión!F276=$L$33,"Incor",IF(Gestión!F276=$L$35,"Incre",IF(Gestión!F276=$L$36,"Prog",IF(Gestión!F276=$L$37,"Forta3",IF(Gestión!F276=$L$38,"Redi",IF(Gestión!F276=$L$40,"Confor1",IF(Gestión!F276=$L$44,"Apoyo",IF(Gestión!F276=$L$46,"Crea1",IF(Gestión!F276=$L$48,"Forta4",IF(Gestión!F276=$L$50,"Actua2",IF(Gestión!F276=$L$51,"Invest",IF(Gestión!F276=$L$52,"Conserv",IF(Gestión!F276=$L$55,"Incre1",IF(Gestión!F276=$L$60,"Actua3",IF(Gestión!F276=$L$64,"Actua4",IF(Gestión!F276=$L$66,"Asist",IF(Gestión!F276=$L$68,"Invest2",IF(Gestión!F276=$L$69,"Pract",IF(Gestión!F276=$L$72,"Forta5",IF(Gestión!F276=$L$79,"Opera",IF(Gestión!F276=$L$80,"Opera2",IF(Gestión!F276=$L$81,"Impul",IF(Gestión!F276=$L$86,"Estudio",IF(Gestión!F276=$L$89,"Invest3",IF(Gestión!F276=$L$90,"Diseño",IF(Gestión!F276=$L$91,"Invest4",IF(Gestión!F276=$L$93,"Vincula",IF(Gestión!F276=$L$94,"Crea2",IF(Gestión!F276=$L$95,"Diseño1",IF(Gestión!F276=$L$96,"Opera3",IF(Gestión!F276=$L$100,"Promo",IF(Gestión!F276=$L$101,"Estudio1",IF(Gestión!F276=$L$103,"Desarrolla",IF(Gestión!F276=$L$104,"Propen",IF(Gestión!F276=$L$108,"Aument",IF(Gestión!F276=$L$112,"Aument2",IF(Gestión!F276=$L$113,"Incre2",IF(Gestión!F276=$L$115,"Diver",IF(Gestión!F276=$L$118,"Estable",IF(Gestión!F276=$L$128,"Realiza",IF(Gestión!F276=$L$131,"Realiza1",IF(Gestión!F276=$L$135,"Diseño2",IF(Gestión!F276=$L$137,"Estudio2",IF(Gestión!F276=$L$138,"Invest5",IF(Gestión!F276=$L$141,"Actua5",IF(Gestión!F276=$L$144,"Estable1",IF(Gestión!F276=$L$151,"Defin","N/A"))))))))))))))))))))))))))))))))))))))))))))))))))))))))))</f>
        <v>N/A</v>
      </c>
      <c r="O267" t="str">
        <f>IF(N267="N/A",IF(Gestión!F276=$L$152,"Estable2",IF(Gestión!F276=$L$159,"Diseño3",IF(Gestión!F276=$L$161,"Diseño4",IF(Gestión!F276=$L$164,"Forta6",IF(Gestión!F276=$L$168,"Prog1",IF(Gestión!F276=$L$171,"Robus",IF(Gestión!F276=$L$172,"Diseño5",IF(Gestión!F276=$L$173,"Diseño6",IF(Gestión!F276=$L$174,"Estruc",IF(Gestión!F276=$L$175,"Diseño7",IF(Gestión!F276=$L$178,"Diseño8",IF(Gestión!F276=$L$179,"Diseño9",IF(Gestión!F276=$L$180,"Diseño10",IF(Gestión!F276=$L$181,"Diseño11",IF(Gestión!F276=$L$182,"Diseño12",IF(Gestión!F276=$L$183,"Capacit",IF(Gestión!F276=$L$186,"Redi1",IF(Gestión!F276=$L$187,"Defin1",IF(Gestión!F276=$L$190,"Cumplir",IF(Gestión!F276=$L$193,"Sistem",IF(Gestión!F276=$L$195,"Montaje",IF(Gestión!F276=$L$198,"Implementa",IF(Gestión!F276=$L$201,"Sistem1",IF(Gestión!F276=$L$203,"Asegura",IF(Gestión!F276=$L$204,"Estable3",IF(Gestión!F276=$L$206,"Constru",IF(Gestión!F276=$L$210,"Defin2",IF(Gestión!F276=$L$212,"Cult1",IF(Gestión!F276=$L$214,"Diseño13",IF(Gestión!F276=$L$215,"Defin3",IF(Gestión!F276=$L$217,"Segui",""))))))))))))))))))))))))))))))),N267)</f>
        <v>Diseño4</v>
      </c>
      <c r="P267" t="str">
        <f>IF(Gestión!D276=$Q$2,"Acre",IF(Gestión!D276=$Q$3,"Valor",IF(Gestión!D276=$Q$4,"Calidad",IF(Gestión!D276=$Q$5,"NAI",IF(Gestión!D276=$Q$6,"NAP",IF(Gestión!D276=$Q$7,"NAE",IF(Gestión!D276=$Q$8,"Articulación",IF(Gestión!D276=$Q$9,"Extensión",IF(Gestión!D276=$Q$10,"Regionalización",IF(Gestión!D276=$Q$11,"Interna",IF(Gestión!D276=$Q$12,"Seguimiento",IF(Gestión!D276=$Q$13,"NAA",IF(Gestión!D276=$Q$14,"Gerencia",IF(Gestión!D276=$Q$15,"TH",IF(Gestión!D276=$Q$16,"Finan",IF(Gestión!D276=$Q$17,"Bienestar",IF(Gestión!D276=$Q$18,"Comuni",IF(Gestión!D276=$Q$19,"Sistema",IF(Gestión!D276=$Q$20,"GestionD",IF(Gestión!D276=$Q$21,"Mejoramiento",IF(Gestión!D276=$Q$22,"Modelo",IF(Gestión!D276=$Q$23,"Control",""))))))))))))))))))))))</f>
        <v>Bienestar</v>
      </c>
      <c r="T267" t="str">
        <f>IF(Gestión!E276=D!$K$2,"Acredi",IF(Gestión!E276=D!$K$7,"Increm",IF(Gestión!E276=D!$K$11,"Forma",IF(Gestión!E276=D!$K$15,"Vincu",IF(Gestión!E276=D!$K$31,"Estructuraci",IF(Gestión!E276=D!$K$33,"Tecnica",IF(Gestión!E276=D!$K$35,"Conso",IF(Gestión!E276=D!$K$37,"Fortale",IF(Gestión!E276=D!$K$38,"Program",IF(Gestión!E276=D!$K$40,"Estruct",IF(Gestión!E276=D!$K$48,"Artic",IF(Gestión!E276=D!$K$55,"Fortale1",IF(Gestión!E276=D!$K$60,"Biling",IF(Gestión!E276=D!$K$64,"Forma1",IF(Gestión!E276=D!$K$66,"Gest",IF(Gestión!E276=D!$K$68,"Redefini",IF(Gestión!E276=D!$K$69,"Fortale2",IF(Gestión!E276=D!$K$72,"Edu",IF(Gestión!E276=D!$K$79,"Implement",IF(Gestión!E276=D!$K$81,"Potencia",IF(Gestión!E276=D!$K$86,"Fortale3",IF(Gestión!E276=D!$K$89,"Vincu1",IF(Gestión!E276=D!$K$91,"Incur",IF(Gestión!E276=D!$K$93,"Proyec",IF(Gestión!E276=D!$K$94,"Estrateg",IF(Gestión!E276=D!$K$95,"Desa",IF(Gestión!E276=D!$K$103,"Seguim",IF(Gestión!E276=D!$K$104,"Acces",IF(Gestión!E276=D!$K$113,"Program1",IF(Gestión!E276=D!$K$115,"En",IF(Gestión!E276=D!$K$118,"Geren",IF(Gestión!E276=D!$K$128,"Proyec1",IF(Gestión!E276=D!$K$131,"Proyec2",IF(Gestión!E276=D!$K$135,"Forma2",IF(Gestión!E276=D!$K$137,"Talent",IF(Gestión!E276=D!$K$151,"Conso1",IF(Gestión!E276=D!$K$152,"Conso2",IF(Gestión!E276=D!$K$159,"Serv",IF(Gestión!E276=D!$K$164,"Rete",IF(Gestión!E276=D!$K$171,"Fortale4",IF(Gestión!E276=D!$K$172,"Fortale5",IF(Gestión!E276=D!$K$174,"Defini",IF(Gestión!E276=D!$K$175,"Coord",IF(Gestión!E276=D!$K$178,"Redef",IF(Gestión!E276=D!$K$181,"Compro",IF(Gestión!E276=D!$K$182,"Desa1",IF(Gestión!E276=D!$K$183,"Fortale6",IF(Gestión!E276=D!$K$187,"Esta",IF(Gestión!E276=D!$K$190,"Facil",IF(Gestión!E276=D!$K$193,"Soporte",IF(Gestión!E276=D!$K$198,"Implement1",IF(Gestión!E276=D!$K$201,"La",IF(Gestión!E276=D!$K$203,"Fortale7",IF(Gestión!E276=D!$K$206,"Remo",IF(Gestión!E276=D!$K$210,"Fortale8",IF(Gestión!E276=D!$K$214,"Mejoram",IF(Gestión!E276=D!$K$215,"Fortale9",IF(Gestión!E276=D!$K$217,"Fortale10",""))))))))))))))))))))))))))))))))))))))))))))))))))))))))))</f>
        <v>Serv</v>
      </c>
    </row>
    <row r="268" spans="14:20" x14ac:dyDescent="0.25">
      <c r="N268" t="str">
        <f>IF(Gestión!F277=D!$L$2,"Forta",IF(Gestión!F277=$L$4,"Inclu",IF(Gestión!F277=$L$5,"Cult",IF(Gestión!F277=$L$7,"Actua",IF(Gestión!F277=$L$11,"Cuali",IF(Gestión!F277=$L$15,"Forta1",IF(Gestión!F277=$L$18,"Actua1",IF(Gestión!F277=$L$20,"Forta2",IF(Gestión!F277=$L$24,"Plan",IF(Gestión!F277=$L$28,"Confor",IF(Gestión!F277=$L$31,"Crea",IF(Gestión!F277=$L$33,"Incor",IF(Gestión!F277=$L$35,"Incre",IF(Gestión!F277=$L$36,"Prog",IF(Gestión!F277=$L$37,"Forta3",IF(Gestión!F277=$L$38,"Redi",IF(Gestión!F277=$L$40,"Confor1",IF(Gestión!F277=$L$44,"Apoyo",IF(Gestión!F277=$L$46,"Crea1",IF(Gestión!F277=$L$48,"Forta4",IF(Gestión!F277=$L$50,"Actua2",IF(Gestión!F277=$L$51,"Invest",IF(Gestión!F277=$L$52,"Conserv",IF(Gestión!F277=$L$55,"Incre1",IF(Gestión!F277=$L$60,"Actua3",IF(Gestión!F277=$L$64,"Actua4",IF(Gestión!F277=$L$66,"Asist",IF(Gestión!F277=$L$68,"Invest2",IF(Gestión!F277=$L$69,"Pract",IF(Gestión!F277=$L$72,"Forta5",IF(Gestión!F277=$L$79,"Opera",IF(Gestión!F277=$L$80,"Opera2",IF(Gestión!F277=$L$81,"Impul",IF(Gestión!F277=$L$86,"Estudio",IF(Gestión!F277=$L$89,"Invest3",IF(Gestión!F277=$L$90,"Diseño",IF(Gestión!F277=$L$91,"Invest4",IF(Gestión!F277=$L$93,"Vincula",IF(Gestión!F277=$L$94,"Crea2",IF(Gestión!F277=$L$95,"Diseño1",IF(Gestión!F277=$L$96,"Opera3",IF(Gestión!F277=$L$100,"Promo",IF(Gestión!F277=$L$101,"Estudio1",IF(Gestión!F277=$L$103,"Desarrolla",IF(Gestión!F277=$L$104,"Propen",IF(Gestión!F277=$L$108,"Aument",IF(Gestión!F277=$L$112,"Aument2",IF(Gestión!F277=$L$113,"Incre2",IF(Gestión!F277=$L$115,"Diver",IF(Gestión!F277=$L$118,"Estable",IF(Gestión!F277=$L$128,"Realiza",IF(Gestión!F277=$L$131,"Realiza1",IF(Gestión!F277=$L$135,"Diseño2",IF(Gestión!F277=$L$137,"Estudio2",IF(Gestión!F277=$L$138,"Invest5",IF(Gestión!F277=$L$141,"Actua5",IF(Gestión!F277=$L$144,"Estable1",IF(Gestión!F277=$L$151,"Defin","N/A"))))))))))))))))))))))))))))))))))))))))))))))))))))))))))</f>
        <v>N/A</v>
      </c>
      <c r="O268" t="str">
        <f>IF(N268="N/A",IF(Gestión!F277=$L$152,"Estable2",IF(Gestión!F277=$L$159,"Diseño3",IF(Gestión!F277=$L$161,"Diseño4",IF(Gestión!F277=$L$164,"Forta6",IF(Gestión!F277=$L$168,"Prog1",IF(Gestión!F277=$L$171,"Robus",IF(Gestión!F277=$L$172,"Diseño5",IF(Gestión!F277=$L$173,"Diseño6",IF(Gestión!F277=$L$174,"Estruc",IF(Gestión!F277=$L$175,"Diseño7",IF(Gestión!F277=$L$178,"Diseño8",IF(Gestión!F277=$L$179,"Diseño9",IF(Gestión!F277=$L$180,"Diseño10",IF(Gestión!F277=$L$181,"Diseño11",IF(Gestión!F277=$L$182,"Diseño12",IF(Gestión!F277=$L$183,"Capacit",IF(Gestión!F277=$L$186,"Redi1",IF(Gestión!F277=$L$187,"Defin1",IF(Gestión!F277=$L$190,"Cumplir",IF(Gestión!F277=$L$193,"Sistem",IF(Gestión!F277=$L$195,"Montaje",IF(Gestión!F277=$L$198,"Implementa",IF(Gestión!F277=$L$201,"Sistem1",IF(Gestión!F277=$L$203,"Asegura",IF(Gestión!F277=$L$204,"Estable3",IF(Gestión!F277=$L$206,"Constru",IF(Gestión!F277=$L$210,"Defin2",IF(Gestión!F277=$L$212,"Cult1",IF(Gestión!F277=$L$214,"Diseño13",IF(Gestión!F277=$L$215,"Defin3",IF(Gestión!F277=$L$217,"Segui",""))))))))))))))))))))))))))))))),N268)</f>
        <v>Diseño4</v>
      </c>
      <c r="P268" t="str">
        <f>IF(Gestión!D277=$Q$2,"Acre",IF(Gestión!D277=$Q$3,"Valor",IF(Gestión!D277=$Q$4,"Calidad",IF(Gestión!D277=$Q$5,"NAI",IF(Gestión!D277=$Q$6,"NAP",IF(Gestión!D277=$Q$7,"NAE",IF(Gestión!D277=$Q$8,"Articulación",IF(Gestión!D277=$Q$9,"Extensión",IF(Gestión!D277=$Q$10,"Regionalización",IF(Gestión!D277=$Q$11,"Interna",IF(Gestión!D277=$Q$12,"Seguimiento",IF(Gestión!D277=$Q$13,"NAA",IF(Gestión!D277=$Q$14,"Gerencia",IF(Gestión!D277=$Q$15,"TH",IF(Gestión!D277=$Q$16,"Finan",IF(Gestión!D277=$Q$17,"Bienestar",IF(Gestión!D277=$Q$18,"Comuni",IF(Gestión!D277=$Q$19,"Sistema",IF(Gestión!D277=$Q$20,"GestionD",IF(Gestión!D277=$Q$21,"Mejoramiento",IF(Gestión!D277=$Q$22,"Modelo",IF(Gestión!D277=$Q$23,"Control",""))))))))))))))))))))))</f>
        <v>Bienestar</v>
      </c>
      <c r="T268" t="str">
        <f>IF(Gestión!E277=D!$K$2,"Acredi",IF(Gestión!E277=D!$K$7,"Increm",IF(Gestión!E277=D!$K$11,"Forma",IF(Gestión!E277=D!$K$15,"Vincu",IF(Gestión!E277=D!$K$31,"Estructuraci",IF(Gestión!E277=D!$K$33,"Tecnica",IF(Gestión!E277=D!$K$35,"Conso",IF(Gestión!E277=D!$K$37,"Fortale",IF(Gestión!E277=D!$K$38,"Program",IF(Gestión!E277=D!$K$40,"Estruct",IF(Gestión!E277=D!$K$48,"Artic",IF(Gestión!E277=D!$K$55,"Fortale1",IF(Gestión!E277=D!$K$60,"Biling",IF(Gestión!E277=D!$K$64,"Forma1",IF(Gestión!E277=D!$K$66,"Gest",IF(Gestión!E277=D!$K$68,"Redefini",IF(Gestión!E277=D!$K$69,"Fortale2",IF(Gestión!E277=D!$K$72,"Edu",IF(Gestión!E277=D!$K$79,"Implement",IF(Gestión!E277=D!$K$81,"Potencia",IF(Gestión!E277=D!$K$86,"Fortale3",IF(Gestión!E277=D!$K$89,"Vincu1",IF(Gestión!E277=D!$K$91,"Incur",IF(Gestión!E277=D!$K$93,"Proyec",IF(Gestión!E277=D!$K$94,"Estrateg",IF(Gestión!E277=D!$K$95,"Desa",IF(Gestión!E277=D!$K$103,"Seguim",IF(Gestión!E277=D!$K$104,"Acces",IF(Gestión!E277=D!$K$113,"Program1",IF(Gestión!E277=D!$K$115,"En",IF(Gestión!E277=D!$K$118,"Geren",IF(Gestión!E277=D!$K$128,"Proyec1",IF(Gestión!E277=D!$K$131,"Proyec2",IF(Gestión!E277=D!$K$135,"Forma2",IF(Gestión!E277=D!$K$137,"Talent",IF(Gestión!E277=D!$K$151,"Conso1",IF(Gestión!E277=D!$K$152,"Conso2",IF(Gestión!E277=D!$K$159,"Serv",IF(Gestión!E277=D!$K$164,"Rete",IF(Gestión!E277=D!$K$171,"Fortale4",IF(Gestión!E277=D!$K$172,"Fortale5",IF(Gestión!E277=D!$K$174,"Defini",IF(Gestión!E277=D!$K$175,"Coord",IF(Gestión!E277=D!$K$178,"Redef",IF(Gestión!E277=D!$K$181,"Compro",IF(Gestión!E277=D!$K$182,"Desa1",IF(Gestión!E277=D!$K$183,"Fortale6",IF(Gestión!E277=D!$K$187,"Esta",IF(Gestión!E277=D!$K$190,"Facil",IF(Gestión!E277=D!$K$193,"Soporte",IF(Gestión!E277=D!$K$198,"Implement1",IF(Gestión!E277=D!$K$201,"La",IF(Gestión!E277=D!$K$203,"Fortale7",IF(Gestión!E277=D!$K$206,"Remo",IF(Gestión!E277=D!$K$210,"Fortale8",IF(Gestión!E277=D!$K$214,"Mejoram",IF(Gestión!E277=D!$K$215,"Fortale9",IF(Gestión!E277=D!$K$217,"Fortale10",""))))))))))))))))))))))))))))))))))))))))))))))))))))))))))</f>
        <v>Serv</v>
      </c>
    </row>
    <row r="269" spans="14:20" x14ac:dyDescent="0.25">
      <c r="N269" t="str">
        <f>IF(Gestión!F278=D!$L$2,"Forta",IF(Gestión!F278=$L$4,"Inclu",IF(Gestión!F278=$L$5,"Cult",IF(Gestión!F278=$L$7,"Actua",IF(Gestión!F278=$L$11,"Cuali",IF(Gestión!F278=$L$15,"Forta1",IF(Gestión!F278=$L$18,"Actua1",IF(Gestión!F278=$L$20,"Forta2",IF(Gestión!F278=$L$24,"Plan",IF(Gestión!F278=$L$28,"Confor",IF(Gestión!F278=$L$31,"Crea",IF(Gestión!F278=$L$33,"Incor",IF(Gestión!F278=$L$35,"Incre",IF(Gestión!F278=$L$36,"Prog",IF(Gestión!F278=$L$37,"Forta3",IF(Gestión!F278=$L$38,"Redi",IF(Gestión!F278=$L$40,"Confor1",IF(Gestión!F278=$L$44,"Apoyo",IF(Gestión!F278=$L$46,"Crea1",IF(Gestión!F278=$L$48,"Forta4",IF(Gestión!F278=$L$50,"Actua2",IF(Gestión!F278=$L$51,"Invest",IF(Gestión!F278=$L$52,"Conserv",IF(Gestión!F278=$L$55,"Incre1",IF(Gestión!F278=$L$60,"Actua3",IF(Gestión!F278=$L$64,"Actua4",IF(Gestión!F278=$L$66,"Asist",IF(Gestión!F278=$L$68,"Invest2",IF(Gestión!F278=$L$69,"Pract",IF(Gestión!F278=$L$72,"Forta5",IF(Gestión!F278=$L$79,"Opera",IF(Gestión!F278=$L$80,"Opera2",IF(Gestión!F278=$L$81,"Impul",IF(Gestión!F278=$L$86,"Estudio",IF(Gestión!F278=$L$89,"Invest3",IF(Gestión!F278=$L$90,"Diseño",IF(Gestión!F278=$L$91,"Invest4",IF(Gestión!F278=$L$93,"Vincula",IF(Gestión!F278=$L$94,"Crea2",IF(Gestión!F278=$L$95,"Diseño1",IF(Gestión!F278=$L$96,"Opera3",IF(Gestión!F278=$L$100,"Promo",IF(Gestión!F278=$L$101,"Estudio1",IF(Gestión!F278=$L$103,"Desarrolla",IF(Gestión!F278=$L$104,"Propen",IF(Gestión!F278=$L$108,"Aument",IF(Gestión!F278=$L$112,"Aument2",IF(Gestión!F278=$L$113,"Incre2",IF(Gestión!F278=$L$115,"Diver",IF(Gestión!F278=$L$118,"Estable",IF(Gestión!F278=$L$128,"Realiza",IF(Gestión!F278=$L$131,"Realiza1",IF(Gestión!F278=$L$135,"Diseño2",IF(Gestión!F278=$L$137,"Estudio2",IF(Gestión!F278=$L$138,"Invest5",IF(Gestión!F278=$L$141,"Actua5",IF(Gestión!F278=$L$144,"Estable1",IF(Gestión!F278=$L$151,"Defin","N/A"))))))))))))))))))))))))))))))))))))))))))))))))))))))))))</f>
        <v>N/A</v>
      </c>
      <c r="O269" t="str">
        <f>IF(N269="N/A",IF(Gestión!F278=$L$152,"Estable2",IF(Gestión!F278=$L$159,"Diseño3",IF(Gestión!F278=$L$161,"Diseño4",IF(Gestión!F278=$L$164,"Forta6",IF(Gestión!F278=$L$168,"Prog1",IF(Gestión!F278=$L$171,"Robus",IF(Gestión!F278=$L$172,"Diseño5",IF(Gestión!F278=$L$173,"Diseño6",IF(Gestión!F278=$L$174,"Estruc",IF(Gestión!F278=$L$175,"Diseño7",IF(Gestión!F278=$L$178,"Diseño8",IF(Gestión!F278=$L$179,"Diseño9",IF(Gestión!F278=$L$180,"Diseño10",IF(Gestión!F278=$L$181,"Diseño11",IF(Gestión!F278=$L$182,"Diseño12",IF(Gestión!F278=$L$183,"Capacit",IF(Gestión!F278=$L$186,"Redi1",IF(Gestión!F278=$L$187,"Defin1",IF(Gestión!F278=$L$190,"Cumplir",IF(Gestión!F278=$L$193,"Sistem",IF(Gestión!F278=$L$195,"Montaje",IF(Gestión!F278=$L$198,"Implementa",IF(Gestión!F278=$L$201,"Sistem1",IF(Gestión!F278=$L$203,"Asegura",IF(Gestión!F278=$L$204,"Estable3",IF(Gestión!F278=$L$206,"Constru",IF(Gestión!F278=$L$210,"Defin2",IF(Gestión!F278=$L$212,"Cult1",IF(Gestión!F278=$L$214,"Diseño13",IF(Gestión!F278=$L$215,"Defin3",IF(Gestión!F278=$L$217,"Segui",""))))))))))))))))))))))))))))))),N269)</f>
        <v>Prog1</v>
      </c>
      <c r="P269" t="str">
        <f>IF(Gestión!D278=$Q$2,"Acre",IF(Gestión!D278=$Q$3,"Valor",IF(Gestión!D278=$Q$4,"Calidad",IF(Gestión!D278=$Q$5,"NAI",IF(Gestión!D278=$Q$6,"NAP",IF(Gestión!D278=$Q$7,"NAE",IF(Gestión!D278=$Q$8,"Articulación",IF(Gestión!D278=$Q$9,"Extensión",IF(Gestión!D278=$Q$10,"Regionalización",IF(Gestión!D278=$Q$11,"Interna",IF(Gestión!D278=$Q$12,"Seguimiento",IF(Gestión!D278=$Q$13,"NAA",IF(Gestión!D278=$Q$14,"Gerencia",IF(Gestión!D278=$Q$15,"TH",IF(Gestión!D278=$Q$16,"Finan",IF(Gestión!D278=$Q$17,"Bienestar",IF(Gestión!D278=$Q$18,"Comuni",IF(Gestión!D278=$Q$19,"Sistema",IF(Gestión!D278=$Q$20,"GestionD",IF(Gestión!D278=$Q$21,"Mejoramiento",IF(Gestión!D278=$Q$22,"Modelo",IF(Gestión!D278=$Q$23,"Control",""))))))))))))))))))))))</f>
        <v>Bienestar</v>
      </c>
      <c r="T269" t="str">
        <f>IF(Gestión!E278=D!$K$2,"Acredi",IF(Gestión!E278=D!$K$7,"Increm",IF(Gestión!E278=D!$K$11,"Forma",IF(Gestión!E278=D!$K$15,"Vincu",IF(Gestión!E278=D!$K$31,"Estructuraci",IF(Gestión!E278=D!$K$33,"Tecnica",IF(Gestión!E278=D!$K$35,"Conso",IF(Gestión!E278=D!$K$37,"Fortale",IF(Gestión!E278=D!$K$38,"Program",IF(Gestión!E278=D!$K$40,"Estruct",IF(Gestión!E278=D!$K$48,"Artic",IF(Gestión!E278=D!$K$55,"Fortale1",IF(Gestión!E278=D!$K$60,"Biling",IF(Gestión!E278=D!$K$64,"Forma1",IF(Gestión!E278=D!$K$66,"Gest",IF(Gestión!E278=D!$K$68,"Redefini",IF(Gestión!E278=D!$K$69,"Fortale2",IF(Gestión!E278=D!$K$72,"Edu",IF(Gestión!E278=D!$K$79,"Implement",IF(Gestión!E278=D!$K$81,"Potencia",IF(Gestión!E278=D!$K$86,"Fortale3",IF(Gestión!E278=D!$K$89,"Vincu1",IF(Gestión!E278=D!$K$91,"Incur",IF(Gestión!E278=D!$K$93,"Proyec",IF(Gestión!E278=D!$K$94,"Estrateg",IF(Gestión!E278=D!$K$95,"Desa",IF(Gestión!E278=D!$K$103,"Seguim",IF(Gestión!E278=D!$K$104,"Acces",IF(Gestión!E278=D!$K$113,"Program1",IF(Gestión!E278=D!$K$115,"En",IF(Gestión!E278=D!$K$118,"Geren",IF(Gestión!E278=D!$K$128,"Proyec1",IF(Gestión!E278=D!$K$131,"Proyec2",IF(Gestión!E278=D!$K$135,"Forma2",IF(Gestión!E278=D!$K$137,"Talent",IF(Gestión!E278=D!$K$151,"Conso1",IF(Gestión!E278=D!$K$152,"Conso2",IF(Gestión!E278=D!$K$159,"Serv",IF(Gestión!E278=D!$K$164,"Rete",IF(Gestión!E278=D!$K$171,"Fortale4",IF(Gestión!E278=D!$K$172,"Fortale5",IF(Gestión!E278=D!$K$174,"Defini",IF(Gestión!E278=D!$K$175,"Coord",IF(Gestión!E278=D!$K$178,"Redef",IF(Gestión!E278=D!$K$181,"Compro",IF(Gestión!E278=D!$K$182,"Desa1",IF(Gestión!E278=D!$K$183,"Fortale6",IF(Gestión!E278=D!$K$187,"Esta",IF(Gestión!E278=D!$K$190,"Facil",IF(Gestión!E278=D!$K$193,"Soporte",IF(Gestión!E278=D!$K$198,"Implement1",IF(Gestión!E278=D!$K$201,"La",IF(Gestión!E278=D!$K$203,"Fortale7",IF(Gestión!E278=D!$K$206,"Remo",IF(Gestión!E278=D!$K$210,"Fortale8",IF(Gestión!E278=D!$K$214,"Mejoram",IF(Gestión!E278=D!$K$215,"Fortale9",IF(Gestión!E278=D!$K$217,"Fortale10",""))))))))))))))))))))))))))))))))))))))))))))))))))))))))))</f>
        <v>Rete</v>
      </c>
    </row>
    <row r="270" spans="14:20" x14ac:dyDescent="0.25">
      <c r="N270" t="str">
        <f>IF(Gestión!F279=D!$L$2,"Forta",IF(Gestión!F279=$L$4,"Inclu",IF(Gestión!F279=$L$5,"Cult",IF(Gestión!F279=$L$7,"Actua",IF(Gestión!F279=$L$11,"Cuali",IF(Gestión!F279=$L$15,"Forta1",IF(Gestión!F279=$L$18,"Actua1",IF(Gestión!F279=$L$20,"Forta2",IF(Gestión!F279=$L$24,"Plan",IF(Gestión!F279=$L$28,"Confor",IF(Gestión!F279=$L$31,"Crea",IF(Gestión!F279=$L$33,"Incor",IF(Gestión!F279=$L$35,"Incre",IF(Gestión!F279=$L$36,"Prog",IF(Gestión!F279=$L$37,"Forta3",IF(Gestión!F279=$L$38,"Redi",IF(Gestión!F279=$L$40,"Confor1",IF(Gestión!F279=$L$44,"Apoyo",IF(Gestión!F279=$L$46,"Crea1",IF(Gestión!F279=$L$48,"Forta4",IF(Gestión!F279=$L$50,"Actua2",IF(Gestión!F279=$L$51,"Invest",IF(Gestión!F279=$L$52,"Conserv",IF(Gestión!F279=$L$55,"Incre1",IF(Gestión!F279=$L$60,"Actua3",IF(Gestión!F279=$L$64,"Actua4",IF(Gestión!F279=$L$66,"Asist",IF(Gestión!F279=$L$68,"Invest2",IF(Gestión!F279=$L$69,"Pract",IF(Gestión!F279=$L$72,"Forta5",IF(Gestión!F279=$L$79,"Opera",IF(Gestión!F279=$L$80,"Opera2",IF(Gestión!F279=$L$81,"Impul",IF(Gestión!F279=$L$86,"Estudio",IF(Gestión!F279=$L$89,"Invest3",IF(Gestión!F279=$L$90,"Diseño",IF(Gestión!F279=$L$91,"Invest4",IF(Gestión!F279=$L$93,"Vincula",IF(Gestión!F279=$L$94,"Crea2",IF(Gestión!F279=$L$95,"Diseño1",IF(Gestión!F279=$L$96,"Opera3",IF(Gestión!F279=$L$100,"Promo",IF(Gestión!F279=$L$101,"Estudio1",IF(Gestión!F279=$L$103,"Desarrolla",IF(Gestión!F279=$L$104,"Propen",IF(Gestión!F279=$L$108,"Aument",IF(Gestión!F279=$L$112,"Aument2",IF(Gestión!F279=$L$113,"Incre2",IF(Gestión!F279=$L$115,"Diver",IF(Gestión!F279=$L$118,"Estable",IF(Gestión!F279=$L$128,"Realiza",IF(Gestión!F279=$L$131,"Realiza1",IF(Gestión!F279=$L$135,"Diseño2",IF(Gestión!F279=$L$137,"Estudio2",IF(Gestión!F279=$L$138,"Invest5",IF(Gestión!F279=$L$141,"Actua5",IF(Gestión!F279=$L$144,"Estable1",IF(Gestión!F279=$L$151,"Defin","N/A"))))))))))))))))))))))))))))))))))))))))))))))))))))))))))</f>
        <v>N/A</v>
      </c>
      <c r="O270" t="str">
        <f>IF(N270="N/A",IF(Gestión!F279=$L$152,"Estable2",IF(Gestión!F279=$L$159,"Diseño3",IF(Gestión!F279=$L$161,"Diseño4",IF(Gestión!F279=$L$164,"Forta6",IF(Gestión!F279=$L$168,"Prog1",IF(Gestión!F279=$L$171,"Robus",IF(Gestión!F279=$L$172,"Diseño5",IF(Gestión!F279=$L$173,"Diseño6",IF(Gestión!F279=$L$174,"Estruc",IF(Gestión!F279=$L$175,"Diseño7",IF(Gestión!F279=$L$178,"Diseño8",IF(Gestión!F279=$L$179,"Diseño9",IF(Gestión!F279=$L$180,"Diseño10",IF(Gestión!F279=$L$181,"Diseño11",IF(Gestión!F279=$L$182,"Diseño12",IF(Gestión!F279=$L$183,"Capacit",IF(Gestión!F279=$L$186,"Redi1",IF(Gestión!F279=$L$187,"Defin1",IF(Gestión!F279=$L$190,"Cumplir",IF(Gestión!F279=$L$193,"Sistem",IF(Gestión!F279=$L$195,"Montaje",IF(Gestión!F279=$L$198,"Implementa",IF(Gestión!F279=$L$201,"Sistem1",IF(Gestión!F279=$L$203,"Asegura",IF(Gestión!F279=$L$204,"Estable3",IF(Gestión!F279=$L$206,"Constru",IF(Gestión!F279=$L$210,"Defin2",IF(Gestión!F279=$L$212,"Cult1",IF(Gestión!F279=$L$214,"Diseño13",IF(Gestión!F279=$L$215,"Defin3",IF(Gestión!F279=$L$217,"Segui",""))))))))))))))))))))))))))))))),N270)</f>
        <v>Forta6</v>
      </c>
      <c r="P270" t="str">
        <f>IF(Gestión!D279=$Q$2,"Acre",IF(Gestión!D279=$Q$3,"Valor",IF(Gestión!D279=$Q$4,"Calidad",IF(Gestión!D279=$Q$5,"NAI",IF(Gestión!D279=$Q$6,"NAP",IF(Gestión!D279=$Q$7,"NAE",IF(Gestión!D279=$Q$8,"Articulación",IF(Gestión!D279=$Q$9,"Extensión",IF(Gestión!D279=$Q$10,"Regionalización",IF(Gestión!D279=$Q$11,"Interna",IF(Gestión!D279=$Q$12,"Seguimiento",IF(Gestión!D279=$Q$13,"NAA",IF(Gestión!D279=$Q$14,"Gerencia",IF(Gestión!D279=$Q$15,"TH",IF(Gestión!D279=$Q$16,"Finan",IF(Gestión!D279=$Q$17,"Bienestar",IF(Gestión!D279=$Q$18,"Comuni",IF(Gestión!D279=$Q$19,"Sistema",IF(Gestión!D279=$Q$20,"GestionD",IF(Gestión!D279=$Q$21,"Mejoramiento",IF(Gestión!D279=$Q$22,"Modelo",IF(Gestión!D279=$Q$23,"Control",""))))))))))))))))))))))</f>
        <v>Bienestar</v>
      </c>
      <c r="T270" t="str">
        <f>IF(Gestión!E279=D!$K$2,"Acredi",IF(Gestión!E279=D!$K$7,"Increm",IF(Gestión!E279=D!$K$11,"Forma",IF(Gestión!E279=D!$K$15,"Vincu",IF(Gestión!E279=D!$K$31,"Estructuraci",IF(Gestión!E279=D!$K$33,"Tecnica",IF(Gestión!E279=D!$K$35,"Conso",IF(Gestión!E279=D!$K$37,"Fortale",IF(Gestión!E279=D!$K$38,"Program",IF(Gestión!E279=D!$K$40,"Estruct",IF(Gestión!E279=D!$K$48,"Artic",IF(Gestión!E279=D!$K$55,"Fortale1",IF(Gestión!E279=D!$K$60,"Biling",IF(Gestión!E279=D!$K$64,"Forma1",IF(Gestión!E279=D!$K$66,"Gest",IF(Gestión!E279=D!$K$68,"Redefini",IF(Gestión!E279=D!$K$69,"Fortale2",IF(Gestión!E279=D!$K$72,"Edu",IF(Gestión!E279=D!$K$79,"Implement",IF(Gestión!E279=D!$K$81,"Potencia",IF(Gestión!E279=D!$K$86,"Fortale3",IF(Gestión!E279=D!$K$89,"Vincu1",IF(Gestión!E279=D!$K$91,"Incur",IF(Gestión!E279=D!$K$93,"Proyec",IF(Gestión!E279=D!$K$94,"Estrateg",IF(Gestión!E279=D!$K$95,"Desa",IF(Gestión!E279=D!$K$103,"Seguim",IF(Gestión!E279=D!$K$104,"Acces",IF(Gestión!E279=D!$K$113,"Program1",IF(Gestión!E279=D!$K$115,"En",IF(Gestión!E279=D!$K$118,"Geren",IF(Gestión!E279=D!$K$128,"Proyec1",IF(Gestión!E279=D!$K$131,"Proyec2",IF(Gestión!E279=D!$K$135,"Forma2",IF(Gestión!E279=D!$K$137,"Talent",IF(Gestión!E279=D!$K$151,"Conso1",IF(Gestión!E279=D!$K$152,"Conso2",IF(Gestión!E279=D!$K$159,"Serv",IF(Gestión!E279=D!$K$164,"Rete",IF(Gestión!E279=D!$K$171,"Fortale4",IF(Gestión!E279=D!$K$172,"Fortale5",IF(Gestión!E279=D!$K$174,"Defini",IF(Gestión!E279=D!$K$175,"Coord",IF(Gestión!E279=D!$K$178,"Redef",IF(Gestión!E279=D!$K$181,"Compro",IF(Gestión!E279=D!$K$182,"Desa1",IF(Gestión!E279=D!$K$183,"Fortale6",IF(Gestión!E279=D!$K$187,"Esta",IF(Gestión!E279=D!$K$190,"Facil",IF(Gestión!E279=D!$K$193,"Soporte",IF(Gestión!E279=D!$K$198,"Implement1",IF(Gestión!E279=D!$K$201,"La",IF(Gestión!E279=D!$K$203,"Fortale7",IF(Gestión!E279=D!$K$206,"Remo",IF(Gestión!E279=D!$K$210,"Fortale8",IF(Gestión!E279=D!$K$214,"Mejoram",IF(Gestión!E279=D!$K$215,"Fortale9",IF(Gestión!E279=D!$K$217,"Fortale10",""))))))))))))))))))))))))))))))))))))))))))))))))))))))))))</f>
        <v>Rete</v>
      </c>
    </row>
    <row r="271" spans="14:20" x14ac:dyDescent="0.25">
      <c r="N271" t="str">
        <f>IF(Gestión!F280=D!$L$2,"Forta",IF(Gestión!F280=$L$4,"Inclu",IF(Gestión!F280=$L$5,"Cult",IF(Gestión!F280=$L$7,"Actua",IF(Gestión!F280=$L$11,"Cuali",IF(Gestión!F280=$L$15,"Forta1",IF(Gestión!F280=$L$18,"Actua1",IF(Gestión!F280=$L$20,"Forta2",IF(Gestión!F280=$L$24,"Plan",IF(Gestión!F280=$L$28,"Confor",IF(Gestión!F280=$L$31,"Crea",IF(Gestión!F280=$L$33,"Incor",IF(Gestión!F280=$L$35,"Incre",IF(Gestión!F280=$L$36,"Prog",IF(Gestión!F280=$L$37,"Forta3",IF(Gestión!F280=$L$38,"Redi",IF(Gestión!F280=$L$40,"Confor1",IF(Gestión!F280=$L$44,"Apoyo",IF(Gestión!F280=$L$46,"Crea1",IF(Gestión!F280=$L$48,"Forta4",IF(Gestión!F280=$L$50,"Actua2",IF(Gestión!F280=$L$51,"Invest",IF(Gestión!F280=$L$52,"Conserv",IF(Gestión!F280=$L$55,"Incre1",IF(Gestión!F280=$L$60,"Actua3",IF(Gestión!F280=$L$64,"Actua4",IF(Gestión!F280=$L$66,"Asist",IF(Gestión!F280=$L$68,"Invest2",IF(Gestión!F280=$L$69,"Pract",IF(Gestión!F280=$L$72,"Forta5",IF(Gestión!F280=$L$79,"Opera",IF(Gestión!F280=$L$80,"Opera2",IF(Gestión!F280=$L$81,"Impul",IF(Gestión!F280=$L$86,"Estudio",IF(Gestión!F280=$L$89,"Invest3",IF(Gestión!F280=$L$90,"Diseño",IF(Gestión!F280=$L$91,"Invest4",IF(Gestión!F280=$L$93,"Vincula",IF(Gestión!F280=$L$94,"Crea2",IF(Gestión!F280=$L$95,"Diseño1",IF(Gestión!F280=$L$96,"Opera3",IF(Gestión!F280=$L$100,"Promo",IF(Gestión!F280=$L$101,"Estudio1",IF(Gestión!F280=$L$103,"Desarrolla",IF(Gestión!F280=$L$104,"Propen",IF(Gestión!F280=$L$108,"Aument",IF(Gestión!F280=$L$112,"Aument2",IF(Gestión!F280=$L$113,"Incre2",IF(Gestión!F280=$L$115,"Diver",IF(Gestión!F280=$L$118,"Estable",IF(Gestión!F280=$L$128,"Realiza",IF(Gestión!F280=$L$131,"Realiza1",IF(Gestión!F280=$L$135,"Diseño2",IF(Gestión!F280=$L$137,"Estudio2",IF(Gestión!F280=$L$138,"Invest5",IF(Gestión!F280=$L$141,"Actua5",IF(Gestión!F280=$L$144,"Estable1",IF(Gestión!F280=$L$151,"Defin","N/A"))))))))))))))))))))))))))))))))))))))))))))))))))))))))))</f>
        <v>N/A</v>
      </c>
      <c r="O271" t="str">
        <f>IF(N271="N/A",IF(Gestión!F280=$L$152,"Estable2",IF(Gestión!F280=$L$159,"Diseño3",IF(Gestión!F280=$L$161,"Diseño4",IF(Gestión!F280=$L$164,"Forta6",IF(Gestión!F280=$L$168,"Prog1",IF(Gestión!F280=$L$171,"Robus",IF(Gestión!F280=$L$172,"Diseño5",IF(Gestión!F280=$L$173,"Diseño6",IF(Gestión!F280=$L$174,"Estruc",IF(Gestión!F280=$L$175,"Diseño7",IF(Gestión!F280=$L$178,"Diseño8",IF(Gestión!F280=$L$179,"Diseño9",IF(Gestión!F280=$L$180,"Diseño10",IF(Gestión!F280=$L$181,"Diseño11",IF(Gestión!F280=$L$182,"Diseño12",IF(Gestión!F280=$L$183,"Capacit",IF(Gestión!F280=$L$186,"Redi1",IF(Gestión!F280=$L$187,"Defin1",IF(Gestión!F280=$L$190,"Cumplir",IF(Gestión!F280=$L$193,"Sistem",IF(Gestión!F280=$L$195,"Montaje",IF(Gestión!F280=$L$198,"Implementa",IF(Gestión!F280=$L$201,"Sistem1",IF(Gestión!F280=$L$203,"Asegura",IF(Gestión!F280=$L$204,"Estable3",IF(Gestión!F280=$L$206,"Constru",IF(Gestión!F280=$L$210,"Defin2",IF(Gestión!F280=$L$212,"Cult1",IF(Gestión!F280=$L$214,"Diseño13",IF(Gestión!F280=$L$215,"Defin3",IF(Gestión!F280=$L$217,"Segui",""))))))))))))))))))))))))))))))),N271)</f>
        <v>Forta6</v>
      </c>
      <c r="P271" t="str">
        <f>IF(Gestión!D280=$Q$2,"Acre",IF(Gestión!D280=$Q$3,"Valor",IF(Gestión!D280=$Q$4,"Calidad",IF(Gestión!D280=$Q$5,"NAI",IF(Gestión!D280=$Q$6,"NAP",IF(Gestión!D280=$Q$7,"NAE",IF(Gestión!D280=$Q$8,"Articulación",IF(Gestión!D280=$Q$9,"Extensión",IF(Gestión!D280=$Q$10,"Regionalización",IF(Gestión!D280=$Q$11,"Interna",IF(Gestión!D280=$Q$12,"Seguimiento",IF(Gestión!D280=$Q$13,"NAA",IF(Gestión!D280=$Q$14,"Gerencia",IF(Gestión!D280=$Q$15,"TH",IF(Gestión!D280=$Q$16,"Finan",IF(Gestión!D280=$Q$17,"Bienestar",IF(Gestión!D280=$Q$18,"Comuni",IF(Gestión!D280=$Q$19,"Sistema",IF(Gestión!D280=$Q$20,"GestionD",IF(Gestión!D280=$Q$21,"Mejoramiento",IF(Gestión!D280=$Q$22,"Modelo",IF(Gestión!D280=$Q$23,"Control",""))))))))))))))))))))))</f>
        <v>Bienestar</v>
      </c>
      <c r="T271" t="str">
        <f>IF(Gestión!E280=D!$K$2,"Acredi",IF(Gestión!E280=D!$K$7,"Increm",IF(Gestión!E280=D!$K$11,"Forma",IF(Gestión!E280=D!$K$15,"Vincu",IF(Gestión!E280=D!$K$31,"Estructuraci",IF(Gestión!E280=D!$K$33,"Tecnica",IF(Gestión!E280=D!$K$35,"Conso",IF(Gestión!E280=D!$K$37,"Fortale",IF(Gestión!E280=D!$K$38,"Program",IF(Gestión!E280=D!$K$40,"Estruct",IF(Gestión!E280=D!$K$48,"Artic",IF(Gestión!E280=D!$K$55,"Fortale1",IF(Gestión!E280=D!$K$60,"Biling",IF(Gestión!E280=D!$K$64,"Forma1",IF(Gestión!E280=D!$K$66,"Gest",IF(Gestión!E280=D!$K$68,"Redefini",IF(Gestión!E280=D!$K$69,"Fortale2",IF(Gestión!E280=D!$K$72,"Edu",IF(Gestión!E280=D!$K$79,"Implement",IF(Gestión!E280=D!$K$81,"Potencia",IF(Gestión!E280=D!$K$86,"Fortale3",IF(Gestión!E280=D!$K$89,"Vincu1",IF(Gestión!E280=D!$K$91,"Incur",IF(Gestión!E280=D!$K$93,"Proyec",IF(Gestión!E280=D!$K$94,"Estrateg",IF(Gestión!E280=D!$K$95,"Desa",IF(Gestión!E280=D!$K$103,"Seguim",IF(Gestión!E280=D!$K$104,"Acces",IF(Gestión!E280=D!$K$113,"Program1",IF(Gestión!E280=D!$K$115,"En",IF(Gestión!E280=D!$K$118,"Geren",IF(Gestión!E280=D!$K$128,"Proyec1",IF(Gestión!E280=D!$K$131,"Proyec2",IF(Gestión!E280=D!$K$135,"Forma2",IF(Gestión!E280=D!$K$137,"Talent",IF(Gestión!E280=D!$K$151,"Conso1",IF(Gestión!E280=D!$K$152,"Conso2",IF(Gestión!E280=D!$K$159,"Serv",IF(Gestión!E280=D!$K$164,"Rete",IF(Gestión!E280=D!$K$171,"Fortale4",IF(Gestión!E280=D!$K$172,"Fortale5",IF(Gestión!E280=D!$K$174,"Defini",IF(Gestión!E280=D!$K$175,"Coord",IF(Gestión!E280=D!$K$178,"Redef",IF(Gestión!E280=D!$K$181,"Compro",IF(Gestión!E280=D!$K$182,"Desa1",IF(Gestión!E280=D!$K$183,"Fortale6",IF(Gestión!E280=D!$K$187,"Esta",IF(Gestión!E280=D!$K$190,"Facil",IF(Gestión!E280=D!$K$193,"Soporte",IF(Gestión!E280=D!$K$198,"Implement1",IF(Gestión!E280=D!$K$201,"La",IF(Gestión!E280=D!$K$203,"Fortale7",IF(Gestión!E280=D!$K$206,"Remo",IF(Gestión!E280=D!$K$210,"Fortale8",IF(Gestión!E280=D!$K$214,"Mejoram",IF(Gestión!E280=D!$K$215,"Fortale9",IF(Gestión!E280=D!$K$217,"Fortale10",""))))))))))))))))))))))))))))))))))))))))))))))))))))))))))</f>
        <v>Rete</v>
      </c>
    </row>
    <row r="272" spans="14:20" x14ac:dyDescent="0.25">
      <c r="N272" t="str">
        <f>IF(Gestión!F281=D!$L$2,"Forta",IF(Gestión!F281=$L$4,"Inclu",IF(Gestión!F281=$L$5,"Cult",IF(Gestión!F281=$L$7,"Actua",IF(Gestión!F281=$L$11,"Cuali",IF(Gestión!F281=$L$15,"Forta1",IF(Gestión!F281=$L$18,"Actua1",IF(Gestión!F281=$L$20,"Forta2",IF(Gestión!F281=$L$24,"Plan",IF(Gestión!F281=$L$28,"Confor",IF(Gestión!F281=$L$31,"Crea",IF(Gestión!F281=$L$33,"Incor",IF(Gestión!F281=$L$35,"Incre",IF(Gestión!F281=$L$36,"Prog",IF(Gestión!F281=$L$37,"Forta3",IF(Gestión!F281=$L$38,"Redi",IF(Gestión!F281=$L$40,"Confor1",IF(Gestión!F281=$L$44,"Apoyo",IF(Gestión!F281=$L$46,"Crea1",IF(Gestión!F281=$L$48,"Forta4",IF(Gestión!F281=$L$50,"Actua2",IF(Gestión!F281=$L$51,"Invest",IF(Gestión!F281=$L$52,"Conserv",IF(Gestión!F281=$L$55,"Incre1",IF(Gestión!F281=$L$60,"Actua3",IF(Gestión!F281=$L$64,"Actua4",IF(Gestión!F281=$L$66,"Asist",IF(Gestión!F281=$L$68,"Invest2",IF(Gestión!F281=$L$69,"Pract",IF(Gestión!F281=$L$72,"Forta5",IF(Gestión!F281=$L$79,"Opera",IF(Gestión!F281=$L$80,"Opera2",IF(Gestión!F281=$L$81,"Impul",IF(Gestión!F281=$L$86,"Estudio",IF(Gestión!F281=$L$89,"Invest3",IF(Gestión!F281=$L$90,"Diseño",IF(Gestión!F281=$L$91,"Invest4",IF(Gestión!F281=$L$93,"Vincula",IF(Gestión!F281=$L$94,"Crea2",IF(Gestión!F281=$L$95,"Diseño1",IF(Gestión!F281=$L$96,"Opera3",IF(Gestión!F281=$L$100,"Promo",IF(Gestión!F281=$L$101,"Estudio1",IF(Gestión!F281=$L$103,"Desarrolla",IF(Gestión!F281=$L$104,"Propen",IF(Gestión!F281=$L$108,"Aument",IF(Gestión!F281=$L$112,"Aument2",IF(Gestión!F281=$L$113,"Incre2",IF(Gestión!F281=$L$115,"Diver",IF(Gestión!F281=$L$118,"Estable",IF(Gestión!F281=$L$128,"Realiza",IF(Gestión!F281=$L$131,"Realiza1",IF(Gestión!F281=$L$135,"Diseño2",IF(Gestión!F281=$L$137,"Estudio2",IF(Gestión!F281=$L$138,"Invest5",IF(Gestión!F281=$L$141,"Actua5",IF(Gestión!F281=$L$144,"Estable1",IF(Gestión!F281=$L$151,"Defin","N/A"))))))))))))))))))))))))))))))))))))))))))))))))))))))))))</f>
        <v>N/A</v>
      </c>
      <c r="O272" t="str">
        <f>IF(N272="N/A",IF(Gestión!F281=$L$152,"Estable2",IF(Gestión!F281=$L$159,"Diseño3",IF(Gestión!F281=$L$161,"Diseño4",IF(Gestión!F281=$L$164,"Forta6",IF(Gestión!F281=$L$168,"Prog1",IF(Gestión!F281=$L$171,"Robus",IF(Gestión!F281=$L$172,"Diseño5",IF(Gestión!F281=$L$173,"Diseño6",IF(Gestión!F281=$L$174,"Estruc",IF(Gestión!F281=$L$175,"Diseño7",IF(Gestión!F281=$L$178,"Diseño8",IF(Gestión!F281=$L$179,"Diseño9",IF(Gestión!F281=$L$180,"Diseño10",IF(Gestión!F281=$L$181,"Diseño11",IF(Gestión!F281=$L$182,"Diseño12",IF(Gestión!F281=$L$183,"Capacit",IF(Gestión!F281=$L$186,"Redi1",IF(Gestión!F281=$L$187,"Defin1",IF(Gestión!F281=$L$190,"Cumplir",IF(Gestión!F281=$L$193,"Sistem",IF(Gestión!F281=$L$195,"Montaje",IF(Gestión!F281=$L$198,"Implementa",IF(Gestión!F281=$L$201,"Sistem1",IF(Gestión!F281=$L$203,"Asegura",IF(Gestión!F281=$L$204,"Estable3",IF(Gestión!F281=$L$206,"Constru",IF(Gestión!F281=$L$210,"Defin2",IF(Gestión!F281=$L$212,"Cult1",IF(Gestión!F281=$L$214,"Diseño13",IF(Gestión!F281=$L$215,"Defin3",IF(Gestión!F281=$L$217,"Segui",""))))))))))))))))))))))))))))))),N272)</f>
        <v>Forta6</v>
      </c>
      <c r="P272" t="str">
        <f>IF(Gestión!D281=$Q$2,"Acre",IF(Gestión!D281=$Q$3,"Valor",IF(Gestión!D281=$Q$4,"Calidad",IF(Gestión!D281=$Q$5,"NAI",IF(Gestión!D281=$Q$6,"NAP",IF(Gestión!D281=$Q$7,"NAE",IF(Gestión!D281=$Q$8,"Articulación",IF(Gestión!D281=$Q$9,"Extensión",IF(Gestión!D281=$Q$10,"Regionalización",IF(Gestión!D281=$Q$11,"Interna",IF(Gestión!D281=$Q$12,"Seguimiento",IF(Gestión!D281=$Q$13,"NAA",IF(Gestión!D281=$Q$14,"Gerencia",IF(Gestión!D281=$Q$15,"TH",IF(Gestión!D281=$Q$16,"Finan",IF(Gestión!D281=$Q$17,"Bienestar",IF(Gestión!D281=$Q$18,"Comuni",IF(Gestión!D281=$Q$19,"Sistema",IF(Gestión!D281=$Q$20,"GestionD",IF(Gestión!D281=$Q$21,"Mejoramiento",IF(Gestión!D281=$Q$22,"Modelo",IF(Gestión!D281=$Q$23,"Control",""))))))))))))))))))))))</f>
        <v>Bienestar</v>
      </c>
      <c r="T272" t="str">
        <f>IF(Gestión!E281=D!$K$2,"Acredi",IF(Gestión!E281=D!$K$7,"Increm",IF(Gestión!E281=D!$K$11,"Forma",IF(Gestión!E281=D!$K$15,"Vincu",IF(Gestión!E281=D!$K$31,"Estructuraci",IF(Gestión!E281=D!$K$33,"Tecnica",IF(Gestión!E281=D!$K$35,"Conso",IF(Gestión!E281=D!$K$37,"Fortale",IF(Gestión!E281=D!$K$38,"Program",IF(Gestión!E281=D!$K$40,"Estruct",IF(Gestión!E281=D!$K$48,"Artic",IF(Gestión!E281=D!$K$55,"Fortale1",IF(Gestión!E281=D!$K$60,"Biling",IF(Gestión!E281=D!$K$64,"Forma1",IF(Gestión!E281=D!$K$66,"Gest",IF(Gestión!E281=D!$K$68,"Redefini",IF(Gestión!E281=D!$K$69,"Fortale2",IF(Gestión!E281=D!$K$72,"Edu",IF(Gestión!E281=D!$K$79,"Implement",IF(Gestión!E281=D!$K$81,"Potencia",IF(Gestión!E281=D!$K$86,"Fortale3",IF(Gestión!E281=D!$K$89,"Vincu1",IF(Gestión!E281=D!$K$91,"Incur",IF(Gestión!E281=D!$K$93,"Proyec",IF(Gestión!E281=D!$K$94,"Estrateg",IF(Gestión!E281=D!$K$95,"Desa",IF(Gestión!E281=D!$K$103,"Seguim",IF(Gestión!E281=D!$K$104,"Acces",IF(Gestión!E281=D!$K$113,"Program1",IF(Gestión!E281=D!$K$115,"En",IF(Gestión!E281=D!$K$118,"Geren",IF(Gestión!E281=D!$K$128,"Proyec1",IF(Gestión!E281=D!$K$131,"Proyec2",IF(Gestión!E281=D!$K$135,"Forma2",IF(Gestión!E281=D!$K$137,"Talent",IF(Gestión!E281=D!$K$151,"Conso1",IF(Gestión!E281=D!$K$152,"Conso2",IF(Gestión!E281=D!$K$159,"Serv",IF(Gestión!E281=D!$K$164,"Rete",IF(Gestión!E281=D!$K$171,"Fortale4",IF(Gestión!E281=D!$K$172,"Fortale5",IF(Gestión!E281=D!$K$174,"Defini",IF(Gestión!E281=D!$K$175,"Coord",IF(Gestión!E281=D!$K$178,"Redef",IF(Gestión!E281=D!$K$181,"Compro",IF(Gestión!E281=D!$K$182,"Desa1",IF(Gestión!E281=D!$K$183,"Fortale6",IF(Gestión!E281=D!$K$187,"Esta",IF(Gestión!E281=D!$K$190,"Facil",IF(Gestión!E281=D!$K$193,"Soporte",IF(Gestión!E281=D!$K$198,"Implement1",IF(Gestión!E281=D!$K$201,"La",IF(Gestión!E281=D!$K$203,"Fortale7",IF(Gestión!E281=D!$K$206,"Remo",IF(Gestión!E281=D!$K$210,"Fortale8",IF(Gestión!E281=D!$K$214,"Mejoram",IF(Gestión!E281=D!$K$215,"Fortale9",IF(Gestión!E281=D!$K$217,"Fortale10",""))))))))))))))))))))))))))))))))))))))))))))))))))))))))))</f>
        <v>Rete</v>
      </c>
    </row>
    <row r="273" spans="14:20" x14ac:dyDescent="0.25">
      <c r="N273" t="str">
        <f>IF(Gestión!F282=D!$L$2,"Forta",IF(Gestión!F282=$L$4,"Inclu",IF(Gestión!F282=$L$5,"Cult",IF(Gestión!F282=$L$7,"Actua",IF(Gestión!F282=$L$11,"Cuali",IF(Gestión!F282=$L$15,"Forta1",IF(Gestión!F282=$L$18,"Actua1",IF(Gestión!F282=$L$20,"Forta2",IF(Gestión!F282=$L$24,"Plan",IF(Gestión!F282=$L$28,"Confor",IF(Gestión!F282=$L$31,"Crea",IF(Gestión!F282=$L$33,"Incor",IF(Gestión!F282=$L$35,"Incre",IF(Gestión!F282=$L$36,"Prog",IF(Gestión!F282=$L$37,"Forta3",IF(Gestión!F282=$L$38,"Redi",IF(Gestión!F282=$L$40,"Confor1",IF(Gestión!F282=$L$44,"Apoyo",IF(Gestión!F282=$L$46,"Crea1",IF(Gestión!F282=$L$48,"Forta4",IF(Gestión!F282=$L$50,"Actua2",IF(Gestión!F282=$L$51,"Invest",IF(Gestión!F282=$L$52,"Conserv",IF(Gestión!F282=$L$55,"Incre1",IF(Gestión!F282=$L$60,"Actua3",IF(Gestión!F282=$L$64,"Actua4",IF(Gestión!F282=$L$66,"Asist",IF(Gestión!F282=$L$68,"Invest2",IF(Gestión!F282=$L$69,"Pract",IF(Gestión!F282=$L$72,"Forta5",IF(Gestión!F282=$L$79,"Opera",IF(Gestión!F282=$L$80,"Opera2",IF(Gestión!F282=$L$81,"Impul",IF(Gestión!F282=$L$86,"Estudio",IF(Gestión!F282=$L$89,"Invest3",IF(Gestión!F282=$L$90,"Diseño",IF(Gestión!F282=$L$91,"Invest4",IF(Gestión!F282=$L$93,"Vincula",IF(Gestión!F282=$L$94,"Crea2",IF(Gestión!F282=$L$95,"Diseño1",IF(Gestión!F282=$L$96,"Opera3",IF(Gestión!F282=$L$100,"Promo",IF(Gestión!F282=$L$101,"Estudio1",IF(Gestión!F282=$L$103,"Desarrolla",IF(Gestión!F282=$L$104,"Propen",IF(Gestión!F282=$L$108,"Aument",IF(Gestión!F282=$L$112,"Aument2",IF(Gestión!F282=$L$113,"Incre2",IF(Gestión!F282=$L$115,"Diver",IF(Gestión!F282=$L$118,"Estable",IF(Gestión!F282=$L$128,"Realiza",IF(Gestión!F282=$L$131,"Realiza1",IF(Gestión!F282=$L$135,"Diseño2",IF(Gestión!F282=$L$137,"Estudio2",IF(Gestión!F282=$L$138,"Invest5",IF(Gestión!F282=$L$141,"Actua5",IF(Gestión!F282=$L$144,"Estable1",IF(Gestión!F282=$L$151,"Defin","N/A"))))))))))))))))))))))))))))))))))))))))))))))))))))))))))</f>
        <v>N/A</v>
      </c>
      <c r="O273" t="str">
        <f>IF(N273="N/A",IF(Gestión!F282=$L$152,"Estable2",IF(Gestión!F282=$L$159,"Diseño3",IF(Gestión!F282=$L$161,"Diseño4",IF(Gestión!F282=$L$164,"Forta6",IF(Gestión!F282=$L$168,"Prog1",IF(Gestión!F282=$L$171,"Robus",IF(Gestión!F282=$L$172,"Diseño5",IF(Gestión!F282=$L$173,"Diseño6",IF(Gestión!F282=$L$174,"Estruc",IF(Gestión!F282=$L$175,"Diseño7",IF(Gestión!F282=$L$178,"Diseño8",IF(Gestión!F282=$L$179,"Diseño9",IF(Gestión!F282=$L$180,"Diseño10",IF(Gestión!F282=$L$181,"Diseño11",IF(Gestión!F282=$L$182,"Diseño12",IF(Gestión!F282=$L$183,"Capacit",IF(Gestión!F282=$L$186,"Redi1",IF(Gestión!F282=$L$187,"Defin1",IF(Gestión!F282=$L$190,"Cumplir",IF(Gestión!F282=$L$193,"Sistem",IF(Gestión!F282=$L$195,"Montaje",IF(Gestión!F282=$L$198,"Implementa",IF(Gestión!F282=$L$201,"Sistem1",IF(Gestión!F282=$L$203,"Asegura",IF(Gestión!F282=$L$204,"Estable3",IF(Gestión!F282=$L$206,"Constru",IF(Gestión!F282=$L$210,"Defin2",IF(Gestión!F282=$L$212,"Cult1",IF(Gestión!F282=$L$214,"Diseño13",IF(Gestión!F282=$L$215,"Defin3",IF(Gestión!F282=$L$217,"Segui",""))))))))))))))))))))))))))))))),N273)</f>
        <v>Defin2</v>
      </c>
      <c r="P273" t="str">
        <f>IF(Gestión!D282=$Q$2,"Acre",IF(Gestión!D282=$Q$3,"Valor",IF(Gestión!D282=$Q$4,"Calidad",IF(Gestión!D282=$Q$5,"NAI",IF(Gestión!D282=$Q$6,"NAP",IF(Gestión!D282=$Q$7,"NAE",IF(Gestión!D282=$Q$8,"Articulación",IF(Gestión!D282=$Q$9,"Extensión",IF(Gestión!D282=$Q$10,"Regionalización",IF(Gestión!D282=$Q$11,"Interna",IF(Gestión!D282=$Q$12,"Seguimiento",IF(Gestión!D282=$Q$13,"NAA",IF(Gestión!D282=$Q$14,"Gerencia",IF(Gestión!D282=$Q$15,"TH",IF(Gestión!D282=$Q$16,"Finan",IF(Gestión!D282=$Q$17,"Bienestar",IF(Gestión!D282=$Q$18,"Comuni",IF(Gestión!D282=$Q$19,"Sistema",IF(Gestión!D282=$Q$20,"GestionD",IF(Gestión!D282=$Q$21,"Mejoramiento",IF(Gestión!D282=$Q$22,"Modelo",IF(Gestión!D282=$Q$23,"Control",""))))))))))))))))))))))</f>
        <v>Modelo</v>
      </c>
      <c r="T273" t="str">
        <f>IF(Gestión!E282=D!$K$2,"Acredi",IF(Gestión!E282=D!$K$7,"Increm",IF(Gestión!E282=D!$K$11,"Forma",IF(Gestión!E282=D!$K$15,"Vincu",IF(Gestión!E282=D!$K$31,"Estructuraci",IF(Gestión!E282=D!$K$33,"Tecnica",IF(Gestión!E282=D!$K$35,"Conso",IF(Gestión!E282=D!$K$37,"Fortale",IF(Gestión!E282=D!$K$38,"Program",IF(Gestión!E282=D!$K$40,"Estruct",IF(Gestión!E282=D!$K$48,"Artic",IF(Gestión!E282=D!$K$55,"Fortale1",IF(Gestión!E282=D!$K$60,"Biling",IF(Gestión!E282=D!$K$64,"Forma1",IF(Gestión!E282=D!$K$66,"Gest",IF(Gestión!E282=D!$K$68,"Redefini",IF(Gestión!E282=D!$K$69,"Fortale2",IF(Gestión!E282=D!$K$72,"Edu",IF(Gestión!E282=D!$K$79,"Implement",IF(Gestión!E282=D!$K$81,"Potencia",IF(Gestión!E282=D!$K$86,"Fortale3",IF(Gestión!E282=D!$K$89,"Vincu1",IF(Gestión!E282=D!$K$91,"Incur",IF(Gestión!E282=D!$K$93,"Proyec",IF(Gestión!E282=D!$K$94,"Estrateg",IF(Gestión!E282=D!$K$95,"Desa",IF(Gestión!E282=D!$K$103,"Seguim",IF(Gestión!E282=D!$K$104,"Acces",IF(Gestión!E282=D!$K$113,"Program1",IF(Gestión!E282=D!$K$115,"En",IF(Gestión!E282=D!$K$118,"Geren",IF(Gestión!E282=D!$K$128,"Proyec1",IF(Gestión!E282=D!$K$131,"Proyec2",IF(Gestión!E282=D!$K$135,"Forma2",IF(Gestión!E282=D!$K$137,"Talent",IF(Gestión!E282=D!$K$151,"Conso1",IF(Gestión!E282=D!$K$152,"Conso2",IF(Gestión!E282=D!$K$159,"Serv",IF(Gestión!E282=D!$K$164,"Rete",IF(Gestión!E282=D!$K$171,"Fortale4",IF(Gestión!E282=D!$K$172,"Fortale5",IF(Gestión!E282=D!$K$174,"Defini",IF(Gestión!E282=D!$K$175,"Coord",IF(Gestión!E282=D!$K$178,"Redef",IF(Gestión!E282=D!$K$181,"Compro",IF(Gestión!E282=D!$K$182,"Desa1",IF(Gestión!E282=D!$K$183,"Fortale6",IF(Gestión!E282=D!$K$187,"Esta",IF(Gestión!E282=D!$K$190,"Facil",IF(Gestión!E282=D!$K$193,"Soporte",IF(Gestión!E282=D!$K$198,"Implement1",IF(Gestión!E282=D!$K$201,"La",IF(Gestión!E282=D!$K$203,"Fortale7",IF(Gestión!E282=D!$K$206,"Remo",IF(Gestión!E282=D!$K$210,"Fortale8",IF(Gestión!E282=D!$K$214,"Mejoram",IF(Gestión!E282=D!$K$215,"Fortale9",IF(Gestión!E282=D!$K$217,"Fortale10",""))))))))))))))))))))))))))))))))))))))))))))))))))))))))))</f>
        <v>Fortale8</v>
      </c>
    </row>
    <row r="274" spans="14:20" x14ac:dyDescent="0.25">
      <c r="N274" t="str">
        <f>IF(Gestión!F283=D!$L$2,"Forta",IF(Gestión!F283=$L$4,"Inclu",IF(Gestión!F283=$L$5,"Cult",IF(Gestión!F283=$L$7,"Actua",IF(Gestión!F283=$L$11,"Cuali",IF(Gestión!F283=$L$15,"Forta1",IF(Gestión!F283=$L$18,"Actua1",IF(Gestión!F283=$L$20,"Forta2",IF(Gestión!F283=$L$24,"Plan",IF(Gestión!F283=$L$28,"Confor",IF(Gestión!F283=$L$31,"Crea",IF(Gestión!F283=$L$33,"Incor",IF(Gestión!F283=$L$35,"Incre",IF(Gestión!F283=$L$36,"Prog",IF(Gestión!F283=$L$37,"Forta3",IF(Gestión!F283=$L$38,"Redi",IF(Gestión!F283=$L$40,"Confor1",IF(Gestión!F283=$L$44,"Apoyo",IF(Gestión!F283=$L$46,"Crea1",IF(Gestión!F283=$L$48,"Forta4",IF(Gestión!F283=$L$50,"Actua2",IF(Gestión!F283=$L$51,"Invest",IF(Gestión!F283=$L$52,"Conserv",IF(Gestión!F283=$L$55,"Incre1",IF(Gestión!F283=$L$60,"Actua3",IF(Gestión!F283=$L$64,"Actua4",IF(Gestión!F283=$L$66,"Asist",IF(Gestión!F283=$L$68,"Invest2",IF(Gestión!F283=$L$69,"Pract",IF(Gestión!F283=$L$72,"Forta5",IF(Gestión!F283=$L$79,"Opera",IF(Gestión!F283=$L$80,"Opera2",IF(Gestión!F283=$L$81,"Impul",IF(Gestión!F283=$L$86,"Estudio",IF(Gestión!F283=$L$89,"Invest3",IF(Gestión!F283=$L$90,"Diseño",IF(Gestión!F283=$L$91,"Invest4",IF(Gestión!F283=$L$93,"Vincula",IF(Gestión!F283=$L$94,"Crea2",IF(Gestión!F283=$L$95,"Diseño1",IF(Gestión!F283=$L$96,"Opera3",IF(Gestión!F283=$L$100,"Promo",IF(Gestión!F283=$L$101,"Estudio1",IF(Gestión!F283=$L$103,"Desarrolla",IF(Gestión!F283=$L$104,"Propen",IF(Gestión!F283=$L$108,"Aument",IF(Gestión!F283=$L$112,"Aument2",IF(Gestión!F283=$L$113,"Incre2",IF(Gestión!F283=$L$115,"Diver",IF(Gestión!F283=$L$118,"Estable",IF(Gestión!F283=$L$128,"Realiza",IF(Gestión!F283=$L$131,"Realiza1",IF(Gestión!F283=$L$135,"Diseño2",IF(Gestión!F283=$L$137,"Estudio2",IF(Gestión!F283=$L$138,"Invest5",IF(Gestión!F283=$L$141,"Actua5",IF(Gestión!F283=$L$144,"Estable1",IF(Gestión!F283=$L$151,"Defin","N/A"))))))))))))))))))))))))))))))))))))))))))))))))))))))))))</f>
        <v>N/A</v>
      </c>
      <c r="O274" t="str">
        <f>IF(N274="N/A",IF(Gestión!F283=$L$152,"Estable2",IF(Gestión!F283=$L$159,"Diseño3",IF(Gestión!F283=$L$161,"Diseño4",IF(Gestión!F283=$L$164,"Forta6",IF(Gestión!F283=$L$168,"Prog1",IF(Gestión!F283=$L$171,"Robus",IF(Gestión!F283=$L$172,"Diseño5",IF(Gestión!F283=$L$173,"Diseño6",IF(Gestión!F283=$L$174,"Estruc",IF(Gestión!F283=$L$175,"Diseño7",IF(Gestión!F283=$L$178,"Diseño8",IF(Gestión!F283=$L$179,"Diseño9",IF(Gestión!F283=$L$180,"Diseño10",IF(Gestión!F283=$L$181,"Diseño11",IF(Gestión!F283=$L$182,"Diseño12",IF(Gestión!F283=$L$183,"Capacit",IF(Gestión!F283=$L$186,"Redi1",IF(Gestión!F283=$L$187,"Defin1",IF(Gestión!F283=$L$190,"Cumplir",IF(Gestión!F283=$L$193,"Sistem",IF(Gestión!F283=$L$195,"Montaje",IF(Gestión!F283=$L$198,"Implementa",IF(Gestión!F283=$L$201,"Sistem1",IF(Gestión!F283=$L$203,"Asegura",IF(Gestión!F283=$L$204,"Estable3",IF(Gestión!F283=$L$206,"Constru",IF(Gestión!F283=$L$210,"Defin2",IF(Gestión!F283=$L$212,"Cult1",IF(Gestión!F283=$L$214,"Diseño13",IF(Gestión!F283=$L$215,"Defin3",IF(Gestión!F283=$L$217,"Segui",""))))))))))))))))))))))))))))))),N274)</f>
        <v>Cumplir</v>
      </c>
      <c r="P274" t="str">
        <f>IF(Gestión!D283=$Q$2,"Acre",IF(Gestión!D283=$Q$3,"Valor",IF(Gestión!D283=$Q$4,"Calidad",IF(Gestión!D283=$Q$5,"NAI",IF(Gestión!D283=$Q$6,"NAP",IF(Gestión!D283=$Q$7,"NAE",IF(Gestión!D283=$Q$8,"Articulación",IF(Gestión!D283=$Q$9,"Extensión",IF(Gestión!D283=$Q$10,"Regionalización",IF(Gestión!D283=$Q$11,"Interna",IF(Gestión!D283=$Q$12,"Seguimiento",IF(Gestión!D283=$Q$13,"NAA",IF(Gestión!D283=$Q$14,"Gerencia",IF(Gestión!D283=$Q$15,"TH",IF(Gestión!D283=$Q$16,"Finan",IF(Gestión!D283=$Q$17,"Bienestar",IF(Gestión!D283=$Q$18,"Comuni",IF(Gestión!D283=$Q$19,"Sistema",IF(Gestión!D283=$Q$20,"GestionD",IF(Gestión!D283=$Q$21,"Mejoramiento",IF(Gestión!D283=$Q$22,"Modelo",IF(Gestión!D283=$Q$23,"Control",""))))))))))))))))))))))</f>
        <v>GestionD</v>
      </c>
      <c r="T274" t="str">
        <f>IF(Gestión!E283=D!$K$2,"Acredi",IF(Gestión!E283=D!$K$7,"Increm",IF(Gestión!E283=D!$K$11,"Forma",IF(Gestión!E283=D!$K$15,"Vincu",IF(Gestión!E283=D!$K$31,"Estructuraci",IF(Gestión!E283=D!$K$33,"Tecnica",IF(Gestión!E283=D!$K$35,"Conso",IF(Gestión!E283=D!$K$37,"Fortale",IF(Gestión!E283=D!$K$38,"Program",IF(Gestión!E283=D!$K$40,"Estruct",IF(Gestión!E283=D!$K$48,"Artic",IF(Gestión!E283=D!$K$55,"Fortale1",IF(Gestión!E283=D!$K$60,"Biling",IF(Gestión!E283=D!$K$64,"Forma1",IF(Gestión!E283=D!$K$66,"Gest",IF(Gestión!E283=D!$K$68,"Redefini",IF(Gestión!E283=D!$K$69,"Fortale2",IF(Gestión!E283=D!$K$72,"Edu",IF(Gestión!E283=D!$K$79,"Implement",IF(Gestión!E283=D!$K$81,"Potencia",IF(Gestión!E283=D!$K$86,"Fortale3",IF(Gestión!E283=D!$K$89,"Vincu1",IF(Gestión!E283=D!$K$91,"Incur",IF(Gestión!E283=D!$K$93,"Proyec",IF(Gestión!E283=D!$K$94,"Estrateg",IF(Gestión!E283=D!$K$95,"Desa",IF(Gestión!E283=D!$K$103,"Seguim",IF(Gestión!E283=D!$K$104,"Acces",IF(Gestión!E283=D!$K$113,"Program1",IF(Gestión!E283=D!$K$115,"En",IF(Gestión!E283=D!$K$118,"Geren",IF(Gestión!E283=D!$K$128,"Proyec1",IF(Gestión!E283=D!$K$131,"Proyec2",IF(Gestión!E283=D!$K$135,"Forma2",IF(Gestión!E283=D!$K$137,"Talent",IF(Gestión!E283=D!$K$151,"Conso1",IF(Gestión!E283=D!$K$152,"Conso2",IF(Gestión!E283=D!$K$159,"Serv",IF(Gestión!E283=D!$K$164,"Rete",IF(Gestión!E283=D!$K$171,"Fortale4",IF(Gestión!E283=D!$K$172,"Fortale5",IF(Gestión!E283=D!$K$174,"Defini",IF(Gestión!E283=D!$K$175,"Coord",IF(Gestión!E283=D!$K$178,"Redef",IF(Gestión!E283=D!$K$181,"Compro",IF(Gestión!E283=D!$K$182,"Desa1",IF(Gestión!E283=D!$K$183,"Fortale6",IF(Gestión!E283=D!$K$187,"Esta",IF(Gestión!E283=D!$K$190,"Facil",IF(Gestión!E283=D!$K$193,"Soporte",IF(Gestión!E283=D!$K$198,"Implement1",IF(Gestión!E283=D!$K$201,"La",IF(Gestión!E283=D!$K$203,"Fortale7",IF(Gestión!E283=D!$K$206,"Remo",IF(Gestión!E283=D!$K$210,"Fortale8",IF(Gestión!E283=D!$K$214,"Mejoram",IF(Gestión!E283=D!$K$215,"Fortale9",IF(Gestión!E283=D!$K$217,"Fortale10",""))))))))))))))))))))))))))))))))))))))))))))))))))))))))))</f>
        <v>Facil</v>
      </c>
    </row>
    <row r="275" spans="14:20" x14ac:dyDescent="0.25">
      <c r="N275" t="str">
        <f>IF(Gestión!F284=D!$L$2,"Forta",IF(Gestión!F284=$L$4,"Inclu",IF(Gestión!F284=$L$5,"Cult",IF(Gestión!F284=$L$7,"Actua",IF(Gestión!F284=$L$11,"Cuali",IF(Gestión!F284=$L$15,"Forta1",IF(Gestión!F284=$L$18,"Actua1",IF(Gestión!F284=$L$20,"Forta2",IF(Gestión!F284=$L$24,"Plan",IF(Gestión!F284=$L$28,"Confor",IF(Gestión!F284=$L$31,"Crea",IF(Gestión!F284=$L$33,"Incor",IF(Gestión!F284=$L$35,"Incre",IF(Gestión!F284=$L$36,"Prog",IF(Gestión!F284=$L$37,"Forta3",IF(Gestión!F284=$L$38,"Redi",IF(Gestión!F284=$L$40,"Confor1",IF(Gestión!F284=$L$44,"Apoyo",IF(Gestión!F284=$L$46,"Crea1",IF(Gestión!F284=$L$48,"Forta4",IF(Gestión!F284=$L$50,"Actua2",IF(Gestión!F284=$L$51,"Invest",IF(Gestión!F284=$L$52,"Conserv",IF(Gestión!F284=$L$55,"Incre1",IF(Gestión!F284=$L$60,"Actua3",IF(Gestión!F284=$L$64,"Actua4",IF(Gestión!F284=$L$66,"Asist",IF(Gestión!F284=$L$68,"Invest2",IF(Gestión!F284=$L$69,"Pract",IF(Gestión!F284=$L$72,"Forta5",IF(Gestión!F284=$L$79,"Opera",IF(Gestión!F284=$L$80,"Opera2",IF(Gestión!F284=$L$81,"Impul",IF(Gestión!F284=$L$86,"Estudio",IF(Gestión!F284=$L$89,"Invest3",IF(Gestión!F284=$L$90,"Diseño",IF(Gestión!F284=$L$91,"Invest4",IF(Gestión!F284=$L$93,"Vincula",IF(Gestión!F284=$L$94,"Crea2",IF(Gestión!F284=$L$95,"Diseño1",IF(Gestión!F284=$L$96,"Opera3",IF(Gestión!F284=$L$100,"Promo",IF(Gestión!F284=$L$101,"Estudio1",IF(Gestión!F284=$L$103,"Desarrolla",IF(Gestión!F284=$L$104,"Propen",IF(Gestión!F284=$L$108,"Aument",IF(Gestión!F284=$L$112,"Aument2",IF(Gestión!F284=$L$113,"Incre2",IF(Gestión!F284=$L$115,"Diver",IF(Gestión!F284=$L$118,"Estable",IF(Gestión!F284=$L$128,"Realiza",IF(Gestión!F284=$L$131,"Realiza1",IF(Gestión!F284=$L$135,"Diseño2",IF(Gestión!F284=$L$137,"Estudio2",IF(Gestión!F284=$L$138,"Invest5",IF(Gestión!F284=$L$141,"Actua5",IF(Gestión!F284=$L$144,"Estable1",IF(Gestión!F284=$L$151,"Defin","N/A"))))))))))))))))))))))))))))))))))))))))))))))))))))))))))</f>
        <v>N/A</v>
      </c>
      <c r="O275" t="str">
        <f>IF(N275="N/A",IF(Gestión!F284=$L$152,"Estable2",IF(Gestión!F284=$L$159,"Diseño3",IF(Gestión!F284=$L$161,"Diseño4",IF(Gestión!F284=$L$164,"Forta6",IF(Gestión!F284=$L$168,"Prog1",IF(Gestión!F284=$L$171,"Robus",IF(Gestión!F284=$L$172,"Diseño5",IF(Gestión!F284=$L$173,"Diseño6",IF(Gestión!F284=$L$174,"Estruc",IF(Gestión!F284=$L$175,"Diseño7",IF(Gestión!F284=$L$178,"Diseño8",IF(Gestión!F284=$L$179,"Diseño9",IF(Gestión!F284=$L$180,"Diseño10",IF(Gestión!F284=$L$181,"Diseño11",IF(Gestión!F284=$L$182,"Diseño12",IF(Gestión!F284=$L$183,"Capacit",IF(Gestión!F284=$L$186,"Redi1",IF(Gestión!F284=$L$187,"Defin1",IF(Gestión!F284=$L$190,"Cumplir",IF(Gestión!F284=$L$193,"Sistem",IF(Gestión!F284=$L$195,"Montaje",IF(Gestión!F284=$L$198,"Implementa",IF(Gestión!F284=$L$201,"Sistem1",IF(Gestión!F284=$L$203,"Asegura",IF(Gestión!F284=$L$204,"Estable3",IF(Gestión!F284=$L$206,"Constru",IF(Gestión!F284=$L$210,"Defin2",IF(Gestión!F284=$L$212,"Cult1",IF(Gestión!F284=$L$214,"Diseño13",IF(Gestión!F284=$L$215,"Defin3",IF(Gestión!F284=$L$217,"Segui",""))))))))))))))))))))))))))))))),N275)</f>
        <v>Cumplir</v>
      </c>
      <c r="P275" t="str">
        <f>IF(Gestión!D284=$Q$2,"Acre",IF(Gestión!D284=$Q$3,"Valor",IF(Gestión!D284=$Q$4,"Calidad",IF(Gestión!D284=$Q$5,"NAI",IF(Gestión!D284=$Q$6,"NAP",IF(Gestión!D284=$Q$7,"NAE",IF(Gestión!D284=$Q$8,"Articulación",IF(Gestión!D284=$Q$9,"Extensión",IF(Gestión!D284=$Q$10,"Regionalización",IF(Gestión!D284=$Q$11,"Interna",IF(Gestión!D284=$Q$12,"Seguimiento",IF(Gestión!D284=$Q$13,"NAA",IF(Gestión!D284=$Q$14,"Gerencia",IF(Gestión!D284=$Q$15,"TH",IF(Gestión!D284=$Q$16,"Finan",IF(Gestión!D284=$Q$17,"Bienestar",IF(Gestión!D284=$Q$18,"Comuni",IF(Gestión!D284=$Q$19,"Sistema",IF(Gestión!D284=$Q$20,"GestionD",IF(Gestión!D284=$Q$21,"Mejoramiento",IF(Gestión!D284=$Q$22,"Modelo",IF(Gestión!D284=$Q$23,"Control",""))))))))))))))))))))))</f>
        <v>GestionD</v>
      </c>
      <c r="T275" t="str">
        <f>IF(Gestión!E284=D!$K$2,"Acredi",IF(Gestión!E284=D!$K$7,"Increm",IF(Gestión!E284=D!$K$11,"Forma",IF(Gestión!E284=D!$K$15,"Vincu",IF(Gestión!E284=D!$K$31,"Estructuraci",IF(Gestión!E284=D!$K$33,"Tecnica",IF(Gestión!E284=D!$K$35,"Conso",IF(Gestión!E284=D!$K$37,"Fortale",IF(Gestión!E284=D!$K$38,"Program",IF(Gestión!E284=D!$K$40,"Estruct",IF(Gestión!E284=D!$K$48,"Artic",IF(Gestión!E284=D!$K$55,"Fortale1",IF(Gestión!E284=D!$K$60,"Biling",IF(Gestión!E284=D!$K$64,"Forma1",IF(Gestión!E284=D!$K$66,"Gest",IF(Gestión!E284=D!$K$68,"Redefini",IF(Gestión!E284=D!$K$69,"Fortale2",IF(Gestión!E284=D!$K$72,"Edu",IF(Gestión!E284=D!$K$79,"Implement",IF(Gestión!E284=D!$K$81,"Potencia",IF(Gestión!E284=D!$K$86,"Fortale3",IF(Gestión!E284=D!$K$89,"Vincu1",IF(Gestión!E284=D!$K$91,"Incur",IF(Gestión!E284=D!$K$93,"Proyec",IF(Gestión!E284=D!$K$94,"Estrateg",IF(Gestión!E284=D!$K$95,"Desa",IF(Gestión!E284=D!$K$103,"Seguim",IF(Gestión!E284=D!$K$104,"Acces",IF(Gestión!E284=D!$K$113,"Program1",IF(Gestión!E284=D!$K$115,"En",IF(Gestión!E284=D!$K$118,"Geren",IF(Gestión!E284=D!$K$128,"Proyec1",IF(Gestión!E284=D!$K$131,"Proyec2",IF(Gestión!E284=D!$K$135,"Forma2",IF(Gestión!E284=D!$K$137,"Talent",IF(Gestión!E284=D!$K$151,"Conso1",IF(Gestión!E284=D!$K$152,"Conso2",IF(Gestión!E284=D!$K$159,"Serv",IF(Gestión!E284=D!$K$164,"Rete",IF(Gestión!E284=D!$K$171,"Fortale4",IF(Gestión!E284=D!$K$172,"Fortale5",IF(Gestión!E284=D!$K$174,"Defini",IF(Gestión!E284=D!$K$175,"Coord",IF(Gestión!E284=D!$K$178,"Redef",IF(Gestión!E284=D!$K$181,"Compro",IF(Gestión!E284=D!$K$182,"Desa1",IF(Gestión!E284=D!$K$183,"Fortale6",IF(Gestión!E284=D!$K$187,"Esta",IF(Gestión!E284=D!$K$190,"Facil",IF(Gestión!E284=D!$K$193,"Soporte",IF(Gestión!E284=D!$K$198,"Implement1",IF(Gestión!E284=D!$K$201,"La",IF(Gestión!E284=D!$K$203,"Fortale7",IF(Gestión!E284=D!$K$206,"Remo",IF(Gestión!E284=D!$K$210,"Fortale8",IF(Gestión!E284=D!$K$214,"Mejoram",IF(Gestión!E284=D!$K$215,"Fortale9",IF(Gestión!E284=D!$K$217,"Fortale10",""))))))))))))))))))))))))))))))))))))))))))))))))))))))))))</f>
        <v>Facil</v>
      </c>
    </row>
    <row r="276" spans="14:20" x14ac:dyDescent="0.25">
      <c r="N276" t="str">
        <f>IF(Gestión!F285=D!$L$2,"Forta",IF(Gestión!F285=$L$4,"Inclu",IF(Gestión!F285=$L$5,"Cult",IF(Gestión!F285=$L$7,"Actua",IF(Gestión!F285=$L$11,"Cuali",IF(Gestión!F285=$L$15,"Forta1",IF(Gestión!F285=$L$18,"Actua1",IF(Gestión!F285=$L$20,"Forta2",IF(Gestión!F285=$L$24,"Plan",IF(Gestión!F285=$L$28,"Confor",IF(Gestión!F285=$L$31,"Crea",IF(Gestión!F285=$L$33,"Incor",IF(Gestión!F285=$L$35,"Incre",IF(Gestión!F285=$L$36,"Prog",IF(Gestión!F285=$L$37,"Forta3",IF(Gestión!F285=$L$38,"Redi",IF(Gestión!F285=$L$40,"Confor1",IF(Gestión!F285=$L$44,"Apoyo",IF(Gestión!F285=$L$46,"Crea1",IF(Gestión!F285=$L$48,"Forta4",IF(Gestión!F285=$L$50,"Actua2",IF(Gestión!F285=$L$51,"Invest",IF(Gestión!F285=$L$52,"Conserv",IF(Gestión!F285=$L$55,"Incre1",IF(Gestión!F285=$L$60,"Actua3",IF(Gestión!F285=$L$64,"Actua4",IF(Gestión!F285=$L$66,"Asist",IF(Gestión!F285=$L$68,"Invest2",IF(Gestión!F285=$L$69,"Pract",IF(Gestión!F285=$L$72,"Forta5",IF(Gestión!F285=$L$79,"Opera",IF(Gestión!F285=$L$80,"Opera2",IF(Gestión!F285=$L$81,"Impul",IF(Gestión!F285=$L$86,"Estudio",IF(Gestión!F285=$L$89,"Invest3",IF(Gestión!F285=$L$90,"Diseño",IF(Gestión!F285=$L$91,"Invest4",IF(Gestión!F285=$L$93,"Vincula",IF(Gestión!F285=$L$94,"Crea2",IF(Gestión!F285=$L$95,"Diseño1",IF(Gestión!F285=$L$96,"Opera3",IF(Gestión!F285=$L$100,"Promo",IF(Gestión!F285=$L$101,"Estudio1",IF(Gestión!F285=$L$103,"Desarrolla",IF(Gestión!F285=$L$104,"Propen",IF(Gestión!F285=$L$108,"Aument",IF(Gestión!F285=$L$112,"Aument2",IF(Gestión!F285=$L$113,"Incre2",IF(Gestión!F285=$L$115,"Diver",IF(Gestión!F285=$L$118,"Estable",IF(Gestión!F285=$L$128,"Realiza",IF(Gestión!F285=$L$131,"Realiza1",IF(Gestión!F285=$L$135,"Diseño2",IF(Gestión!F285=$L$137,"Estudio2",IF(Gestión!F285=$L$138,"Invest5",IF(Gestión!F285=$L$141,"Actua5",IF(Gestión!F285=$L$144,"Estable1",IF(Gestión!F285=$L$151,"Defin","N/A"))))))))))))))))))))))))))))))))))))))))))))))))))))))))))</f>
        <v>N/A</v>
      </c>
      <c r="O276" t="str">
        <f>IF(N276="N/A",IF(Gestión!F285=$L$152,"Estable2",IF(Gestión!F285=$L$159,"Diseño3",IF(Gestión!F285=$L$161,"Diseño4",IF(Gestión!F285=$L$164,"Forta6",IF(Gestión!F285=$L$168,"Prog1",IF(Gestión!F285=$L$171,"Robus",IF(Gestión!F285=$L$172,"Diseño5",IF(Gestión!F285=$L$173,"Diseño6",IF(Gestión!F285=$L$174,"Estruc",IF(Gestión!F285=$L$175,"Diseño7",IF(Gestión!F285=$L$178,"Diseño8",IF(Gestión!F285=$L$179,"Diseño9",IF(Gestión!F285=$L$180,"Diseño10",IF(Gestión!F285=$L$181,"Diseño11",IF(Gestión!F285=$L$182,"Diseño12",IF(Gestión!F285=$L$183,"Capacit",IF(Gestión!F285=$L$186,"Redi1",IF(Gestión!F285=$L$187,"Defin1",IF(Gestión!F285=$L$190,"Cumplir",IF(Gestión!F285=$L$193,"Sistem",IF(Gestión!F285=$L$195,"Montaje",IF(Gestión!F285=$L$198,"Implementa",IF(Gestión!F285=$L$201,"Sistem1",IF(Gestión!F285=$L$203,"Asegura",IF(Gestión!F285=$L$204,"Estable3",IF(Gestión!F285=$L$206,"Constru",IF(Gestión!F285=$L$210,"Defin2",IF(Gestión!F285=$L$212,"Cult1",IF(Gestión!F285=$L$214,"Diseño13",IF(Gestión!F285=$L$215,"Defin3",IF(Gestión!F285=$L$217,"Segui",""))))))))))))))))))))))))))))))),N276)</f>
        <v>Cumplir</v>
      </c>
      <c r="P276" t="str">
        <f>IF(Gestión!D285=$Q$2,"Acre",IF(Gestión!D285=$Q$3,"Valor",IF(Gestión!D285=$Q$4,"Calidad",IF(Gestión!D285=$Q$5,"NAI",IF(Gestión!D285=$Q$6,"NAP",IF(Gestión!D285=$Q$7,"NAE",IF(Gestión!D285=$Q$8,"Articulación",IF(Gestión!D285=$Q$9,"Extensión",IF(Gestión!D285=$Q$10,"Regionalización",IF(Gestión!D285=$Q$11,"Interna",IF(Gestión!D285=$Q$12,"Seguimiento",IF(Gestión!D285=$Q$13,"NAA",IF(Gestión!D285=$Q$14,"Gerencia",IF(Gestión!D285=$Q$15,"TH",IF(Gestión!D285=$Q$16,"Finan",IF(Gestión!D285=$Q$17,"Bienestar",IF(Gestión!D285=$Q$18,"Comuni",IF(Gestión!D285=$Q$19,"Sistema",IF(Gestión!D285=$Q$20,"GestionD",IF(Gestión!D285=$Q$21,"Mejoramiento",IF(Gestión!D285=$Q$22,"Modelo",IF(Gestión!D285=$Q$23,"Control",""))))))))))))))))))))))</f>
        <v>GestionD</v>
      </c>
      <c r="T276" t="str">
        <f>IF(Gestión!E285=D!$K$2,"Acredi",IF(Gestión!E285=D!$K$7,"Increm",IF(Gestión!E285=D!$K$11,"Forma",IF(Gestión!E285=D!$K$15,"Vincu",IF(Gestión!E285=D!$K$31,"Estructuraci",IF(Gestión!E285=D!$K$33,"Tecnica",IF(Gestión!E285=D!$K$35,"Conso",IF(Gestión!E285=D!$K$37,"Fortale",IF(Gestión!E285=D!$K$38,"Program",IF(Gestión!E285=D!$K$40,"Estruct",IF(Gestión!E285=D!$K$48,"Artic",IF(Gestión!E285=D!$K$55,"Fortale1",IF(Gestión!E285=D!$K$60,"Biling",IF(Gestión!E285=D!$K$64,"Forma1",IF(Gestión!E285=D!$K$66,"Gest",IF(Gestión!E285=D!$K$68,"Redefini",IF(Gestión!E285=D!$K$69,"Fortale2",IF(Gestión!E285=D!$K$72,"Edu",IF(Gestión!E285=D!$K$79,"Implement",IF(Gestión!E285=D!$K$81,"Potencia",IF(Gestión!E285=D!$K$86,"Fortale3",IF(Gestión!E285=D!$K$89,"Vincu1",IF(Gestión!E285=D!$K$91,"Incur",IF(Gestión!E285=D!$K$93,"Proyec",IF(Gestión!E285=D!$K$94,"Estrateg",IF(Gestión!E285=D!$K$95,"Desa",IF(Gestión!E285=D!$K$103,"Seguim",IF(Gestión!E285=D!$K$104,"Acces",IF(Gestión!E285=D!$K$113,"Program1",IF(Gestión!E285=D!$K$115,"En",IF(Gestión!E285=D!$K$118,"Geren",IF(Gestión!E285=D!$K$128,"Proyec1",IF(Gestión!E285=D!$K$131,"Proyec2",IF(Gestión!E285=D!$K$135,"Forma2",IF(Gestión!E285=D!$K$137,"Talent",IF(Gestión!E285=D!$K$151,"Conso1",IF(Gestión!E285=D!$K$152,"Conso2",IF(Gestión!E285=D!$K$159,"Serv",IF(Gestión!E285=D!$K$164,"Rete",IF(Gestión!E285=D!$K$171,"Fortale4",IF(Gestión!E285=D!$K$172,"Fortale5",IF(Gestión!E285=D!$K$174,"Defini",IF(Gestión!E285=D!$K$175,"Coord",IF(Gestión!E285=D!$K$178,"Redef",IF(Gestión!E285=D!$K$181,"Compro",IF(Gestión!E285=D!$K$182,"Desa1",IF(Gestión!E285=D!$K$183,"Fortale6",IF(Gestión!E285=D!$K$187,"Esta",IF(Gestión!E285=D!$K$190,"Facil",IF(Gestión!E285=D!$K$193,"Soporte",IF(Gestión!E285=D!$K$198,"Implement1",IF(Gestión!E285=D!$K$201,"La",IF(Gestión!E285=D!$K$203,"Fortale7",IF(Gestión!E285=D!$K$206,"Remo",IF(Gestión!E285=D!$K$210,"Fortale8",IF(Gestión!E285=D!$K$214,"Mejoram",IF(Gestión!E285=D!$K$215,"Fortale9",IF(Gestión!E285=D!$K$217,"Fortale10",""))))))))))))))))))))))))))))))))))))))))))))))))))))))))))</f>
        <v>Facil</v>
      </c>
    </row>
    <row r="277" spans="14:20" x14ac:dyDescent="0.25">
      <c r="N277" t="str">
        <f>IF(Gestión!F286=D!$L$2,"Forta",IF(Gestión!F286=$L$4,"Inclu",IF(Gestión!F286=$L$5,"Cult",IF(Gestión!F286=$L$7,"Actua",IF(Gestión!F286=$L$11,"Cuali",IF(Gestión!F286=$L$15,"Forta1",IF(Gestión!F286=$L$18,"Actua1",IF(Gestión!F286=$L$20,"Forta2",IF(Gestión!F286=$L$24,"Plan",IF(Gestión!F286=$L$28,"Confor",IF(Gestión!F286=$L$31,"Crea",IF(Gestión!F286=$L$33,"Incor",IF(Gestión!F286=$L$35,"Incre",IF(Gestión!F286=$L$36,"Prog",IF(Gestión!F286=$L$37,"Forta3",IF(Gestión!F286=$L$38,"Redi",IF(Gestión!F286=$L$40,"Confor1",IF(Gestión!F286=$L$44,"Apoyo",IF(Gestión!F286=$L$46,"Crea1",IF(Gestión!F286=$L$48,"Forta4",IF(Gestión!F286=$L$50,"Actua2",IF(Gestión!F286=$L$51,"Invest",IF(Gestión!F286=$L$52,"Conserv",IF(Gestión!F286=$L$55,"Incre1",IF(Gestión!F286=$L$60,"Actua3",IF(Gestión!F286=$L$64,"Actua4",IF(Gestión!F286=$L$66,"Asist",IF(Gestión!F286=$L$68,"Invest2",IF(Gestión!F286=$L$69,"Pract",IF(Gestión!F286=$L$72,"Forta5",IF(Gestión!F286=$L$79,"Opera",IF(Gestión!F286=$L$80,"Opera2",IF(Gestión!F286=$L$81,"Impul",IF(Gestión!F286=$L$86,"Estudio",IF(Gestión!F286=$L$89,"Invest3",IF(Gestión!F286=$L$90,"Diseño",IF(Gestión!F286=$L$91,"Invest4",IF(Gestión!F286=$L$93,"Vincula",IF(Gestión!F286=$L$94,"Crea2",IF(Gestión!F286=$L$95,"Diseño1",IF(Gestión!F286=$L$96,"Opera3",IF(Gestión!F286=$L$100,"Promo",IF(Gestión!F286=$L$101,"Estudio1",IF(Gestión!F286=$L$103,"Desarrolla",IF(Gestión!F286=$L$104,"Propen",IF(Gestión!F286=$L$108,"Aument",IF(Gestión!F286=$L$112,"Aument2",IF(Gestión!F286=$L$113,"Incre2",IF(Gestión!F286=$L$115,"Diver",IF(Gestión!F286=$L$118,"Estable",IF(Gestión!F286=$L$128,"Realiza",IF(Gestión!F286=$L$131,"Realiza1",IF(Gestión!F286=$L$135,"Diseño2",IF(Gestión!F286=$L$137,"Estudio2",IF(Gestión!F286=$L$138,"Invest5",IF(Gestión!F286=$L$141,"Actua5",IF(Gestión!F286=$L$144,"Estable1",IF(Gestión!F286=$L$151,"Defin","N/A"))))))))))))))))))))))))))))))))))))))))))))))))))))))))))</f>
        <v>N/A</v>
      </c>
      <c r="O277" t="str">
        <f>IF(N277="N/A",IF(Gestión!F286=$L$152,"Estable2",IF(Gestión!F286=$L$159,"Diseño3",IF(Gestión!F286=$L$161,"Diseño4",IF(Gestión!F286=$L$164,"Forta6",IF(Gestión!F286=$L$168,"Prog1",IF(Gestión!F286=$L$171,"Robus",IF(Gestión!F286=$L$172,"Diseño5",IF(Gestión!F286=$L$173,"Diseño6",IF(Gestión!F286=$L$174,"Estruc",IF(Gestión!F286=$L$175,"Diseño7",IF(Gestión!F286=$L$178,"Diseño8",IF(Gestión!F286=$L$179,"Diseño9",IF(Gestión!F286=$L$180,"Diseño10",IF(Gestión!F286=$L$181,"Diseño11",IF(Gestión!F286=$L$182,"Diseño12",IF(Gestión!F286=$L$183,"Capacit",IF(Gestión!F286=$L$186,"Redi1",IF(Gestión!F286=$L$187,"Defin1",IF(Gestión!F286=$L$190,"Cumplir",IF(Gestión!F286=$L$193,"Sistem",IF(Gestión!F286=$L$195,"Montaje",IF(Gestión!F286=$L$198,"Implementa",IF(Gestión!F286=$L$201,"Sistem1",IF(Gestión!F286=$L$203,"Asegura",IF(Gestión!F286=$L$204,"Estable3",IF(Gestión!F286=$L$206,"Constru",IF(Gestión!F286=$L$210,"Defin2",IF(Gestión!F286=$L$212,"Cult1",IF(Gestión!F286=$L$214,"Diseño13",IF(Gestión!F286=$L$215,"Defin3",IF(Gestión!F286=$L$217,"Segui",""))))))))))))))))))))))))))))))),N277)</f>
        <v>Cult1</v>
      </c>
      <c r="P277" t="str">
        <f>IF(Gestión!D286=$Q$2,"Acre",IF(Gestión!D286=$Q$3,"Valor",IF(Gestión!D286=$Q$4,"Calidad",IF(Gestión!D286=$Q$5,"NAI",IF(Gestión!D286=$Q$6,"NAP",IF(Gestión!D286=$Q$7,"NAE",IF(Gestión!D286=$Q$8,"Articulación",IF(Gestión!D286=$Q$9,"Extensión",IF(Gestión!D286=$Q$10,"Regionalización",IF(Gestión!D286=$Q$11,"Interna",IF(Gestión!D286=$Q$12,"Seguimiento",IF(Gestión!D286=$Q$13,"NAA",IF(Gestión!D286=$Q$14,"Gerencia",IF(Gestión!D286=$Q$15,"TH",IF(Gestión!D286=$Q$16,"Finan",IF(Gestión!D286=$Q$17,"Bienestar",IF(Gestión!D286=$Q$18,"Comuni",IF(Gestión!D286=$Q$19,"Sistema",IF(Gestión!D286=$Q$20,"GestionD",IF(Gestión!D286=$Q$21,"Mejoramiento",IF(Gestión!D286=$Q$22,"Modelo",IF(Gestión!D286=$Q$23,"Control",""))))))))))))))))))))))</f>
        <v>Modelo</v>
      </c>
      <c r="T277" t="str">
        <f>IF(Gestión!E286=D!$K$2,"Acredi",IF(Gestión!E286=D!$K$7,"Increm",IF(Gestión!E286=D!$K$11,"Forma",IF(Gestión!E286=D!$K$15,"Vincu",IF(Gestión!E286=D!$K$31,"Estructuraci",IF(Gestión!E286=D!$K$33,"Tecnica",IF(Gestión!E286=D!$K$35,"Conso",IF(Gestión!E286=D!$K$37,"Fortale",IF(Gestión!E286=D!$K$38,"Program",IF(Gestión!E286=D!$K$40,"Estruct",IF(Gestión!E286=D!$K$48,"Artic",IF(Gestión!E286=D!$K$55,"Fortale1",IF(Gestión!E286=D!$K$60,"Biling",IF(Gestión!E286=D!$K$64,"Forma1",IF(Gestión!E286=D!$K$66,"Gest",IF(Gestión!E286=D!$K$68,"Redefini",IF(Gestión!E286=D!$K$69,"Fortale2",IF(Gestión!E286=D!$K$72,"Edu",IF(Gestión!E286=D!$K$79,"Implement",IF(Gestión!E286=D!$K$81,"Potencia",IF(Gestión!E286=D!$K$86,"Fortale3",IF(Gestión!E286=D!$K$89,"Vincu1",IF(Gestión!E286=D!$K$91,"Incur",IF(Gestión!E286=D!$K$93,"Proyec",IF(Gestión!E286=D!$K$94,"Estrateg",IF(Gestión!E286=D!$K$95,"Desa",IF(Gestión!E286=D!$K$103,"Seguim",IF(Gestión!E286=D!$K$104,"Acces",IF(Gestión!E286=D!$K$113,"Program1",IF(Gestión!E286=D!$K$115,"En",IF(Gestión!E286=D!$K$118,"Geren",IF(Gestión!E286=D!$K$128,"Proyec1",IF(Gestión!E286=D!$K$131,"Proyec2",IF(Gestión!E286=D!$K$135,"Forma2",IF(Gestión!E286=D!$K$137,"Talent",IF(Gestión!E286=D!$K$151,"Conso1",IF(Gestión!E286=D!$K$152,"Conso2",IF(Gestión!E286=D!$K$159,"Serv",IF(Gestión!E286=D!$K$164,"Rete",IF(Gestión!E286=D!$K$171,"Fortale4",IF(Gestión!E286=D!$K$172,"Fortale5",IF(Gestión!E286=D!$K$174,"Defini",IF(Gestión!E286=D!$K$175,"Coord",IF(Gestión!E286=D!$K$178,"Redef",IF(Gestión!E286=D!$K$181,"Compro",IF(Gestión!E286=D!$K$182,"Desa1",IF(Gestión!E286=D!$K$183,"Fortale6",IF(Gestión!E286=D!$K$187,"Esta",IF(Gestión!E286=D!$K$190,"Facil",IF(Gestión!E286=D!$K$193,"Soporte",IF(Gestión!E286=D!$K$198,"Implement1",IF(Gestión!E286=D!$K$201,"La",IF(Gestión!E286=D!$K$203,"Fortale7",IF(Gestión!E286=D!$K$206,"Remo",IF(Gestión!E286=D!$K$210,"Fortale8",IF(Gestión!E286=D!$K$214,"Mejoram",IF(Gestión!E286=D!$K$215,"Fortale9",IF(Gestión!E286=D!$K$217,"Fortale10",""))))))))))))))))))))))))))))))))))))))))))))))))))))))))))</f>
        <v>Fortale8</v>
      </c>
    </row>
    <row r="278" spans="14:20" x14ac:dyDescent="0.25">
      <c r="N278" t="str">
        <f>IF(Gestión!F287=D!$L$2,"Forta",IF(Gestión!F287=$L$4,"Inclu",IF(Gestión!F287=$L$5,"Cult",IF(Gestión!F287=$L$7,"Actua",IF(Gestión!F287=$L$11,"Cuali",IF(Gestión!F287=$L$15,"Forta1",IF(Gestión!F287=$L$18,"Actua1",IF(Gestión!F287=$L$20,"Forta2",IF(Gestión!F287=$L$24,"Plan",IF(Gestión!F287=$L$28,"Confor",IF(Gestión!F287=$L$31,"Crea",IF(Gestión!F287=$L$33,"Incor",IF(Gestión!F287=$L$35,"Incre",IF(Gestión!F287=$L$36,"Prog",IF(Gestión!F287=$L$37,"Forta3",IF(Gestión!F287=$L$38,"Redi",IF(Gestión!F287=$L$40,"Confor1",IF(Gestión!F287=$L$44,"Apoyo",IF(Gestión!F287=$L$46,"Crea1",IF(Gestión!F287=$L$48,"Forta4",IF(Gestión!F287=$L$50,"Actua2",IF(Gestión!F287=$L$51,"Invest",IF(Gestión!F287=$L$52,"Conserv",IF(Gestión!F287=$L$55,"Incre1",IF(Gestión!F287=$L$60,"Actua3",IF(Gestión!F287=$L$64,"Actua4",IF(Gestión!F287=$L$66,"Asist",IF(Gestión!F287=$L$68,"Invest2",IF(Gestión!F287=$L$69,"Pract",IF(Gestión!F287=$L$72,"Forta5",IF(Gestión!F287=$L$79,"Opera",IF(Gestión!F287=$L$80,"Opera2",IF(Gestión!F287=$L$81,"Impul",IF(Gestión!F287=$L$86,"Estudio",IF(Gestión!F287=$L$89,"Invest3",IF(Gestión!F287=$L$90,"Diseño",IF(Gestión!F287=$L$91,"Invest4",IF(Gestión!F287=$L$93,"Vincula",IF(Gestión!F287=$L$94,"Crea2",IF(Gestión!F287=$L$95,"Diseño1",IF(Gestión!F287=$L$96,"Opera3",IF(Gestión!F287=$L$100,"Promo",IF(Gestión!F287=$L$101,"Estudio1",IF(Gestión!F287=$L$103,"Desarrolla",IF(Gestión!F287=$L$104,"Propen",IF(Gestión!F287=$L$108,"Aument",IF(Gestión!F287=$L$112,"Aument2",IF(Gestión!F287=$L$113,"Incre2",IF(Gestión!F287=$L$115,"Diver",IF(Gestión!F287=$L$118,"Estable",IF(Gestión!F287=$L$128,"Realiza",IF(Gestión!F287=$L$131,"Realiza1",IF(Gestión!F287=$L$135,"Diseño2",IF(Gestión!F287=$L$137,"Estudio2",IF(Gestión!F287=$L$138,"Invest5",IF(Gestión!F287=$L$141,"Actua5",IF(Gestión!F287=$L$144,"Estable1",IF(Gestión!F287=$L$151,"Defin","N/A"))))))))))))))))))))))))))))))))))))))))))))))))))))))))))</f>
        <v>N/A</v>
      </c>
      <c r="O278" t="str">
        <f>IF(N278="N/A",IF(Gestión!F287=$L$152,"Estable2",IF(Gestión!F287=$L$159,"Diseño3",IF(Gestión!F287=$L$161,"Diseño4",IF(Gestión!F287=$L$164,"Forta6",IF(Gestión!F287=$L$168,"Prog1",IF(Gestión!F287=$L$171,"Robus",IF(Gestión!F287=$L$172,"Diseño5",IF(Gestión!F287=$L$173,"Diseño6",IF(Gestión!F287=$L$174,"Estruc",IF(Gestión!F287=$L$175,"Diseño7",IF(Gestión!F287=$L$178,"Diseño8",IF(Gestión!F287=$L$179,"Diseño9",IF(Gestión!F287=$L$180,"Diseño10",IF(Gestión!F287=$L$181,"Diseño11",IF(Gestión!F287=$L$182,"Diseño12",IF(Gestión!F287=$L$183,"Capacit",IF(Gestión!F287=$L$186,"Redi1",IF(Gestión!F287=$L$187,"Defin1",IF(Gestión!F287=$L$190,"Cumplir",IF(Gestión!F287=$L$193,"Sistem",IF(Gestión!F287=$L$195,"Montaje",IF(Gestión!F287=$L$198,"Implementa",IF(Gestión!F287=$L$201,"Sistem1",IF(Gestión!F287=$L$203,"Asegura",IF(Gestión!F287=$L$204,"Estable3",IF(Gestión!F287=$L$206,"Constru",IF(Gestión!F287=$L$210,"Defin2",IF(Gestión!F287=$L$212,"Cult1",IF(Gestión!F287=$L$214,"Diseño13",IF(Gestión!F287=$L$215,"Defin3",IF(Gestión!F287=$L$217,"Segui",""))))))))))))))))))))))))))))))),N278)</f>
        <v>Defin2</v>
      </c>
      <c r="P278" t="str">
        <f>IF(Gestión!D287=$Q$2,"Acre",IF(Gestión!D287=$Q$3,"Valor",IF(Gestión!D287=$Q$4,"Calidad",IF(Gestión!D287=$Q$5,"NAI",IF(Gestión!D287=$Q$6,"NAP",IF(Gestión!D287=$Q$7,"NAE",IF(Gestión!D287=$Q$8,"Articulación",IF(Gestión!D287=$Q$9,"Extensión",IF(Gestión!D287=$Q$10,"Regionalización",IF(Gestión!D287=$Q$11,"Interna",IF(Gestión!D287=$Q$12,"Seguimiento",IF(Gestión!D287=$Q$13,"NAA",IF(Gestión!D287=$Q$14,"Gerencia",IF(Gestión!D287=$Q$15,"TH",IF(Gestión!D287=$Q$16,"Finan",IF(Gestión!D287=$Q$17,"Bienestar",IF(Gestión!D287=$Q$18,"Comuni",IF(Gestión!D287=$Q$19,"Sistema",IF(Gestión!D287=$Q$20,"GestionD",IF(Gestión!D287=$Q$21,"Mejoramiento",IF(Gestión!D287=$Q$22,"Modelo",IF(Gestión!D287=$Q$23,"Control",""))))))))))))))))))))))</f>
        <v>Modelo</v>
      </c>
      <c r="T278" t="str">
        <f>IF(Gestión!E287=D!$K$2,"Acredi",IF(Gestión!E287=D!$K$7,"Increm",IF(Gestión!E287=D!$K$11,"Forma",IF(Gestión!E287=D!$K$15,"Vincu",IF(Gestión!E287=D!$K$31,"Estructuraci",IF(Gestión!E287=D!$K$33,"Tecnica",IF(Gestión!E287=D!$K$35,"Conso",IF(Gestión!E287=D!$K$37,"Fortale",IF(Gestión!E287=D!$K$38,"Program",IF(Gestión!E287=D!$K$40,"Estruct",IF(Gestión!E287=D!$K$48,"Artic",IF(Gestión!E287=D!$K$55,"Fortale1",IF(Gestión!E287=D!$K$60,"Biling",IF(Gestión!E287=D!$K$64,"Forma1",IF(Gestión!E287=D!$K$66,"Gest",IF(Gestión!E287=D!$K$68,"Redefini",IF(Gestión!E287=D!$K$69,"Fortale2",IF(Gestión!E287=D!$K$72,"Edu",IF(Gestión!E287=D!$K$79,"Implement",IF(Gestión!E287=D!$K$81,"Potencia",IF(Gestión!E287=D!$K$86,"Fortale3",IF(Gestión!E287=D!$K$89,"Vincu1",IF(Gestión!E287=D!$K$91,"Incur",IF(Gestión!E287=D!$K$93,"Proyec",IF(Gestión!E287=D!$K$94,"Estrateg",IF(Gestión!E287=D!$K$95,"Desa",IF(Gestión!E287=D!$K$103,"Seguim",IF(Gestión!E287=D!$K$104,"Acces",IF(Gestión!E287=D!$K$113,"Program1",IF(Gestión!E287=D!$K$115,"En",IF(Gestión!E287=D!$K$118,"Geren",IF(Gestión!E287=D!$K$128,"Proyec1",IF(Gestión!E287=D!$K$131,"Proyec2",IF(Gestión!E287=D!$K$135,"Forma2",IF(Gestión!E287=D!$K$137,"Talent",IF(Gestión!E287=D!$K$151,"Conso1",IF(Gestión!E287=D!$K$152,"Conso2",IF(Gestión!E287=D!$K$159,"Serv",IF(Gestión!E287=D!$K$164,"Rete",IF(Gestión!E287=D!$K$171,"Fortale4",IF(Gestión!E287=D!$K$172,"Fortale5",IF(Gestión!E287=D!$K$174,"Defini",IF(Gestión!E287=D!$K$175,"Coord",IF(Gestión!E287=D!$K$178,"Redef",IF(Gestión!E287=D!$K$181,"Compro",IF(Gestión!E287=D!$K$182,"Desa1",IF(Gestión!E287=D!$K$183,"Fortale6",IF(Gestión!E287=D!$K$187,"Esta",IF(Gestión!E287=D!$K$190,"Facil",IF(Gestión!E287=D!$K$193,"Soporte",IF(Gestión!E287=D!$K$198,"Implement1",IF(Gestión!E287=D!$K$201,"La",IF(Gestión!E287=D!$K$203,"Fortale7",IF(Gestión!E287=D!$K$206,"Remo",IF(Gestión!E287=D!$K$210,"Fortale8",IF(Gestión!E287=D!$K$214,"Mejoram",IF(Gestión!E287=D!$K$215,"Fortale9",IF(Gestión!E287=D!$K$217,"Fortale10",""))))))))))))))))))))))))))))))))))))))))))))))))))))))))))</f>
        <v>Fortale8</v>
      </c>
    </row>
    <row r="279" spans="14:20" x14ac:dyDescent="0.25">
      <c r="N279" t="str">
        <f>IF(Gestión!F288=D!$L$2,"Forta",IF(Gestión!F288=$L$4,"Inclu",IF(Gestión!F288=$L$5,"Cult",IF(Gestión!F288=$L$7,"Actua",IF(Gestión!F288=$L$11,"Cuali",IF(Gestión!F288=$L$15,"Forta1",IF(Gestión!F288=$L$18,"Actua1",IF(Gestión!F288=$L$20,"Forta2",IF(Gestión!F288=$L$24,"Plan",IF(Gestión!F288=$L$28,"Confor",IF(Gestión!F288=$L$31,"Crea",IF(Gestión!F288=$L$33,"Incor",IF(Gestión!F288=$L$35,"Incre",IF(Gestión!F288=$L$36,"Prog",IF(Gestión!F288=$L$37,"Forta3",IF(Gestión!F288=$L$38,"Redi",IF(Gestión!F288=$L$40,"Confor1",IF(Gestión!F288=$L$44,"Apoyo",IF(Gestión!F288=$L$46,"Crea1",IF(Gestión!F288=$L$48,"Forta4",IF(Gestión!F288=$L$50,"Actua2",IF(Gestión!F288=$L$51,"Invest",IF(Gestión!F288=$L$52,"Conserv",IF(Gestión!F288=$L$55,"Incre1",IF(Gestión!F288=$L$60,"Actua3",IF(Gestión!F288=$L$64,"Actua4",IF(Gestión!F288=$L$66,"Asist",IF(Gestión!F288=$L$68,"Invest2",IF(Gestión!F288=$L$69,"Pract",IF(Gestión!F288=$L$72,"Forta5",IF(Gestión!F288=$L$79,"Opera",IF(Gestión!F288=$L$80,"Opera2",IF(Gestión!F288=$L$81,"Impul",IF(Gestión!F288=$L$86,"Estudio",IF(Gestión!F288=$L$89,"Invest3",IF(Gestión!F288=$L$90,"Diseño",IF(Gestión!F288=$L$91,"Invest4",IF(Gestión!F288=$L$93,"Vincula",IF(Gestión!F288=$L$94,"Crea2",IF(Gestión!F288=$L$95,"Diseño1",IF(Gestión!F288=$L$96,"Opera3",IF(Gestión!F288=$L$100,"Promo",IF(Gestión!F288=$L$101,"Estudio1",IF(Gestión!F288=$L$103,"Desarrolla",IF(Gestión!F288=$L$104,"Propen",IF(Gestión!F288=$L$108,"Aument",IF(Gestión!F288=$L$112,"Aument2",IF(Gestión!F288=$L$113,"Incre2",IF(Gestión!F288=$L$115,"Diver",IF(Gestión!F288=$L$118,"Estable",IF(Gestión!F288=$L$128,"Realiza",IF(Gestión!F288=$L$131,"Realiza1",IF(Gestión!F288=$L$135,"Diseño2",IF(Gestión!F288=$L$137,"Estudio2",IF(Gestión!F288=$L$138,"Invest5",IF(Gestión!F288=$L$141,"Actua5",IF(Gestión!F288=$L$144,"Estable1",IF(Gestión!F288=$L$151,"Defin","N/A"))))))))))))))))))))))))))))))))))))))))))))))))))))))))))</f>
        <v>Cult</v>
      </c>
      <c r="O279" t="str">
        <f>IF(N279="N/A",IF(Gestión!F288=$L$152,"Estable2",IF(Gestión!F288=$L$159,"Diseño3",IF(Gestión!F288=$L$161,"Diseño4",IF(Gestión!F288=$L$164,"Forta6",IF(Gestión!F288=$L$168,"Prog1",IF(Gestión!F288=$L$171,"Robus",IF(Gestión!F288=$L$172,"Diseño5",IF(Gestión!F288=$L$173,"Diseño6",IF(Gestión!F288=$L$174,"Estruc",IF(Gestión!F288=$L$175,"Diseño7",IF(Gestión!F288=$L$178,"Diseño8",IF(Gestión!F288=$L$179,"Diseño9",IF(Gestión!F288=$L$180,"Diseño10",IF(Gestión!F288=$L$181,"Diseño11",IF(Gestión!F288=$L$182,"Diseño12",IF(Gestión!F288=$L$183,"Capacit",IF(Gestión!F288=$L$186,"Redi1",IF(Gestión!F288=$L$187,"Defin1",IF(Gestión!F288=$L$190,"Cumplir",IF(Gestión!F288=$L$193,"Sistem",IF(Gestión!F288=$L$195,"Montaje",IF(Gestión!F288=$L$198,"Implementa",IF(Gestión!F288=$L$201,"Sistem1",IF(Gestión!F288=$L$203,"Asegura",IF(Gestión!F288=$L$204,"Estable3",IF(Gestión!F288=$L$206,"Constru",IF(Gestión!F288=$L$210,"Defin2",IF(Gestión!F288=$L$212,"Cult1",IF(Gestión!F288=$L$214,"Diseño13",IF(Gestión!F288=$L$215,"Defin3",IF(Gestión!F288=$L$217,"Segui",""))))))))))))))))))))))))))))))),N279)</f>
        <v>Cult</v>
      </c>
      <c r="P279" t="str">
        <f>IF(Gestión!D288=$Q$2,"Acre",IF(Gestión!D288=$Q$3,"Valor",IF(Gestión!D288=$Q$4,"Calidad",IF(Gestión!D288=$Q$5,"NAI",IF(Gestión!D288=$Q$6,"NAP",IF(Gestión!D288=$Q$7,"NAE",IF(Gestión!D288=$Q$8,"Articulación",IF(Gestión!D288=$Q$9,"Extensión",IF(Gestión!D288=$Q$10,"Regionalización",IF(Gestión!D288=$Q$11,"Interna",IF(Gestión!D288=$Q$12,"Seguimiento",IF(Gestión!D288=$Q$13,"NAA",IF(Gestión!D288=$Q$14,"Gerencia",IF(Gestión!D288=$Q$15,"TH",IF(Gestión!D288=$Q$16,"Finan",IF(Gestión!D288=$Q$17,"Bienestar",IF(Gestión!D288=$Q$18,"Comuni",IF(Gestión!D288=$Q$19,"Sistema",IF(Gestión!D288=$Q$20,"GestionD",IF(Gestión!D288=$Q$21,"Mejoramiento",IF(Gestión!D288=$Q$22,"Modelo",IF(Gestión!D288=$Q$23,"Control",""))))))))))))))))))))))</f>
        <v>Acre</v>
      </c>
      <c r="T279" t="str">
        <f>IF(Gestión!E288=D!$K$2,"Acredi",IF(Gestión!E288=D!$K$7,"Increm",IF(Gestión!E288=D!$K$11,"Forma",IF(Gestión!E288=D!$K$15,"Vincu",IF(Gestión!E288=D!$K$31,"Estructuraci",IF(Gestión!E288=D!$K$33,"Tecnica",IF(Gestión!E288=D!$K$35,"Conso",IF(Gestión!E288=D!$K$37,"Fortale",IF(Gestión!E288=D!$K$38,"Program",IF(Gestión!E288=D!$K$40,"Estruct",IF(Gestión!E288=D!$K$48,"Artic",IF(Gestión!E288=D!$K$55,"Fortale1",IF(Gestión!E288=D!$K$60,"Biling",IF(Gestión!E288=D!$K$64,"Forma1",IF(Gestión!E288=D!$K$66,"Gest",IF(Gestión!E288=D!$K$68,"Redefini",IF(Gestión!E288=D!$K$69,"Fortale2",IF(Gestión!E288=D!$K$72,"Edu",IF(Gestión!E288=D!$K$79,"Implement",IF(Gestión!E288=D!$K$81,"Potencia",IF(Gestión!E288=D!$K$86,"Fortale3",IF(Gestión!E288=D!$K$89,"Vincu1",IF(Gestión!E288=D!$K$91,"Incur",IF(Gestión!E288=D!$K$93,"Proyec",IF(Gestión!E288=D!$K$94,"Estrateg",IF(Gestión!E288=D!$K$95,"Desa",IF(Gestión!E288=D!$K$103,"Seguim",IF(Gestión!E288=D!$K$104,"Acces",IF(Gestión!E288=D!$K$113,"Program1",IF(Gestión!E288=D!$K$115,"En",IF(Gestión!E288=D!$K$118,"Geren",IF(Gestión!E288=D!$K$128,"Proyec1",IF(Gestión!E288=D!$K$131,"Proyec2",IF(Gestión!E288=D!$K$135,"Forma2",IF(Gestión!E288=D!$K$137,"Talent",IF(Gestión!E288=D!$K$151,"Conso1",IF(Gestión!E288=D!$K$152,"Conso2",IF(Gestión!E288=D!$K$159,"Serv",IF(Gestión!E288=D!$K$164,"Rete",IF(Gestión!E288=D!$K$171,"Fortale4",IF(Gestión!E288=D!$K$172,"Fortale5",IF(Gestión!E288=D!$K$174,"Defini",IF(Gestión!E288=D!$K$175,"Coord",IF(Gestión!E288=D!$K$178,"Redef",IF(Gestión!E288=D!$K$181,"Compro",IF(Gestión!E288=D!$K$182,"Desa1",IF(Gestión!E288=D!$K$183,"Fortale6",IF(Gestión!E288=D!$K$187,"Esta",IF(Gestión!E288=D!$K$190,"Facil",IF(Gestión!E288=D!$K$193,"Soporte",IF(Gestión!E288=D!$K$198,"Implement1",IF(Gestión!E288=D!$K$201,"La",IF(Gestión!E288=D!$K$203,"Fortale7",IF(Gestión!E288=D!$K$206,"Remo",IF(Gestión!E288=D!$K$210,"Fortale8",IF(Gestión!E288=D!$K$214,"Mejoram",IF(Gestión!E288=D!$K$215,"Fortale9",IF(Gestión!E288=D!$K$217,"Fortale10",""))))))))))))))))))))))))))))))))))))))))))))))))))))))))))</f>
        <v>Acredi</v>
      </c>
    </row>
    <row r="280" spans="14:20" x14ac:dyDescent="0.25">
      <c r="N280" t="str">
        <f>IF(Gestión!F289=D!$L$2,"Forta",IF(Gestión!F289=$L$4,"Inclu",IF(Gestión!F289=$L$5,"Cult",IF(Gestión!F289=$L$7,"Actua",IF(Gestión!F289=$L$11,"Cuali",IF(Gestión!F289=$L$15,"Forta1",IF(Gestión!F289=$L$18,"Actua1",IF(Gestión!F289=$L$20,"Forta2",IF(Gestión!F289=$L$24,"Plan",IF(Gestión!F289=$L$28,"Confor",IF(Gestión!F289=$L$31,"Crea",IF(Gestión!F289=$L$33,"Incor",IF(Gestión!F289=$L$35,"Incre",IF(Gestión!F289=$L$36,"Prog",IF(Gestión!F289=$L$37,"Forta3",IF(Gestión!F289=$L$38,"Redi",IF(Gestión!F289=$L$40,"Confor1",IF(Gestión!F289=$L$44,"Apoyo",IF(Gestión!F289=$L$46,"Crea1",IF(Gestión!F289=$L$48,"Forta4",IF(Gestión!F289=$L$50,"Actua2",IF(Gestión!F289=$L$51,"Invest",IF(Gestión!F289=$L$52,"Conserv",IF(Gestión!F289=$L$55,"Incre1",IF(Gestión!F289=$L$60,"Actua3",IF(Gestión!F289=$L$64,"Actua4",IF(Gestión!F289=$L$66,"Asist",IF(Gestión!F289=$L$68,"Invest2",IF(Gestión!F289=$L$69,"Pract",IF(Gestión!F289=$L$72,"Forta5",IF(Gestión!F289=$L$79,"Opera",IF(Gestión!F289=$L$80,"Opera2",IF(Gestión!F289=$L$81,"Impul",IF(Gestión!F289=$L$86,"Estudio",IF(Gestión!F289=$L$89,"Invest3",IF(Gestión!F289=$L$90,"Diseño",IF(Gestión!F289=$L$91,"Invest4",IF(Gestión!F289=$L$93,"Vincula",IF(Gestión!F289=$L$94,"Crea2",IF(Gestión!F289=$L$95,"Diseño1",IF(Gestión!F289=$L$96,"Opera3",IF(Gestión!F289=$L$100,"Promo",IF(Gestión!F289=$L$101,"Estudio1",IF(Gestión!F289=$L$103,"Desarrolla",IF(Gestión!F289=$L$104,"Propen",IF(Gestión!F289=$L$108,"Aument",IF(Gestión!F289=$L$112,"Aument2",IF(Gestión!F289=$L$113,"Incre2",IF(Gestión!F289=$L$115,"Diver",IF(Gestión!F289=$L$118,"Estable",IF(Gestión!F289=$L$128,"Realiza",IF(Gestión!F289=$L$131,"Realiza1",IF(Gestión!F289=$L$135,"Diseño2",IF(Gestión!F289=$L$137,"Estudio2",IF(Gestión!F289=$L$138,"Invest5",IF(Gestión!F289=$L$141,"Actua5",IF(Gestión!F289=$L$144,"Estable1",IF(Gestión!F289=$L$151,"Defin","N/A"))))))))))))))))))))))))))))))))))))))))))))))))))))))))))</f>
        <v>Estable</v>
      </c>
      <c r="O280" t="str">
        <f>IF(N280="N/A",IF(Gestión!F289=$L$152,"Estable2",IF(Gestión!F289=$L$159,"Diseño3",IF(Gestión!F289=$L$161,"Diseño4",IF(Gestión!F289=$L$164,"Forta6",IF(Gestión!F289=$L$168,"Prog1",IF(Gestión!F289=$L$171,"Robus",IF(Gestión!F289=$L$172,"Diseño5",IF(Gestión!F289=$L$173,"Diseño6",IF(Gestión!F289=$L$174,"Estruc",IF(Gestión!F289=$L$175,"Diseño7",IF(Gestión!F289=$L$178,"Diseño8",IF(Gestión!F289=$L$179,"Diseño9",IF(Gestión!F289=$L$180,"Diseño10",IF(Gestión!F289=$L$181,"Diseño11",IF(Gestión!F289=$L$182,"Diseño12",IF(Gestión!F289=$L$183,"Capacit",IF(Gestión!F289=$L$186,"Redi1",IF(Gestión!F289=$L$187,"Defin1",IF(Gestión!F289=$L$190,"Cumplir",IF(Gestión!F289=$L$193,"Sistem",IF(Gestión!F289=$L$195,"Montaje",IF(Gestión!F289=$L$198,"Implementa",IF(Gestión!F289=$L$201,"Sistem1",IF(Gestión!F289=$L$203,"Asegura",IF(Gestión!F289=$L$204,"Estable3",IF(Gestión!F289=$L$206,"Constru",IF(Gestión!F289=$L$210,"Defin2",IF(Gestión!F289=$L$212,"Cult1",IF(Gestión!F289=$L$214,"Diseño13",IF(Gestión!F289=$L$215,"Defin3",IF(Gestión!F289=$L$217,"Segui",""))))))))))))))))))))))))))))))),N280)</f>
        <v>Estable</v>
      </c>
      <c r="P280" t="str">
        <f>IF(Gestión!D289=$Q$2,"Acre",IF(Gestión!D289=$Q$3,"Valor",IF(Gestión!D289=$Q$4,"Calidad",IF(Gestión!D289=$Q$5,"NAI",IF(Gestión!D289=$Q$6,"NAP",IF(Gestión!D289=$Q$7,"NAE",IF(Gestión!D289=$Q$8,"Articulación",IF(Gestión!D289=$Q$9,"Extensión",IF(Gestión!D289=$Q$10,"Regionalización",IF(Gestión!D289=$Q$11,"Interna",IF(Gestión!D289=$Q$12,"Seguimiento",IF(Gestión!D289=$Q$13,"NAA",IF(Gestión!D289=$Q$14,"Gerencia",IF(Gestión!D289=$Q$15,"TH",IF(Gestión!D289=$Q$16,"Finan",IF(Gestión!D289=$Q$17,"Bienestar",IF(Gestión!D289=$Q$18,"Comuni",IF(Gestión!D289=$Q$19,"Sistema",IF(Gestión!D289=$Q$20,"GestionD",IF(Gestión!D289=$Q$21,"Mejoramiento",IF(Gestión!D289=$Q$22,"Modelo",IF(Gestión!D289=$Q$23,"Control",""))))))))))))))))))))))</f>
        <v>Gerencia</v>
      </c>
      <c r="T280" t="str">
        <f>IF(Gestión!E289=D!$K$2,"Acredi",IF(Gestión!E289=D!$K$7,"Increm",IF(Gestión!E289=D!$K$11,"Forma",IF(Gestión!E289=D!$K$15,"Vincu",IF(Gestión!E289=D!$K$31,"Estructuraci",IF(Gestión!E289=D!$K$33,"Tecnica",IF(Gestión!E289=D!$K$35,"Conso",IF(Gestión!E289=D!$K$37,"Fortale",IF(Gestión!E289=D!$K$38,"Program",IF(Gestión!E289=D!$K$40,"Estruct",IF(Gestión!E289=D!$K$48,"Artic",IF(Gestión!E289=D!$K$55,"Fortale1",IF(Gestión!E289=D!$K$60,"Biling",IF(Gestión!E289=D!$K$64,"Forma1",IF(Gestión!E289=D!$K$66,"Gest",IF(Gestión!E289=D!$K$68,"Redefini",IF(Gestión!E289=D!$K$69,"Fortale2",IF(Gestión!E289=D!$K$72,"Edu",IF(Gestión!E289=D!$K$79,"Implement",IF(Gestión!E289=D!$K$81,"Potencia",IF(Gestión!E289=D!$K$86,"Fortale3",IF(Gestión!E289=D!$K$89,"Vincu1",IF(Gestión!E289=D!$K$91,"Incur",IF(Gestión!E289=D!$K$93,"Proyec",IF(Gestión!E289=D!$K$94,"Estrateg",IF(Gestión!E289=D!$K$95,"Desa",IF(Gestión!E289=D!$K$103,"Seguim",IF(Gestión!E289=D!$K$104,"Acces",IF(Gestión!E289=D!$K$113,"Program1",IF(Gestión!E289=D!$K$115,"En",IF(Gestión!E289=D!$K$118,"Geren",IF(Gestión!E289=D!$K$128,"Proyec1",IF(Gestión!E289=D!$K$131,"Proyec2",IF(Gestión!E289=D!$K$135,"Forma2",IF(Gestión!E289=D!$K$137,"Talent",IF(Gestión!E289=D!$K$151,"Conso1",IF(Gestión!E289=D!$K$152,"Conso2",IF(Gestión!E289=D!$K$159,"Serv",IF(Gestión!E289=D!$K$164,"Rete",IF(Gestión!E289=D!$K$171,"Fortale4",IF(Gestión!E289=D!$K$172,"Fortale5",IF(Gestión!E289=D!$K$174,"Defini",IF(Gestión!E289=D!$K$175,"Coord",IF(Gestión!E289=D!$K$178,"Redef",IF(Gestión!E289=D!$K$181,"Compro",IF(Gestión!E289=D!$K$182,"Desa1",IF(Gestión!E289=D!$K$183,"Fortale6",IF(Gestión!E289=D!$K$187,"Esta",IF(Gestión!E289=D!$K$190,"Facil",IF(Gestión!E289=D!$K$193,"Soporte",IF(Gestión!E289=D!$K$198,"Implement1",IF(Gestión!E289=D!$K$201,"La",IF(Gestión!E289=D!$K$203,"Fortale7",IF(Gestión!E289=D!$K$206,"Remo",IF(Gestión!E289=D!$K$210,"Fortale8",IF(Gestión!E289=D!$K$214,"Mejoram",IF(Gestión!E289=D!$K$215,"Fortale9",IF(Gestión!E289=D!$K$217,"Fortale10",""))))))))))))))))))))))))))))))))))))))))))))))))))))))))))</f>
        <v>Geren</v>
      </c>
    </row>
    <row r="281" spans="14:20" x14ac:dyDescent="0.25">
      <c r="N281" t="str">
        <f>IF(Gestión!F290=D!$L$2,"Forta",IF(Gestión!F290=$L$4,"Inclu",IF(Gestión!F290=$L$5,"Cult",IF(Gestión!F290=$L$7,"Actua",IF(Gestión!F290=$L$11,"Cuali",IF(Gestión!F290=$L$15,"Forta1",IF(Gestión!F290=$L$18,"Actua1",IF(Gestión!F290=$L$20,"Forta2",IF(Gestión!F290=$L$24,"Plan",IF(Gestión!F290=$L$28,"Confor",IF(Gestión!F290=$L$31,"Crea",IF(Gestión!F290=$L$33,"Incor",IF(Gestión!F290=$L$35,"Incre",IF(Gestión!F290=$L$36,"Prog",IF(Gestión!F290=$L$37,"Forta3",IF(Gestión!F290=$L$38,"Redi",IF(Gestión!F290=$L$40,"Confor1",IF(Gestión!F290=$L$44,"Apoyo",IF(Gestión!F290=$L$46,"Crea1",IF(Gestión!F290=$L$48,"Forta4",IF(Gestión!F290=$L$50,"Actua2",IF(Gestión!F290=$L$51,"Invest",IF(Gestión!F290=$L$52,"Conserv",IF(Gestión!F290=$L$55,"Incre1",IF(Gestión!F290=$L$60,"Actua3",IF(Gestión!F290=$L$64,"Actua4",IF(Gestión!F290=$L$66,"Asist",IF(Gestión!F290=$L$68,"Invest2",IF(Gestión!F290=$L$69,"Pract",IF(Gestión!F290=$L$72,"Forta5",IF(Gestión!F290=$L$79,"Opera",IF(Gestión!F290=$L$80,"Opera2",IF(Gestión!F290=$L$81,"Impul",IF(Gestión!F290=$L$86,"Estudio",IF(Gestión!F290=$L$89,"Invest3",IF(Gestión!F290=$L$90,"Diseño",IF(Gestión!F290=$L$91,"Invest4",IF(Gestión!F290=$L$93,"Vincula",IF(Gestión!F290=$L$94,"Crea2",IF(Gestión!F290=$L$95,"Diseño1",IF(Gestión!F290=$L$96,"Opera3",IF(Gestión!F290=$L$100,"Promo",IF(Gestión!F290=$L$101,"Estudio1",IF(Gestión!F290=$L$103,"Desarrolla",IF(Gestión!F290=$L$104,"Propen",IF(Gestión!F290=$L$108,"Aument",IF(Gestión!F290=$L$112,"Aument2",IF(Gestión!F290=$L$113,"Incre2",IF(Gestión!F290=$L$115,"Diver",IF(Gestión!F290=$L$118,"Estable",IF(Gestión!F290=$L$128,"Realiza",IF(Gestión!F290=$L$131,"Realiza1",IF(Gestión!F290=$L$135,"Diseño2",IF(Gestión!F290=$L$137,"Estudio2",IF(Gestión!F290=$L$138,"Invest5",IF(Gestión!F290=$L$141,"Actua5",IF(Gestión!F290=$L$144,"Estable1",IF(Gestión!F290=$L$151,"Defin","N/A"))))))))))))))))))))))))))))))))))))))))))))))))))))))))))</f>
        <v>Estable</v>
      </c>
      <c r="O281" t="str">
        <f>IF(N281="N/A",IF(Gestión!F290=$L$152,"Estable2",IF(Gestión!F290=$L$159,"Diseño3",IF(Gestión!F290=$L$161,"Diseño4",IF(Gestión!F290=$L$164,"Forta6",IF(Gestión!F290=$L$168,"Prog1",IF(Gestión!F290=$L$171,"Robus",IF(Gestión!F290=$L$172,"Diseño5",IF(Gestión!F290=$L$173,"Diseño6",IF(Gestión!F290=$L$174,"Estruc",IF(Gestión!F290=$L$175,"Diseño7",IF(Gestión!F290=$L$178,"Diseño8",IF(Gestión!F290=$L$179,"Diseño9",IF(Gestión!F290=$L$180,"Diseño10",IF(Gestión!F290=$L$181,"Diseño11",IF(Gestión!F290=$L$182,"Diseño12",IF(Gestión!F290=$L$183,"Capacit",IF(Gestión!F290=$L$186,"Redi1",IF(Gestión!F290=$L$187,"Defin1",IF(Gestión!F290=$L$190,"Cumplir",IF(Gestión!F290=$L$193,"Sistem",IF(Gestión!F290=$L$195,"Montaje",IF(Gestión!F290=$L$198,"Implementa",IF(Gestión!F290=$L$201,"Sistem1",IF(Gestión!F290=$L$203,"Asegura",IF(Gestión!F290=$L$204,"Estable3",IF(Gestión!F290=$L$206,"Constru",IF(Gestión!F290=$L$210,"Defin2",IF(Gestión!F290=$L$212,"Cult1",IF(Gestión!F290=$L$214,"Diseño13",IF(Gestión!F290=$L$215,"Defin3",IF(Gestión!F290=$L$217,"Segui",""))))))))))))))))))))))))))))))),N281)</f>
        <v>Estable</v>
      </c>
      <c r="P281" t="str">
        <f>IF(Gestión!D290=$Q$2,"Acre",IF(Gestión!D290=$Q$3,"Valor",IF(Gestión!D290=$Q$4,"Calidad",IF(Gestión!D290=$Q$5,"NAI",IF(Gestión!D290=$Q$6,"NAP",IF(Gestión!D290=$Q$7,"NAE",IF(Gestión!D290=$Q$8,"Articulación",IF(Gestión!D290=$Q$9,"Extensión",IF(Gestión!D290=$Q$10,"Regionalización",IF(Gestión!D290=$Q$11,"Interna",IF(Gestión!D290=$Q$12,"Seguimiento",IF(Gestión!D290=$Q$13,"NAA",IF(Gestión!D290=$Q$14,"Gerencia",IF(Gestión!D290=$Q$15,"TH",IF(Gestión!D290=$Q$16,"Finan",IF(Gestión!D290=$Q$17,"Bienestar",IF(Gestión!D290=$Q$18,"Comuni",IF(Gestión!D290=$Q$19,"Sistema",IF(Gestión!D290=$Q$20,"GestionD",IF(Gestión!D290=$Q$21,"Mejoramiento",IF(Gestión!D290=$Q$22,"Modelo",IF(Gestión!D290=$Q$23,"Control",""))))))))))))))))))))))</f>
        <v>Gerencia</v>
      </c>
      <c r="T281" t="str">
        <f>IF(Gestión!E290=D!$K$2,"Acredi",IF(Gestión!E290=D!$K$7,"Increm",IF(Gestión!E290=D!$K$11,"Forma",IF(Gestión!E290=D!$K$15,"Vincu",IF(Gestión!E290=D!$K$31,"Estructuraci",IF(Gestión!E290=D!$K$33,"Tecnica",IF(Gestión!E290=D!$K$35,"Conso",IF(Gestión!E290=D!$K$37,"Fortale",IF(Gestión!E290=D!$K$38,"Program",IF(Gestión!E290=D!$K$40,"Estruct",IF(Gestión!E290=D!$K$48,"Artic",IF(Gestión!E290=D!$K$55,"Fortale1",IF(Gestión!E290=D!$K$60,"Biling",IF(Gestión!E290=D!$K$64,"Forma1",IF(Gestión!E290=D!$K$66,"Gest",IF(Gestión!E290=D!$K$68,"Redefini",IF(Gestión!E290=D!$K$69,"Fortale2",IF(Gestión!E290=D!$K$72,"Edu",IF(Gestión!E290=D!$K$79,"Implement",IF(Gestión!E290=D!$K$81,"Potencia",IF(Gestión!E290=D!$K$86,"Fortale3",IF(Gestión!E290=D!$K$89,"Vincu1",IF(Gestión!E290=D!$K$91,"Incur",IF(Gestión!E290=D!$K$93,"Proyec",IF(Gestión!E290=D!$K$94,"Estrateg",IF(Gestión!E290=D!$K$95,"Desa",IF(Gestión!E290=D!$K$103,"Seguim",IF(Gestión!E290=D!$K$104,"Acces",IF(Gestión!E290=D!$K$113,"Program1",IF(Gestión!E290=D!$K$115,"En",IF(Gestión!E290=D!$K$118,"Geren",IF(Gestión!E290=D!$K$128,"Proyec1",IF(Gestión!E290=D!$K$131,"Proyec2",IF(Gestión!E290=D!$K$135,"Forma2",IF(Gestión!E290=D!$K$137,"Talent",IF(Gestión!E290=D!$K$151,"Conso1",IF(Gestión!E290=D!$K$152,"Conso2",IF(Gestión!E290=D!$K$159,"Serv",IF(Gestión!E290=D!$K$164,"Rete",IF(Gestión!E290=D!$K$171,"Fortale4",IF(Gestión!E290=D!$K$172,"Fortale5",IF(Gestión!E290=D!$K$174,"Defini",IF(Gestión!E290=D!$K$175,"Coord",IF(Gestión!E290=D!$K$178,"Redef",IF(Gestión!E290=D!$K$181,"Compro",IF(Gestión!E290=D!$K$182,"Desa1",IF(Gestión!E290=D!$K$183,"Fortale6",IF(Gestión!E290=D!$K$187,"Esta",IF(Gestión!E290=D!$K$190,"Facil",IF(Gestión!E290=D!$K$193,"Soporte",IF(Gestión!E290=D!$K$198,"Implement1",IF(Gestión!E290=D!$K$201,"La",IF(Gestión!E290=D!$K$203,"Fortale7",IF(Gestión!E290=D!$K$206,"Remo",IF(Gestión!E290=D!$K$210,"Fortale8",IF(Gestión!E290=D!$K$214,"Mejoram",IF(Gestión!E290=D!$K$215,"Fortale9",IF(Gestión!E290=D!$K$217,"Fortale10",""))))))))))))))))))))))))))))))))))))))))))))))))))))))))))</f>
        <v>Geren</v>
      </c>
    </row>
    <row r="282" spans="14:20" x14ac:dyDescent="0.25">
      <c r="N282" t="str">
        <f>IF(Gestión!F291=D!$L$2,"Forta",IF(Gestión!F291=$L$4,"Inclu",IF(Gestión!F291=$L$5,"Cult",IF(Gestión!F291=$L$7,"Actua",IF(Gestión!F291=$L$11,"Cuali",IF(Gestión!F291=$L$15,"Forta1",IF(Gestión!F291=$L$18,"Actua1",IF(Gestión!F291=$L$20,"Forta2",IF(Gestión!F291=$L$24,"Plan",IF(Gestión!F291=$L$28,"Confor",IF(Gestión!F291=$L$31,"Crea",IF(Gestión!F291=$L$33,"Incor",IF(Gestión!F291=$L$35,"Incre",IF(Gestión!F291=$L$36,"Prog",IF(Gestión!F291=$L$37,"Forta3",IF(Gestión!F291=$L$38,"Redi",IF(Gestión!F291=$L$40,"Confor1",IF(Gestión!F291=$L$44,"Apoyo",IF(Gestión!F291=$L$46,"Crea1",IF(Gestión!F291=$L$48,"Forta4",IF(Gestión!F291=$L$50,"Actua2",IF(Gestión!F291=$L$51,"Invest",IF(Gestión!F291=$L$52,"Conserv",IF(Gestión!F291=$L$55,"Incre1",IF(Gestión!F291=$L$60,"Actua3",IF(Gestión!F291=$L$64,"Actua4",IF(Gestión!F291=$L$66,"Asist",IF(Gestión!F291=$L$68,"Invest2",IF(Gestión!F291=$L$69,"Pract",IF(Gestión!F291=$L$72,"Forta5",IF(Gestión!F291=$L$79,"Opera",IF(Gestión!F291=$L$80,"Opera2",IF(Gestión!F291=$L$81,"Impul",IF(Gestión!F291=$L$86,"Estudio",IF(Gestión!F291=$L$89,"Invest3",IF(Gestión!F291=$L$90,"Diseño",IF(Gestión!F291=$L$91,"Invest4",IF(Gestión!F291=$L$93,"Vincula",IF(Gestión!F291=$L$94,"Crea2",IF(Gestión!F291=$L$95,"Diseño1",IF(Gestión!F291=$L$96,"Opera3",IF(Gestión!F291=$L$100,"Promo",IF(Gestión!F291=$L$101,"Estudio1",IF(Gestión!F291=$L$103,"Desarrolla",IF(Gestión!F291=$L$104,"Propen",IF(Gestión!F291=$L$108,"Aument",IF(Gestión!F291=$L$112,"Aument2",IF(Gestión!F291=$L$113,"Incre2",IF(Gestión!F291=$L$115,"Diver",IF(Gestión!F291=$L$118,"Estable",IF(Gestión!F291=$L$128,"Realiza",IF(Gestión!F291=$L$131,"Realiza1",IF(Gestión!F291=$L$135,"Diseño2",IF(Gestión!F291=$L$137,"Estudio2",IF(Gestión!F291=$L$138,"Invest5",IF(Gestión!F291=$L$141,"Actua5",IF(Gestión!F291=$L$144,"Estable1",IF(Gestión!F291=$L$151,"Defin","N/A"))))))))))))))))))))))))))))))))))))))))))))))))))))))))))</f>
        <v>N/A</v>
      </c>
      <c r="O282" t="str">
        <f>IF(N282="N/A",IF(Gestión!F291=$L$152,"Estable2",IF(Gestión!F291=$L$159,"Diseño3",IF(Gestión!F291=$L$161,"Diseño4",IF(Gestión!F291=$L$164,"Forta6",IF(Gestión!F291=$L$168,"Prog1",IF(Gestión!F291=$L$171,"Robus",IF(Gestión!F291=$L$172,"Diseño5",IF(Gestión!F291=$L$173,"Diseño6",IF(Gestión!F291=$L$174,"Estruc",IF(Gestión!F291=$L$175,"Diseño7",IF(Gestión!F291=$L$178,"Diseño8",IF(Gestión!F291=$L$179,"Diseño9",IF(Gestión!F291=$L$180,"Diseño10",IF(Gestión!F291=$L$181,"Diseño11",IF(Gestión!F291=$L$182,"Diseño12",IF(Gestión!F291=$L$183,"Capacit",IF(Gestión!F291=$L$186,"Redi1",IF(Gestión!F291=$L$187,"Defin1",IF(Gestión!F291=$L$190,"Cumplir",IF(Gestión!F291=$L$193,"Sistem",IF(Gestión!F291=$L$195,"Montaje",IF(Gestión!F291=$L$198,"Implementa",IF(Gestión!F291=$L$201,"Sistem1",IF(Gestión!F291=$L$203,"Asegura",IF(Gestión!F291=$L$204,"Estable3",IF(Gestión!F291=$L$206,"Constru",IF(Gestión!F291=$L$210,"Defin2",IF(Gestión!F291=$L$212,"Cult1",IF(Gestión!F291=$L$214,"Diseño13",IF(Gestión!F291=$L$215,"Defin3",IF(Gestión!F291=$L$217,"Segui",""))))))))))))))))))))))))))))))),N282)</f>
        <v>Defin2</v>
      </c>
      <c r="P282" t="str">
        <f>IF(Gestión!D291=$Q$2,"Acre",IF(Gestión!D291=$Q$3,"Valor",IF(Gestión!D291=$Q$4,"Calidad",IF(Gestión!D291=$Q$5,"NAI",IF(Gestión!D291=$Q$6,"NAP",IF(Gestión!D291=$Q$7,"NAE",IF(Gestión!D291=$Q$8,"Articulación",IF(Gestión!D291=$Q$9,"Extensión",IF(Gestión!D291=$Q$10,"Regionalización",IF(Gestión!D291=$Q$11,"Interna",IF(Gestión!D291=$Q$12,"Seguimiento",IF(Gestión!D291=$Q$13,"NAA",IF(Gestión!D291=$Q$14,"Gerencia",IF(Gestión!D291=$Q$15,"TH",IF(Gestión!D291=$Q$16,"Finan",IF(Gestión!D291=$Q$17,"Bienestar",IF(Gestión!D291=$Q$18,"Comuni",IF(Gestión!D291=$Q$19,"Sistema",IF(Gestión!D291=$Q$20,"GestionD",IF(Gestión!D291=$Q$21,"Mejoramiento",IF(Gestión!D291=$Q$22,"Modelo",IF(Gestión!D291=$Q$23,"Control",""))))))))))))))))))))))</f>
        <v>Modelo</v>
      </c>
      <c r="T282" t="str">
        <f>IF(Gestión!E291=D!$K$2,"Acredi",IF(Gestión!E291=D!$K$7,"Increm",IF(Gestión!E291=D!$K$11,"Forma",IF(Gestión!E291=D!$K$15,"Vincu",IF(Gestión!E291=D!$K$31,"Estructuraci",IF(Gestión!E291=D!$K$33,"Tecnica",IF(Gestión!E291=D!$K$35,"Conso",IF(Gestión!E291=D!$K$37,"Fortale",IF(Gestión!E291=D!$K$38,"Program",IF(Gestión!E291=D!$K$40,"Estruct",IF(Gestión!E291=D!$K$48,"Artic",IF(Gestión!E291=D!$K$55,"Fortale1",IF(Gestión!E291=D!$K$60,"Biling",IF(Gestión!E291=D!$K$64,"Forma1",IF(Gestión!E291=D!$K$66,"Gest",IF(Gestión!E291=D!$K$68,"Redefini",IF(Gestión!E291=D!$K$69,"Fortale2",IF(Gestión!E291=D!$K$72,"Edu",IF(Gestión!E291=D!$K$79,"Implement",IF(Gestión!E291=D!$K$81,"Potencia",IF(Gestión!E291=D!$K$86,"Fortale3",IF(Gestión!E291=D!$K$89,"Vincu1",IF(Gestión!E291=D!$K$91,"Incur",IF(Gestión!E291=D!$K$93,"Proyec",IF(Gestión!E291=D!$K$94,"Estrateg",IF(Gestión!E291=D!$K$95,"Desa",IF(Gestión!E291=D!$K$103,"Seguim",IF(Gestión!E291=D!$K$104,"Acces",IF(Gestión!E291=D!$K$113,"Program1",IF(Gestión!E291=D!$K$115,"En",IF(Gestión!E291=D!$K$118,"Geren",IF(Gestión!E291=D!$K$128,"Proyec1",IF(Gestión!E291=D!$K$131,"Proyec2",IF(Gestión!E291=D!$K$135,"Forma2",IF(Gestión!E291=D!$K$137,"Talent",IF(Gestión!E291=D!$K$151,"Conso1",IF(Gestión!E291=D!$K$152,"Conso2",IF(Gestión!E291=D!$K$159,"Serv",IF(Gestión!E291=D!$K$164,"Rete",IF(Gestión!E291=D!$K$171,"Fortale4",IF(Gestión!E291=D!$K$172,"Fortale5",IF(Gestión!E291=D!$K$174,"Defini",IF(Gestión!E291=D!$K$175,"Coord",IF(Gestión!E291=D!$K$178,"Redef",IF(Gestión!E291=D!$K$181,"Compro",IF(Gestión!E291=D!$K$182,"Desa1",IF(Gestión!E291=D!$K$183,"Fortale6",IF(Gestión!E291=D!$K$187,"Esta",IF(Gestión!E291=D!$K$190,"Facil",IF(Gestión!E291=D!$K$193,"Soporte",IF(Gestión!E291=D!$K$198,"Implement1",IF(Gestión!E291=D!$K$201,"La",IF(Gestión!E291=D!$K$203,"Fortale7",IF(Gestión!E291=D!$K$206,"Remo",IF(Gestión!E291=D!$K$210,"Fortale8",IF(Gestión!E291=D!$K$214,"Mejoram",IF(Gestión!E291=D!$K$215,"Fortale9",IF(Gestión!E291=D!$K$217,"Fortale10",""))))))))))))))))))))))))))))))))))))))))))))))))))))))))))</f>
        <v>Fortale8</v>
      </c>
    </row>
    <row r="283" spans="14:20" x14ac:dyDescent="0.25">
      <c r="N283" t="str">
        <f>IF(Gestión!F292=D!$L$2,"Forta",IF(Gestión!F292=$L$4,"Inclu",IF(Gestión!F292=$L$5,"Cult",IF(Gestión!F292=$L$7,"Actua",IF(Gestión!F292=$L$11,"Cuali",IF(Gestión!F292=$L$15,"Forta1",IF(Gestión!F292=$L$18,"Actua1",IF(Gestión!F292=$L$20,"Forta2",IF(Gestión!F292=$L$24,"Plan",IF(Gestión!F292=$L$28,"Confor",IF(Gestión!F292=$L$31,"Crea",IF(Gestión!F292=$L$33,"Incor",IF(Gestión!F292=$L$35,"Incre",IF(Gestión!F292=$L$36,"Prog",IF(Gestión!F292=$L$37,"Forta3",IF(Gestión!F292=$L$38,"Redi",IF(Gestión!F292=$L$40,"Confor1",IF(Gestión!F292=$L$44,"Apoyo",IF(Gestión!F292=$L$46,"Crea1",IF(Gestión!F292=$L$48,"Forta4",IF(Gestión!F292=$L$50,"Actua2",IF(Gestión!F292=$L$51,"Invest",IF(Gestión!F292=$L$52,"Conserv",IF(Gestión!F292=$L$55,"Incre1",IF(Gestión!F292=$L$60,"Actua3",IF(Gestión!F292=$L$64,"Actua4",IF(Gestión!F292=$L$66,"Asist",IF(Gestión!F292=$L$68,"Invest2",IF(Gestión!F292=$L$69,"Pract",IF(Gestión!F292=$L$72,"Forta5",IF(Gestión!F292=$L$79,"Opera",IF(Gestión!F292=$L$80,"Opera2",IF(Gestión!F292=$L$81,"Impul",IF(Gestión!F292=$L$86,"Estudio",IF(Gestión!F292=$L$89,"Invest3",IF(Gestión!F292=$L$90,"Diseño",IF(Gestión!F292=$L$91,"Invest4",IF(Gestión!F292=$L$93,"Vincula",IF(Gestión!F292=$L$94,"Crea2",IF(Gestión!F292=$L$95,"Diseño1",IF(Gestión!F292=$L$96,"Opera3",IF(Gestión!F292=$L$100,"Promo",IF(Gestión!F292=$L$101,"Estudio1",IF(Gestión!F292=$L$103,"Desarrolla",IF(Gestión!F292=$L$104,"Propen",IF(Gestión!F292=$L$108,"Aument",IF(Gestión!F292=$L$112,"Aument2",IF(Gestión!F292=$L$113,"Incre2",IF(Gestión!F292=$L$115,"Diver",IF(Gestión!F292=$L$118,"Estable",IF(Gestión!F292=$L$128,"Realiza",IF(Gestión!F292=$L$131,"Realiza1",IF(Gestión!F292=$L$135,"Diseño2",IF(Gestión!F292=$L$137,"Estudio2",IF(Gestión!F292=$L$138,"Invest5",IF(Gestión!F292=$L$141,"Actua5",IF(Gestión!F292=$L$144,"Estable1",IF(Gestión!F292=$L$151,"Defin","N/A"))))))))))))))))))))))))))))))))))))))))))))))))))))))))))</f>
        <v>N/A</v>
      </c>
      <c r="O283" t="str">
        <f>IF(N283="N/A",IF(Gestión!F292=$L$152,"Estable2",IF(Gestión!F292=$L$159,"Diseño3",IF(Gestión!F292=$L$161,"Diseño4",IF(Gestión!F292=$L$164,"Forta6",IF(Gestión!F292=$L$168,"Prog1",IF(Gestión!F292=$L$171,"Robus",IF(Gestión!F292=$L$172,"Diseño5",IF(Gestión!F292=$L$173,"Diseño6",IF(Gestión!F292=$L$174,"Estruc",IF(Gestión!F292=$L$175,"Diseño7",IF(Gestión!F292=$L$178,"Diseño8",IF(Gestión!F292=$L$179,"Diseño9",IF(Gestión!F292=$L$180,"Diseño10",IF(Gestión!F292=$L$181,"Diseño11",IF(Gestión!F292=$L$182,"Diseño12",IF(Gestión!F292=$L$183,"Capacit",IF(Gestión!F292=$L$186,"Redi1",IF(Gestión!F292=$L$187,"Defin1",IF(Gestión!F292=$L$190,"Cumplir",IF(Gestión!F292=$L$193,"Sistem",IF(Gestión!F292=$L$195,"Montaje",IF(Gestión!F292=$L$198,"Implementa",IF(Gestión!F292=$L$201,"Sistem1",IF(Gestión!F292=$L$203,"Asegura",IF(Gestión!F292=$L$204,"Estable3",IF(Gestión!F292=$L$206,"Constru",IF(Gestión!F292=$L$210,"Defin2",IF(Gestión!F292=$L$212,"Cult1",IF(Gestión!F292=$L$214,"Diseño13",IF(Gestión!F292=$L$215,"Defin3",IF(Gestión!F292=$L$217,"Segui",""))))))))))))))))))))))))))))))),N283)</f>
        <v>Defin2</v>
      </c>
      <c r="P283" t="str">
        <f>IF(Gestión!D292=$Q$2,"Acre",IF(Gestión!D292=$Q$3,"Valor",IF(Gestión!D292=$Q$4,"Calidad",IF(Gestión!D292=$Q$5,"NAI",IF(Gestión!D292=$Q$6,"NAP",IF(Gestión!D292=$Q$7,"NAE",IF(Gestión!D292=$Q$8,"Articulación",IF(Gestión!D292=$Q$9,"Extensión",IF(Gestión!D292=$Q$10,"Regionalización",IF(Gestión!D292=$Q$11,"Interna",IF(Gestión!D292=$Q$12,"Seguimiento",IF(Gestión!D292=$Q$13,"NAA",IF(Gestión!D292=$Q$14,"Gerencia",IF(Gestión!D292=$Q$15,"TH",IF(Gestión!D292=$Q$16,"Finan",IF(Gestión!D292=$Q$17,"Bienestar",IF(Gestión!D292=$Q$18,"Comuni",IF(Gestión!D292=$Q$19,"Sistema",IF(Gestión!D292=$Q$20,"GestionD",IF(Gestión!D292=$Q$21,"Mejoramiento",IF(Gestión!D292=$Q$22,"Modelo",IF(Gestión!D292=$Q$23,"Control",""))))))))))))))))))))))</f>
        <v>Modelo</v>
      </c>
      <c r="T283" t="str">
        <f>IF(Gestión!E292=D!$K$2,"Acredi",IF(Gestión!E292=D!$K$7,"Increm",IF(Gestión!E292=D!$K$11,"Forma",IF(Gestión!E292=D!$K$15,"Vincu",IF(Gestión!E292=D!$K$31,"Estructuraci",IF(Gestión!E292=D!$K$33,"Tecnica",IF(Gestión!E292=D!$K$35,"Conso",IF(Gestión!E292=D!$K$37,"Fortale",IF(Gestión!E292=D!$K$38,"Program",IF(Gestión!E292=D!$K$40,"Estruct",IF(Gestión!E292=D!$K$48,"Artic",IF(Gestión!E292=D!$K$55,"Fortale1",IF(Gestión!E292=D!$K$60,"Biling",IF(Gestión!E292=D!$K$64,"Forma1",IF(Gestión!E292=D!$K$66,"Gest",IF(Gestión!E292=D!$K$68,"Redefini",IF(Gestión!E292=D!$K$69,"Fortale2",IF(Gestión!E292=D!$K$72,"Edu",IF(Gestión!E292=D!$K$79,"Implement",IF(Gestión!E292=D!$K$81,"Potencia",IF(Gestión!E292=D!$K$86,"Fortale3",IF(Gestión!E292=D!$K$89,"Vincu1",IF(Gestión!E292=D!$K$91,"Incur",IF(Gestión!E292=D!$K$93,"Proyec",IF(Gestión!E292=D!$K$94,"Estrateg",IF(Gestión!E292=D!$K$95,"Desa",IF(Gestión!E292=D!$K$103,"Seguim",IF(Gestión!E292=D!$K$104,"Acces",IF(Gestión!E292=D!$K$113,"Program1",IF(Gestión!E292=D!$K$115,"En",IF(Gestión!E292=D!$K$118,"Geren",IF(Gestión!E292=D!$K$128,"Proyec1",IF(Gestión!E292=D!$K$131,"Proyec2",IF(Gestión!E292=D!$K$135,"Forma2",IF(Gestión!E292=D!$K$137,"Talent",IF(Gestión!E292=D!$K$151,"Conso1",IF(Gestión!E292=D!$K$152,"Conso2",IF(Gestión!E292=D!$K$159,"Serv",IF(Gestión!E292=D!$K$164,"Rete",IF(Gestión!E292=D!$K$171,"Fortale4",IF(Gestión!E292=D!$K$172,"Fortale5",IF(Gestión!E292=D!$K$174,"Defini",IF(Gestión!E292=D!$K$175,"Coord",IF(Gestión!E292=D!$K$178,"Redef",IF(Gestión!E292=D!$K$181,"Compro",IF(Gestión!E292=D!$K$182,"Desa1",IF(Gestión!E292=D!$K$183,"Fortale6",IF(Gestión!E292=D!$K$187,"Esta",IF(Gestión!E292=D!$K$190,"Facil",IF(Gestión!E292=D!$K$193,"Soporte",IF(Gestión!E292=D!$K$198,"Implement1",IF(Gestión!E292=D!$K$201,"La",IF(Gestión!E292=D!$K$203,"Fortale7",IF(Gestión!E292=D!$K$206,"Remo",IF(Gestión!E292=D!$K$210,"Fortale8",IF(Gestión!E292=D!$K$214,"Mejoram",IF(Gestión!E292=D!$K$215,"Fortale9",IF(Gestión!E292=D!$K$217,"Fortale10",""))))))))))))))))))))))))))))))))))))))))))))))))))))))))))</f>
        <v>Fortale8</v>
      </c>
    </row>
    <row r="284" spans="14:20" x14ac:dyDescent="0.25">
      <c r="N284" t="str">
        <f>IF(Gestión!F293=D!$L$2,"Forta",IF(Gestión!F293=$L$4,"Inclu",IF(Gestión!F293=$L$5,"Cult",IF(Gestión!F293=$L$7,"Actua",IF(Gestión!F293=$L$11,"Cuali",IF(Gestión!F293=$L$15,"Forta1",IF(Gestión!F293=$L$18,"Actua1",IF(Gestión!F293=$L$20,"Forta2",IF(Gestión!F293=$L$24,"Plan",IF(Gestión!F293=$L$28,"Confor",IF(Gestión!F293=$L$31,"Crea",IF(Gestión!F293=$L$33,"Incor",IF(Gestión!F293=$L$35,"Incre",IF(Gestión!F293=$L$36,"Prog",IF(Gestión!F293=$L$37,"Forta3",IF(Gestión!F293=$L$38,"Redi",IF(Gestión!F293=$L$40,"Confor1",IF(Gestión!F293=$L$44,"Apoyo",IF(Gestión!F293=$L$46,"Crea1",IF(Gestión!F293=$L$48,"Forta4",IF(Gestión!F293=$L$50,"Actua2",IF(Gestión!F293=$L$51,"Invest",IF(Gestión!F293=$L$52,"Conserv",IF(Gestión!F293=$L$55,"Incre1",IF(Gestión!F293=$L$60,"Actua3",IF(Gestión!F293=$L$64,"Actua4",IF(Gestión!F293=$L$66,"Asist",IF(Gestión!F293=$L$68,"Invest2",IF(Gestión!F293=$L$69,"Pract",IF(Gestión!F293=$L$72,"Forta5",IF(Gestión!F293=$L$79,"Opera",IF(Gestión!F293=$L$80,"Opera2",IF(Gestión!F293=$L$81,"Impul",IF(Gestión!F293=$L$86,"Estudio",IF(Gestión!F293=$L$89,"Invest3",IF(Gestión!F293=$L$90,"Diseño",IF(Gestión!F293=$L$91,"Invest4",IF(Gestión!F293=$L$93,"Vincula",IF(Gestión!F293=$L$94,"Crea2",IF(Gestión!F293=$L$95,"Diseño1",IF(Gestión!F293=$L$96,"Opera3",IF(Gestión!F293=$L$100,"Promo",IF(Gestión!F293=$L$101,"Estudio1",IF(Gestión!F293=$L$103,"Desarrolla",IF(Gestión!F293=$L$104,"Propen",IF(Gestión!F293=$L$108,"Aument",IF(Gestión!F293=$L$112,"Aument2",IF(Gestión!F293=$L$113,"Incre2",IF(Gestión!F293=$L$115,"Diver",IF(Gestión!F293=$L$118,"Estable",IF(Gestión!F293=$L$128,"Realiza",IF(Gestión!F293=$L$131,"Realiza1",IF(Gestión!F293=$L$135,"Diseño2",IF(Gestión!F293=$L$137,"Estudio2",IF(Gestión!F293=$L$138,"Invest5",IF(Gestión!F293=$L$141,"Actua5",IF(Gestión!F293=$L$144,"Estable1",IF(Gestión!F293=$L$151,"Defin","N/A"))))))))))))))))))))))))))))))))))))))))))))))))))))))))))</f>
        <v>N/A</v>
      </c>
      <c r="O284" t="str">
        <f>IF(N284="N/A",IF(Gestión!F293=$L$152,"Estable2",IF(Gestión!F293=$L$159,"Diseño3",IF(Gestión!F293=$L$161,"Diseño4",IF(Gestión!F293=$L$164,"Forta6",IF(Gestión!F293=$L$168,"Prog1",IF(Gestión!F293=$L$171,"Robus",IF(Gestión!F293=$L$172,"Diseño5",IF(Gestión!F293=$L$173,"Diseño6",IF(Gestión!F293=$L$174,"Estruc",IF(Gestión!F293=$L$175,"Diseño7",IF(Gestión!F293=$L$178,"Diseño8",IF(Gestión!F293=$L$179,"Diseño9",IF(Gestión!F293=$L$180,"Diseño10",IF(Gestión!F293=$L$181,"Diseño11",IF(Gestión!F293=$L$182,"Diseño12",IF(Gestión!F293=$L$183,"Capacit",IF(Gestión!F293=$L$186,"Redi1",IF(Gestión!F293=$L$187,"Defin1",IF(Gestión!F293=$L$190,"Cumplir",IF(Gestión!F293=$L$193,"Sistem",IF(Gestión!F293=$L$195,"Montaje",IF(Gestión!F293=$L$198,"Implementa",IF(Gestión!F293=$L$201,"Sistem1",IF(Gestión!F293=$L$203,"Asegura",IF(Gestión!F293=$L$204,"Estable3",IF(Gestión!F293=$L$206,"Constru",IF(Gestión!F293=$L$210,"Defin2",IF(Gestión!F293=$L$212,"Cult1",IF(Gestión!F293=$L$214,"Diseño13",IF(Gestión!F293=$L$215,"Defin3",IF(Gestión!F293=$L$217,"Segui",""))))))))))))))))))))))))))))))),N284)</f>
        <v>Cult1</v>
      </c>
      <c r="P284" t="str">
        <f>IF(Gestión!D293=$Q$2,"Acre",IF(Gestión!D293=$Q$3,"Valor",IF(Gestión!D293=$Q$4,"Calidad",IF(Gestión!D293=$Q$5,"NAI",IF(Gestión!D293=$Q$6,"NAP",IF(Gestión!D293=$Q$7,"NAE",IF(Gestión!D293=$Q$8,"Articulación",IF(Gestión!D293=$Q$9,"Extensión",IF(Gestión!D293=$Q$10,"Regionalización",IF(Gestión!D293=$Q$11,"Interna",IF(Gestión!D293=$Q$12,"Seguimiento",IF(Gestión!D293=$Q$13,"NAA",IF(Gestión!D293=$Q$14,"Gerencia",IF(Gestión!D293=$Q$15,"TH",IF(Gestión!D293=$Q$16,"Finan",IF(Gestión!D293=$Q$17,"Bienestar",IF(Gestión!D293=$Q$18,"Comuni",IF(Gestión!D293=$Q$19,"Sistema",IF(Gestión!D293=$Q$20,"GestionD",IF(Gestión!D293=$Q$21,"Mejoramiento",IF(Gestión!D293=$Q$22,"Modelo",IF(Gestión!D293=$Q$23,"Control",""))))))))))))))))))))))</f>
        <v>Modelo</v>
      </c>
      <c r="T284" t="str">
        <f>IF(Gestión!E293=D!$K$2,"Acredi",IF(Gestión!E293=D!$K$7,"Increm",IF(Gestión!E293=D!$K$11,"Forma",IF(Gestión!E293=D!$K$15,"Vincu",IF(Gestión!E293=D!$K$31,"Estructuraci",IF(Gestión!E293=D!$K$33,"Tecnica",IF(Gestión!E293=D!$K$35,"Conso",IF(Gestión!E293=D!$K$37,"Fortale",IF(Gestión!E293=D!$K$38,"Program",IF(Gestión!E293=D!$K$40,"Estruct",IF(Gestión!E293=D!$K$48,"Artic",IF(Gestión!E293=D!$K$55,"Fortale1",IF(Gestión!E293=D!$K$60,"Biling",IF(Gestión!E293=D!$K$64,"Forma1",IF(Gestión!E293=D!$K$66,"Gest",IF(Gestión!E293=D!$K$68,"Redefini",IF(Gestión!E293=D!$K$69,"Fortale2",IF(Gestión!E293=D!$K$72,"Edu",IF(Gestión!E293=D!$K$79,"Implement",IF(Gestión!E293=D!$K$81,"Potencia",IF(Gestión!E293=D!$K$86,"Fortale3",IF(Gestión!E293=D!$K$89,"Vincu1",IF(Gestión!E293=D!$K$91,"Incur",IF(Gestión!E293=D!$K$93,"Proyec",IF(Gestión!E293=D!$K$94,"Estrateg",IF(Gestión!E293=D!$K$95,"Desa",IF(Gestión!E293=D!$K$103,"Seguim",IF(Gestión!E293=D!$K$104,"Acces",IF(Gestión!E293=D!$K$113,"Program1",IF(Gestión!E293=D!$K$115,"En",IF(Gestión!E293=D!$K$118,"Geren",IF(Gestión!E293=D!$K$128,"Proyec1",IF(Gestión!E293=D!$K$131,"Proyec2",IF(Gestión!E293=D!$K$135,"Forma2",IF(Gestión!E293=D!$K$137,"Talent",IF(Gestión!E293=D!$K$151,"Conso1",IF(Gestión!E293=D!$K$152,"Conso2",IF(Gestión!E293=D!$K$159,"Serv",IF(Gestión!E293=D!$K$164,"Rete",IF(Gestión!E293=D!$K$171,"Fortale4",IF(Gestión!E293=D!$K$172,"Fortale5",IF(Gestión!E293=D!$K$174,"Defini",IF(Gestión!E293=D!$K$175,"Coord",IF(Gestión!E293=D!$K$178,"Redef",IF(Gestión!E293=D!$K$181,"Compro",IF(Gestión!E293=D!$K$182,"Desa1",IF(Gestión!E293=D!$K$183,"Fortale6",IF(Gestión!E293=D!$K$187,"Esta",IF(Gestión!E293=D!$K$190,"Facil",IF(Gestión!E293=D!$K$193,"Soporte",IF(Gestión!E293=D!$K$198,"Implement1",IF(Gestión!E293=D!$K$201,"La",IF(Gestión!E293=D!$K$203,"Fortale7",IF(Gestión!E293=D!$K$206,"Remo",IF(Gestión!E293=D!$K$210,"Fortale8",IF(Gestión!E293=D!$K$214,"Mejoram",IF(Gestión!E293=D!$K$215,"Fortale9",IF(Gestión!E293=D!$K$217,"Fortale10",""))))))))))))))))))))))))))))))))))))))))))))))))))))))))))</f>
        <v>Fortale8</v>
      </c>
    </row>
    <row r="285" spans="14:20" x14ac:dyDescent="0.25">
      <c r="N285" t="str">
        <f>IF(Gestión!F294=D!$L$2,"Forta",IF(Gestión!F294=$L$4,"Inclu",IF(Gestión!F294=$L$5,"Cult",IF(Gestión!F294=$L$7,"Actua",IF(Gestión!F294=$L$11,"Cuali",IF(Gestión!F294=$L$15,"Forta1",IF(Gestión!F294=$L$18,"Actua1",IF(Gestión!F294=$L$20,"Forta2",IF(Gestión!F294=$L$24,"Plan",IF(Gestión!F294=$L$28,"Confor",IF(Gestión!F294=$L$31,"Crea",IF(Gestión!F294=$L$33,"Incor",IF(Gestión!F294=$L$35,"Incre",IF(Gestión!F294=$L$36,"Prog",IF(Gestión!F294=$L$37,"Forta3",IF(Gestión!F294=$L$38,"Redi",IF(Gestión!F294=$L$40,"Confor1",IF(Gestión!F294=$L$44,"Apoyo",IF(Gestión!F294=$L$46,"Crea1",IF(Gestión!F294=$L$48,"Forta4",IF(Gestión!F294=$L$50,"Actua2",IF(Gestión!F294=$L$51,"Invest",IF(Gestión!F294=$L$52,"Conserv",IF(Gestión!F294=$L$55,"Incre1",IF(Gestión!F294=$L$60,"Actua3",IF(Gestión!F294=$L$64,"Actua4",IF(Gestión!F294=$L$66,"Asist",IF(Gestión!F294=$L$68,"Invest2",IF(Gestión!F294=$L$69,"Pract",IF(Gestión!F294=$L$72,"Forta5",IF(Gestión!F294=$L$79,"Opera",IF(Gestión!F294=$L$80,"Opera2",IF(Gestión!F294=$L$81,"Impul",IF(Gestión!F294=$L$86,"Estudio",IF(Gestión!F294=$L$89,"Invest3",IF(Gestión!F294=$L$90,"Diseño",IF(Gestión!F294=$L$91,"Invest4",IF(Gestión!F294=$L$93,"Vincula",IF(Gestión!F294=$L$94,"Crea2",IF(Gestión!F294=$L$95,"Diseño1",IF(Gestión!F294=$L$96,"Opera3",IF(Gestión!F294=$L$100,"Promo",IF(Gestión!F294=$L$101,"Estudio1",IF(Gestión!F294=$L$103,"Desarrolla",IF(Gestión!F294=$L$104,"Propen",IF(Gestión!F294=$L$108,"Aument",IF(Gestión!F294=$L$112,"Aument2",IF(Gestión!F294=$L$113,"Incre2",IF(Gestión!F294=$L$115,"Diver",IF(Gestión!F294=$L$118,"Estable",IF(Gestión!F294=$L$128,"Realiza",IF(Gestión!F294=$L$131,"Realiza1",IF(Gestión!F294=$L$135,"Diseño2",IF(Gestión!F294=$L$137,"Estudio2",IF(Gestión!F294=$L$138,"Invest5",IF(Gestión!F294=$L$141,"Actua5",IF(Gestión!F294=$L$144,"Estable1",IF(Gestión!F294=$L$151,"Defin","N/A"))))))))))))))))))))))))))))))))))))))))))))))))))))))))))</f>
        <v>N/A</v>
      </c>
      <c r="O285" t="str">
        <f>IF(N285="N/A",IF(Gestión!F294=$L$152,"Estable2",IF(Gestión!F294=$L$159,"Diseño3",IF(Gestión!F294=$L$161,"Diseño4",IF(Gestión!F294=$L$164,"Forta6",IF(Gestión!F294=$L$168,"Prog1",IF(Gestión!F294=$L$171,"Robus",IF(Gestión!F294=$L$172,"Diseño5",IF(Gestión!F294=$L$173,"Diseño6",IF(Gestión!F294=$L$174,"Estruc",IF(Gestión!F294=$L$175,"Diseño7",IF(Gestión!F294=$L$178,"Diseño8",IF(Gestión!F294=$L$179,"Diseño9",IF(Gestión!F294=$L$180,"Diseño10",IF(Gestión!F294=$L$181,"Diseño11",IF(Gestión!F294=$L$182,"Diseño12",IF(Gestión!F294=$L$183,"Capacit",IF(Gestión!F294=$L$186,"Redi1",IF(Gestión!F294=$L$187,"Defin1",IF(Gestión!F294=$L$190,"Cumplir",IF(Gestión!F294=$L$193,"Sistem",IF(Gestión!F294=$L$195,"Montaje",IF(Gestión!F294=$L$198,"Implementa",IF(Gestión!F294=$L$201,"Sistem1",IF(Gestión!F294=$L$203,"Asegura",IF(Gestión!F294=$L$204,"Estable3",IF(Gestión!F294=$L$206,"Constru",IF(Gestión!F294=$L$210,"Defin2",IF(Gestión!F294=$L$212,"Cult1",IF(Gestión!F294=$L$214,"Diseño13",IF(Gestión!F294=$L$215,"Defin3",IF(Gestión!F294=$L$217,"Segui",""))))))))))))))))))))))))))))))),N285)</f>
        <v>Segui</v>
      </c>
      <c r="P285" t="str">
        <f>IF(Gestión!D294=$Q$2,"Acre",IF(Gestión!D294=$Q$3,"Valor",IF(Gestión!D294=$Q$4,"Calidad",IF(Gestión!D294=$Q$5,"NAI",IF(Gestión!D294=$Q$6,"NAP",IF(Gestión!D294=$Q$7,"NAE",IF(Gestión!D294=$Q$8,"Articulación",IF(Gestión!D294=$Q$9,"Extensión",IF(Gestión!D294=$Q$10,"Regionalización",IF(Gestión!D294=$Q$11,"Interna",IF(Gestión!D294=$Q$12,"Seguimiento",IF(Gestión!D294=$Q$13,"NAA",IF(Gestión!D294=$Q$14,"Gerencia",IF(Gestión!D294=$Q$15,"TH",IF(Gestión!D294=$Q$16,"Finan",IF(Gestión!D294=$Q$17,"Bienestar",IF(Gestión!D294=$Q$18,"Comuni",IF(Gestión!D294=$Q$19,"Sistema",IF(Gestión!D294=$Q$20,"GestionD",IF(Gestión!D294=$Q$21,"Mejoramiento",IF(Gestión!D294=$Q$22,"Modelo",IF(Gestión!D294=$Q$23,"Control",""))))))))))))))))))))))</f>
        <v>Control</v>
      </c>
      <c r="T285" t="str">
        <f>IF(Gestión!E294=D!$K$2,"Acredi",IF(Gestión!E294=D!$K$7,"Increm",IF(Gestión!E294=D!$K$11,"Forma",IF(Gestión!E294=D!$K$15,"Vincu",IF(Gestión!E294=D!$K$31,"Estructuraci",IF(Gestión!E294=D!$K$33,"Tecnica",IF(Gestión!E294=D!$K$35,"Conso",IF(Gestión!E294=D!$K$37,"Fortale",IF(Gestión!E294=D!$K$38,"Program",IF(Gestión!E294=D!$K$40,"Estruct",IF(Gestión!E294=D!$K$48,"Artic",IF(Gestión!E294=D!$K$55,"Fortale1",IF(Gestión!E294=D!$K$60,"Biling",IF(Gestión!E294=D!$K$64,"Forma1",IF(Gestión!E294=D!$K$66,"Gest",IF(Gestión!E294=D!$K$68,"Redefini",IF(Gestión!E294=D!$K$69,"Fortale2",IF(Gestión!E294=D!$K$72,"Edu",IF(Gestión!E294=D!$K$79,"Implement",IF(Gestión!E294=D!$K$81,"Potencia",IF(Gestión!E294=D!$K$86,"Fortale3",IF(Gestión!E294=D!$K$89,"Vincu1",IF(Gestión!E294=D!$K$91,"Incur",IF(Gestión!E294=D!$K$93,"Proyec",IF(Gestión!E294=D!$K$94,"Estrateg",IF(Gestión!E294=D!$K$95,"Desa",IF(Gestión!E294=D!$K$103,"Seguim",IF(Gestión!E294=D!$K$104,"Acces",IF(Gestión!E294=D!$K$113,"Program1",IF(Gestión!E294=D!$K$115,"En",IF(Gestión!E294=D!$K$118,"Geren",IF(Gestión!E294=D!$K$128,"Proyec1",IF(Gestión!E294=D!$K$131,"Proyec2",IF(Gestión!E294=D!$K$135,"Forma2",IF(Gestión!E294=D!$K$137,"Talent",IF(Gestión!E294=D!$K$151,"Conso1",IF(Gestión!E294=D!$K$152,"Conso2",IF(Gestión!E294=D!$K$159,"Serv",IF(Gestión!E294=D!$K$164,"Rete",IF(Gestión!E294=D!$K$171,"Fortale4",IF(Gestión!E294=D!$K$172,"Fortale5",IF(Gestión!E294=D!$K$174,"Defini",IF(Gestión!E294=D!$K$175,"Coord",IF(Gestión!E294=D!$K$178,"Redef",IF(Gestión!E294=D!$K$181,"Compro",IF(Gestión!E294=D!$K$182,"Desa1",IF(Gestión!E294=D!$K$183,"Fortale6",IF(Gestión!E294=D!$K$187,"Esta",IF(Gestión!E294=D!$K$190,"Facil",IF(Gestión!E294=D!$K$193,"Soporte",IF(Gestión!E294=D!$K$198,"Implement1",IF(Gestión!E294=D!$K$201,"La",IF(Gestión!E294=D!$K$203,"Fortale7",IF(Gestión!E294=D!$K$206,"Remo",IF(Gestión!E294=D!$K$210,"Fortale8",IF(Gestión!E294=D!$K$214,"Mejoram",IF(Gestión!E294=D!$K$215,"Fortale9",IF(Gestión!E294=D!$K$217,"Fortale10",""))))))))))))))))))))))))))))))))))))))))))))))))))))))))))</f>
        <v>Fortale10</v>
      </c>
    </row>
    <row r="286" spans="14:20" x14ac:dyDescent="0.25">
      <c r="N286" t="str">
        <f>IF(Gestión!F295=D!$L$2,"Forta",IF(Gestión!F295=$L$4,"Inclu",IF(Gestión!F295=$L$5,"Cult",IF(Gestión!F295=$L$7,"Actua",IF(Gestión!F295=$L$11,"Cuali",IF(Gestión!F295=$L$15,"Forta1",IF(Gestión!F295=$L$18,"Actua1",IF(Gestión!F295=$L$20,"Forta2",IF(Gestión!F295=$L$24,"Plan",IF(Gestión!F295=$L$28,"Confor",IF(Gestión!F295=$L$31,"Crea",IF(Gestión!F295=$L$33,"Incor",IF(Gestión!F295=$L$35,"Incre",IF(Gestión!F295=$L$36,"Prog",IF(Gestión!F295=$L$37,"Forta3",IF(Gestión!F295=$L$38,"Redi",IF(Gestión!F295=$L$40,"Confor1",IF(Gestión!F295=$L$44,"Apoyo",IF(Gestión!F295=$L$46,"Crea1",IF(Gestión!F295=$L$48,"Forta4",IF(Gestión!F295=$L$50,"Actua2",IF(Gestión!F295=$L$51,"Invest",IF(Gestión!F295=$L$52,"Conserv",IF(Gestión!F295=$L$55,"Incre1",IF(Gestión!F295=$L$60,"Actua3",IF(Gestión!F295=$L$64,"Actua4",IF(Gestión!F295=$L$66,"Asist",IF(Gestión!F295=$L$68,"Invest2",IF(Gestión!F295=$L$69,"Pract",IF(Gestión!F295=$L$72,"Forta5",IF(Gestión!F295=$L$79,"Opera",IF(Gestión!F295=$L$80,"Opera2",IF(Gestión!F295=$L$81,"Impul",IF(Gestión!F295=$L$86,"Estudio",IF(Gestión!F295=$L$89,"Invest3",IF(Gestión!F295=$L$90,"Diseño",IF(Gestión!F295=$L$91,"Invest4",IF(Gestión!F295=$L$93,"Vincula",IF(Gestión!F295=$L$94,"Crea2",IF(Gestión!F295=$L$95,"Diseño1",IF(Gestión!F295=$L$96,"Opera3",IF(Gestión!F295=$L$100,"Promo",IF(Gestión!F295=$L$101,"Estudio1",IF(Gestión!F295=$L$103,"Desarrolla",IF(Gestión!F295=$L$104,"Propen",IF(Gestión!F295=$L$108,"Aument",IF(Gestión!F295=$L$112,"Aument2",IF(Gestión!F295=$L$113,"Incre2",IF(Gestión!F295=$L$115,"Diver",IF(Gestión!F295=$L$118,"Estable",IF(Gestión!F295=$L$128,"Realiza",IF(Gestión!F295=$L$131,"Realiza1",IF(Gestión!F295=$L$135,"Diseño2",IF(Gestión!F295=$L$137,"Estudio2",IF(Gestión!F295=$L$138,"Invest5",IF(Gestión!F295=$L$141,"Actua5",IF(Gestión!F295=$L$144,"Estable1",IF(Gestión!F295=$L$151,"Defin","N/A"))))))))))))))))))))))))))))))))))))))))))))))))))))))))))</f>
        <v>N/A</v>
      </c>
      <c r="O286" t="str">
        <f>IF(N286="N/A",IF(Gestión!F295=$L$152,"Estable2",IF(Gestión!F295=$L$159,"Diseño3",IF(Gestión!F295=$L$161,"Diseño4",IF(Gestión!F295=$L$164,"Forta6",IF(Gestión!F295=$L$168,"Prog1",IF(Gestión!F295=$L$171,"Robus",IF(Gestión!F295=$L$172,"Diseño5",IF(Gestión!F295=$L$173,"Diseño6",IF(Gestión!F295=$L$174,"Estruc",IF(Gestión!F295=$L$175,"Diseño7",IF(Gestión!F295=$L$178,"Diseño8",IF(Gestión!F295=$L$179,"Diseño9",IF(Gestión!F295=$L$180,"Diseño10",IF(Gestión!F295=$L$181,"Diseño11",IF(Gestión!F295=$L$182,"Diseño12",IF(Gestión!F295=$L$183,"Capacit",IF(Gestión!F295=$L$186,"Redi1",IF(Gestión!F295=$L$187,"Defin1",IF(Gestión!F295=$L$190,"Cumplir",IF(Gestión!F295=$L$193,"Sistem",IF(Gestión!F295=$L$195,"Montaje",IF(Gestión!F295=$L$198,"Implementa",IF(Gestión!F295=$L$201,"Sistem1",IF(Gestión!F295=$L$203,"Asegura",IF(Gestión!F295=$L$204,"Estable3",IF(Gestión!F295=$L$206,"Constru",IF(Gestión!F295=$L$210,"Defin2",IF(Gestión!F295=$L$212,"Cult1",IF(Gestión!F295=$L$214,"Diseño13",IF(Gestión!F295=$L$215,"Defin3",IF(Gestión!F295=$L$217,"Segui",""))))))))))))))))))))))))))))))),N286)</f>
        <v/>
      </c>
      <c r="P286" t="str">
        <f>IF(Gestión!D295=$Q$2,"Acre",IF(Gestión!D295=$Q$3,"Valor",IF(Gestión!D295=$Q$4,"Calidad",IF(Gestión!D295=$Q$5,"NAI",IF(Gestión!D295=$Q$6,"NAP",IF(Gestión!D295=$Q$7,"NAE",IF(Gestión!D295=$Q$8,"Articulación",IF(Gestión!D295=$Q$9,"Extensión",IF(Gestión!D295=$Q$10,"Regionalización",IF(Gestión!D295=$Q$11,"Interna",IF(Gestión!D295=$Q$12,"Seguimiento",IF(Gestión!D295=$Q$13,"NAA",IF(Gestión!D295=$Q$14,"Gerencia",IF(Gestión!D295=$Q$15,"TH",IF(Gestión!D295=$Q$16,"Finan",IF(Gestión!D295=$Q$17,"Bienestar",IF(Gestión!D295=$Q$18,"Comuni",IF(Gestión!D295=$Q$19,"Sistema",IF(Gestión!D295=$Q$20,"GestionD",IF(Gestión!D295=$Q$21,"Mejoramiento",IF(Gestión!D295=$Q$22,"Modelo",IF(Gestión!D295=$Q$23,"Control",""))))))))))))))))))))))</f>
        <v/>
      </c>
      <c r="T286" t="str">
        <f>IF(Gestión!E295=D!$K$2,"Acredi",IF(Gestión!E295=D!$K$7,"Increm",IF(Gestión!E295=D!$K$11,"Forma",IF(Gestión!E295=D!$K$15,"Vincu",IF(Gestión!E295=D!$K$31,"Estructuraci",IF(Gestión!E295=D!$K$33,"Tecnica",IF(Gestión!E295=D!$K$35,"Conso",IF(Gestión!E295=D!$K$37,"Fortale",IF(Gestión!E295=D!$K$38,"Program",IF(Gestión!E295=D!$K$40,"Estruct",IF(Gestión!E295=D!$K$48,"Artic",IF(Gestión!E295=D!$K$55,"Fortale1",IF(Gestión!E295=D!$K$60,"Biling",IF(Gestión!E295=D!$K$64,"Forma1",IF(Gestión!E295=D!$K$66,"Gest",IF(Gestión!E295=D!$K$68,"Redefini",IF(Gestión!E295=D!$K$69,"Fortale2",IF(Gestión!E295=D!$K$72,"Edu",IF(Gestión!E295=D!$K$79,"Implement",IF(Gestión!E295=D!$K$81,"Potencia",IF(Gestión!E295=D!$K$86,"Fortale3",IF(Gestión!E295=D!$K$89,"Vincu1",IF(Gestión!E295=D!$K$91,"Incur",IF(Gestión!E295=D!$K$93,"Proyec",IF(Gestión!E295=D!$K$94,"Estrateg",IF(Gestión!E295=D!$K$95,"Desa",IF(Gestión!E295=D!$K$103,"Seguim",IF(Gestión!E295=D!$K$104,"Acces",IF(Gestión!E295=D!$K$113,"Program1",IF(Gestión!E295=D!$K$115,"En",IF(Gestión!E295=D!$K$118,"Geren",IF(Gestión!E295=D!$K$128,"Proyec1",IF(Gestión!E295=D!$K$131,"Proyec2",IF(Gestión!E295=D!$K$135,"Forma2",IF(Gestión!E295=D!$K$137,"Talent",IF(Gestión!E295=D!$K$151,"Conso1",IF(Gestión!E295=D!$K$152,"Conso2",IF(Gestión!E295=D!$K$159,"Serv",IF(Gestión!E295=D!$K$164,"Rete",IF(Gestión!E295=D!$K$171,"Fortale4",IF(Gestión!E295=D!$K$172,"Fortale5",IF(Gestión!E295=D!$K$174,"Defini",IF(Gestión!E295=D!$K$175,"Coord",IF(Gestión!E295=D!$K$178,"Redef",IF(Gestión!E295=D!$K$181,"Compro",IF(Gestión!E295=D!$K$182,"Desa1",IF(Gestión!E295=D!$K$183,"Fortale6",IF(Gestión!E295=D!$K$187,"Esta",IF(Gestión!E295=D!$K$190,"Facil",IF(Gestión!E295=D!$K$193,"Soporte",IF(Gestión!E295=D!$K$198,"Implement1",IF(Gestión!E295=D!$K$201,"La",IF(Gestión!E295=D!$K$203,"Fortale7",IF(Gestión!E295=D!$K$206,"Remo",IF(Gestión!E295=D!$K$210,"Fortale8",IF(Gestión!E295=D!$K$214,"Mejoram",IF(Gestión!E295=D!$K$215,"Fortale9",IF(Gestión!E295=D!$K$217,"Fortale10",""))))))))))))))))))))))))))))))))))))))))))))))))))))))))))</f>
        <v/>
      </c>
    </row>
    <row r="287" spans="14:20" x14ac:dyDescent="0.25">
      <c r="N287" t="str">
        <f>IF(Gestión!F296=D!$L$2,"Forta",IF(Gestión!F296=$L$4,"Inclu",IF(Gestión!F296=$L$5,"Cult",IF(Gestión!F296=$L$7,"Actua",IF(Gestión!F296=$L$11,"Cuali",IF(Gestión!F296=$L$15,"Forta1",IF(Gestión!F296=$L$18,"Actua1",IF(Gestión!F296=$L$20,"Forta2",IF(Gestión!F296=$L$24,"Plan",IF(Gestión!F296=$L$28,"Confor",IF(Gestión!F296=$L$31,"Crea",IF(Gestión!F296=$L$33,"Incor",IF(Gestión!F296=$L$35,"Incre",IF(Gestión!F296=$L$36,"Prog",IF(Gestión!F296=$L$37,"Forta3",IF(Gestión!F296=$L$38,"Redi",IF(Gestión!F296=$L$40,"Confor1",IF(Gestión!F296=$L$44,"Apoyo",IF(Gestión!F296=$L$46,"Crea1",IF(Gestión!F296=$L$48,"Forta4",IF(Gestión!F296=$L$50,"Actua2",IF(Gestión!F296=$L$51,"Invest",IF(Gestión!F296=$L$52,"Conserv",IF(Gestión!F296=$L$55,"Incre1",IF(Gestión!F296=$L$60,"Actua3",IF(Gestión!F296=$L$64,"Actua4",IF(Gestión!F296=$L$66,"Asist",IF(Gestión!F296=$L$68,"Invest2",IF(Gestión!F296=$L$69,"Pract",IF(Gestión!F296=$L$72,"Forta5",IF(Gestión!F296=$L$79,"Opera",IF(Gestión!F296=$L$80,"Opera2",IF(Gestión!F296=$L$81,"Impul",IF(Gestión!F296=$L$86,"Estudio",IF(Gestión!F296=$L$89,"Invest3",IF(Gestión!F296=$L$90,"Diseño",IF(Gestión!F296=$L$91,"Invest4",IF(Gestión!F296=$L$93,"Vincula",IF(Gestión!F296=$L$94,"Crea2",IF(Gestión!F296=$L$95,"Diseño1",IF(Gestión!F296=$L$96,"Opera3",IF(Gestión!F296=$L$100,"Promo",IF(Gestión!F296=$L$101,"Estudio1",IF(Gestión!F296=$L$103,"Desarrolla",IF(Gestión!F296=$L$104,"Propen",IF(Gestión!F296=$L$108,"Aument",IF(Gestión!F296=$L$112,"Aument2",IF(Gestión!F296=$L$113,"Incre2",IF(Gestión!F296=$L$115,"Diver",IF(Gestión!F296=$L$118,"Estable",IF(Gestión!F296=$L$128,"Realiza",IF(Gestión!F296=$L$131,"Realiza1",IF(Gestión!F296=$L$135,"Diseño2",IF(Gestión!F296=$L$137,"Estudio2",IF(Gestión!F296=$L$138,"Invest5",IF(Gestión!F296=$L$141,"Actua5",IF(Gestión!F296=$L$144,"Estable1",IF(Gestión!F296=$L$151,"Defin","N/A"))))))))))))))))))))))))))))))))))))))))))))))))))))))))))</f>
        <v>N/A</v>
      </c>
      <c r="O287" t="str">
        <f>IF(N287="N/A",IF(Gestión!F296=$L$152,"Estable2",IF(Gestión!F296=$L$159,"Diseño3",IF(Gestión!F296=$L$161,"Diseño4",IF(Gestión!F296=$L$164,"Forta6",IF(Gestión!F296=$L$168,"Prog1",IF(Gestión!F296=$L$171,"Robus",IF(Gestión!F296=$L$172,"Diseño5",IF(Gestión!F296=$L$173,"Diseño6",IF(Gestión!F296=$L$174,"Estruc",IF(Gestión!F296=$L$175,"Diseño7",IF(Gestión!F296=$L$178,"Diseño8",IF(Gestión!F296=$L$179,"Diseño9",IF(Gestión!F296=$L$180,"Diseño10",IF(Gestión!F296=$L$181,"Diseño11",IF(Gestión!F296=$L$182,"Diseño12",IF(Gestión!F296=$L$183,"Capacit",IF(Gestión!F296=$L$186,"Redi1",IF(Gestión!F296=$L$187,"Defin1",IF(Gestión!F296=$L$190,"Cumplir",IF(Gestión!F296=$L$193,"Sistem",IF(Gestión!F296=$L$195,"Montaje",IF(Gestión!F296=$L$198,"Implementa",IF(Gestión!F296=$L$201,"Sistem1",IF(Gestión!F296=$L$203,"Asegura",IF(Gestión!F296=$L$204,"Estable3",IF(Gestión!F296=$L$206,"Constru",IF(Gestión!F296=$L$210,"Defin2",IF(Gestión!F296=$L$212,"Cult1",IF(Gestión!F296=$L$214,"Diseño13",IF(Gestión!F296=$L$215,"Defin3",IF(Gestión!F296=$L$217,"Segui",""))))))))))))))))))))))))))))))),N287)</f>
        <v/>
      </c>
      <c r="P287" t="str">
        <f>IF(Gestión!D296=$Q$2,"Acre",IF(Gestión!D296=$Q$3,"Valor",IF(Gestión!D296=$Q$4,"Calidad",IF(Gestión!D296=$Q$5,"NAI",IF(Gestión!D296=$Q$6,"NAP",IF(Gestión!D296=$Q$7,"NAE",IF(Gestión!D296=$Q$8,"Articulación",IF(Gestión!D296=$Q$9,"Extensión",IF(Gestión!D296=$Q$10,"Regionalización",IF(Gestión!D296=$Q$11,"Interna",IF(Gestión!D296=$Q$12,"Seguimiento",IF(Gestión!D296=$Q$13,"NAA",IF(Gestión!D296=$Q$14,"Gerencia",IF(Gestión!D296=$Q$15,"TH",IF(Gestión!D296=$Q$16,"Finan",IF(Gestión!D296=$Q$17,"Bienestar",IF(Gestión!D296=$Q$18,"Comuni",IF(Gestión!D296=$Q$19,"Sistema",IF(Gestión!D296=$Q$20,"GestionD",IF(Gestión!D296=$Q$21,"Mejoramiento",IF(Gestión!D296=$Q$22,"Modelo",IF(Gestión!D296=$Q$23,"Control",""))))))))))))))))))))))</f>
        <v/>
      </c>
      <c r="T287" t="str">
        <f>IF(Gestión!E296=D!$K$2,"Acredi",IF(Gestión!E296=D!$K$7,"Increm",IF(Gestión!E296=D!$K$11,"Forma",IF(Gestión!E296=D!$K$15,"Vincu",IF(Gestión!E296=D!$K$31,"Estructuraci",IF(Gestión!E296=D!$K$33,"Tecnica",IF(Gestión!E296=D!$K$35,"Conso",IF(Gestión!E296=D!$K$37,"Fortale",IF(Gestión!E296=D!$K$38,"Program",IF(Gestión!E296=D!$K$40,"Estruct",IF(Gestión!E296=D!$K$48,"Artic",IF(Gestión!E296=D!$K$55,"Fortale1",IF(Gestión!E296=D!$K$60,"Biling",IF(Gestión!E296=D!$K$64,"Forma1",IF(Gestión!E296=D!$K$66,"Gest",IF(Gestión!E296=D!$K$68,"Redefini",IF(Gestión!E296=D!$K$69,"Fortale2",IF(Gestión!E296=D!$K$72,"Edu",IF(Gestión!E296=D!$K$79,"Implement",IF(Gestión!E296=D!$K$81,"Potencia",IF(Gestión!E296=D!$K$86,"Fortale3",IF(Gestión!E296=D!$K$89,"Vincu1",IF(Gestión!E296=D!$K$91,"Incur",IF(Gestión!E296=D!$K$93,"Proyec",IF(Gestión!E296=D!$K$94,"Estrateg",IF(Gestión!E296=D!$K$95,"Desa",IF(Gestión!E296=D!$K$103,"Seguim",IF(Gestión!E296=D!$K$104,"Acces",IF(Gestión!E296=D!$K$113,"Program1",IF(Gestión!E296=D!$K$115,"En",IF(Gestión!E296=D!$K$118,"Geren",IF(Gestión!E296=D!$K$128,"Proyec1",IF(Gestión!E296=D!$K$131,"Proyec2",IF(Gestión!E296=D!$K$135,"Forma2",IF(Gestión!E296=D!$K$137,"Talent",IF(Gestión!E296=D!$K$151,"Conso1",IF(Gestión!E296=D!$K$152,"Conso2",IF(Gestión!E296=D!$K$159,"Serv",IF(Gestión!E296=D!$K$164,"Rete",IF(Gestión!E296=D!$K$171,"Fortale4",IF(Gestión!E296=D!$K$172,"Fortale5",IF(Gestión!E296=D!$K$174,"Defini",IF(Gestión!E296=D!$K$175,"Coord",IF(Gestión!E296=D!$K$178,"Redef",IF(Gestión!E296=D!$K$181,"Compro",IF(Gestión!E296=D!$K$182,"Desa1",IF(Gestión!E296=D!$K$183,"Fortale6",IF(Gestión!E296=D!$K$187,"Esta",IF(Gestión!E296=D!$K$190,"Facil",IF(Gestión!E296=D!$K$193,"Soporte",IF(Gestión!E296=D!$K$198,"Implement1",IF(Gestión!E296=D!$K$201,"La",IF(Gestión!E296=D!$K$203,"Fortale7",IF(Gestión!E296=D!$K$206,"Remo",IF(Gestión!E296=D!$K$210,"Fortale8",IF(Gestión!E296=D!$K$214,"Mejoram",IF(Gestión!E296=D!$K$215,"Fortale9",IF(Gestión!E296=D!$K$217,"Fortale10",""))))))))))))))))))))))))))))))))))))))))))))))))))))))))))</f>
        <v/>
      </c>
    </row>
    <row r="288" spans="14:20" x14ac:dyDescent="0.25">
      <c r="N288" t="str">
        <f>IF(Gestión!F297=D!$L$2,"Forta",IF(Gestión!F297=$L$4,"Inclu",IF(Gestión!F297=$L$5,"Cult",IF(Gestión!F297=$L$7,"Actua",IF(Gestión!F297=$L$11,"Cuali",IF(Gestión!F297=$L$15,"Forta1",IF(Gestión!F297=$L$18,"Actua1",IF(Gestión!F297=$L$20,"Forta2",IF(Gestión!F297=$L$24,"Plan",IF(Gestión!F297=$L$28,"Confor",IF(Gestión!F297=$L$31,"Crea",IF(Gestión!F297=$L$33,"Incor",IF(Gestión!F297=$L$35,"Incre",IF(Gestión!F297=$L$36,"Prog",IF(Gestión!F297=$L$37,"Forta3",IF(Gestión!F297=$L$38,"Redi",IF(Gestión!F297=$L$40,"Confor1",IF(Gestión!F297=$L$44,"Apoyo",IF(Gestión!F297=$L$46,"Crea1",IF(Gestión!F297=$L$48,"Forta4",IF(Gestión!F297=$L$50,"Actua2",IF(Gestión!F297=$L$51,"Invest",IF(Gestión!F297=$L$52,"Conserv",IF(Gestión!F297=$L$55,"Incre1",IF(Gestión!F297=$L$60,"Actua3",IF(Gestión!F297=$L$64,"Actua4",IF(Gestión!F297=$L$66,"Asist",IF(Gestión!F297=$L$68,"Invest2",IF(Gestión!F297=$L$69,"Pract",IF(Gestión!F297=$L$72,"Forta5",IF(Gestión!F297=$L$79,"Opera",IF(Gestión!F297=$L$80,"Opera2",IF(Gestión!F297=$L$81,"Impul",IF(Gestión!F297=$L$86,"Estudio",IF(Gestión!F297=$L$89,"Invest3",IF(Gestión!F297=$L$90,"Diseño",IF(Gestión!F297=$L$91,"Invest4",IF(Gestión!F297=$L$93,"Vincula",IF(Gestión!F297=$L$94,"Crea2",IF(Gestión!F297=$L$95,"Diseño1",IF(Gestión!F297=$L$96,"Opera3",IF(Gestión!F297=$L$100,"Promo",IF(Gestión!F297=$L$101,"Estudio1",IF(Gestión!F297=$L$103,"Desarrolla",IF(Gestión!F297=$L$104,"Propen",IF(Gestión!F297=$L$108,"Aument",IF(Gestión!F297=$L$112,"Aument2",IF(Gestión!F297=$L$113,"Incre2",IF(Gestión!F297=$L$115,"Diver",IF(Gestión!F297=$L$118,"Estable",IF(Gestión!F297=$L$128,"Realiza",IF(Gestión!F297=$L$131,"Realiza1",IF(Gestión!F297=$L$135,"Diseño2",IF(Gestión!F297=$L$137,"Estudio2",IF(Gestión!F297=$L$138,"Invest5",IF(Gestión!F297=$L$141,"Actua5",IF(Gestión!F297=$L$144,"Estable1",IF(Gestión!F297=$L$151,"Defin","N/A"))))))))))))))))))))))))))))))))))))))))))))))))))))))))))</f>
        <v>N/A</v>
      </c>
      <c r="O288" t="str">
        <f>IF(N288="N/A",IF(Gestión!F297=$L$152,"Estable2",IF(Gestión!F297=$L$159,"Diseño3",IF(Gestión!F297=$L$161,"Diseño4",IF(Gestión!F297=$L$164,"Forta6",IF(Gestión!F297=$L$168,"Prog1",IF(Gestión!F297=$L$171,"Robus",IF(Gestión!F297=$L$172,"Diseño5",IF(Gestión!F297=$L$173,"Diseño6",IF(Gestión!F297=$L$174,"Estruc",IF(Gestión!F297=$L$175,"Diseño7",IF(Gestión!F297=$L$178,"Diseño8",IF(Gestión!F297=$L$179,"Diseño9",IF(Gestión!F297=$L$180,"Diseño10",IF(Gestión!F297=$L$181,"Diseño11",IF(Gestión!F297=$L$182,"Diseño12",IF(Gestión!F297=$L$183,"Capacit",IF(Gestión!F297=$L$186,"Redi1",IF(Gestión!F297=$L$187,"Defin1",IF(Gestión!F297=$L$190,"Cumplir",IF(Gestión!F297=$L$193,"Sistem",IF(Gestión!F297=$L$195,"Montaje",IF(Gestión!F297=$L$198,"Implementa",IF(Gestión!F297=$L$201,"Sistem1",IF(Gestión!F297=$L$203,"Asegura",IF(Gestión!F297=$L$204,"Estable3",IF(Gestión!F297=$L$206,"Constru",IF(Gestión!F297=$L$210,"Defin2",IF(Gestión!F297=$L$212,"Cult1",IF(Gestión!F297=$L$214,"Diseño13",IF(Gestión!F297=$L$215,"Defin3",IF(Gestión!F297=$L$217,"Segui",""))))))))))))))))))))))))))))))),N288)</f>
        <v/>
      </c>
      <c r="P288" t="str">
        <f>IF(Gestión!D297=$Q$2,"Acre",IF(Gestión!D297=$Q$3,"Valor",IF(Gestión!D297=$Q$4,"Calidad",IF(Gestión!D297=$Q$5,"NAI",IF(Gestión!D297=$Q$6,"NAP",IF(Gestión!D297=$Q$7,"NAE",IF(Gestión!D297=$Q$8,"Articulación",IF(Gestión!D297=$Q$9,"Extensión",IF(Gestión!D297=$Q$10,"Regionalización",IF(Gestión!D297=$Q$11,"Interna",IF(Gestión!D297=$Q$12,"Seguimiento",IF(Gestión!D297=$Q$13,"NAA",IF(Gestión!D297=$Q$14,"Gerencia",IF(Gestión!D297=$Q$15,"TH",IF(Gestión!D297=$Q$16,"Finan",IF(Gestión!D297=$Q$17,"Bienestar",IF(Gestión!D297=$Q$18,"Comuni",IF(Gestión!D297=$Q$19,"Sistema",IF(Gestión!D297=$Q$20,"GestionD",IF(Gestión!D297=$Q$21,"Mejoramiento",IF(Gestión!D297=$Q$22,"Modelo",IF(Gestión!D297=$Q$23,"Control",""))))))))))))))))))))))</f>
        <v/>
      </c>
      <c r="T288" t="str">
        <f>IF(Gestión!E297=D!$K$2,"Acredi",IF(Gestión!E297=D!$K$7,"Increm",IF(Gestión!E297=D!$K$11,"Forma",IF(Gestión!E297=D!$K$15,"Vincu",IF(Gestión!E297=D!$K$31,"Estructuraci",IF(Gestión!E297=D!$K$33,"Tecnica",IF(Gestión!E297=D!$K$35,"Conso",IF(Gestión!E297=D!$K$37,"Fortale",IF(Gestión!E297=D!$K$38,"Program",IF(Gestión!E297=D!$K$40,"Estruct",IF(Gestión!E297=D!$K$48,"Artic",IF(Gestión!E297=D!$K$55,"Fortale1",IF(Gestión!E297=D!$K$60,"Biling",IF(Gestión!E297=D!$K$64,"Forma1",IF(Gestión!E297=D!$K$66,"Gest",IF(Gestión!E297=D!$K$68,"Redefini",IF(Gestión!E297=D!$K$69,"Fortale2",IF(Gestión!E297=D!$K$72,"Edu",IF(Gestión!E297=D!$K$79,"Implement",IF(Gestión!E297=D!$K$81,"Potencia",IF(Gestión!E297=D!$K$86,"Fortale3",IF(Gestión!E297=D!$K$89,"Vincu1",IF(Gestión!E297=D!$K$91,"Incur",IF(Gestión!E297=D!$K$93,"Proyec",IF(Gestión!E297=D!$K$94,"Estrateg",IF(Gestión!E297=D!$K$95,"Desa",IF(Gestión!E297=D!$K$103,"Seguim",IF(Gestión!E297=D!$K$104,"Acces",IF(Gestión!E297=D!$K$113,"Program1",IF(Gestión!E297=D!$K$115,"En",IF(Gestión!E297=D!$K$118,"Geren",IF(Gestión!E297=D!$K$128,"Proyec1",IF(Gestión!E297=D!$K$131,"Proyec2",IF(Gestión!E297=D!$K$135,"Forma2",IF(Gestión!E297=D!$K$137,"Talent",IF(Gestión!E297=D!$K$151,"Conso1",IF(Gestión!E297=D!$K$152,"Conso2",IF(Gestión!E297=D!$K$159,"Serv",IF(Gestión!E297=D!$K$164,"Rete",IF(Gestión!E297=D!$K$171,"Fortale4",IF(Gestión!E297=D!$K$172,"Fortale5",IF(Gestión!E297=D!$K$174,"Defini",IF(Gestión!E297=D!$K$175,"Coord",IF(Gestión!E297=D!$K$178,"Redef",IF(Gestión!E297=D!$K$181,"Compro",IF(Gestión!E297=D!$K$182,"Desa1",IF(Gestión!E297=D!$K$183,"Fortale6",IF(Gestión!E297=D!$K$187,"Esta",IF(Gestión!E297=D!$K$190,"Facil",IF(Gestión!E297=D!$K$193,"Soporte",IF(Gestión!E297=D!$K$198,"Implement1",IF(Gestión!E297=D!$K$201,"La",IF(Gestión!E297=D!$K$203,"Fortale7",IF(Gestión!E297=D!$K$206,"Remo",IF(Gestión!E297=D!$K$210,"Fortale8",IF(Gestión!E297=D!$K$214,"Mejoram",IF(Gestión!E297=D!$K$215,"Fortale9",IF(Gestión!E297=D!$K$217,"Fortale10",""))))))))))))))))))))))))))))))))))))))))))))))))))))))))))</f>
        <v/>
      </c>
    </row>
    <row r="289" spans="14:20" x14ac:dyDescent="0.25">
      <c r="N289" t="str">
        <f>IF(Gestión!F298=D!$L$2,"Forta",IF(Gestión!F298=$L$4,"Inclu",IF(Gestión!F298=$L$5,"Cult",IF(Gestión!F298=$L$7,"Actua",IF(Gestión!F298=$L$11,"Cuali",IF(Gestión!F298=$L$15,"Forta1",IF(Gestión!F298=$L$18,"Actua1",IF(Gestión!F298=$L$20,"Forta2",IF(Gestión!F298=$L$24,"Plan",IF(Gestión!F298=$L$28,"Confor",IF(Gestión!F298=$L$31,"Crea",IF(Gestión!F298=$L$33,"Incor",IF(Gestión!F298=$L$35,"Incre",IF(Gestión!F298=$L$36,"Prog",IF(Gestión!F298=$L$37,"Forta3",IF(Gestión!F298=$L$38,"Redi",IF(Gestión!F298=$L$40,"Confor1",IF(Gestión!F298=$L$44,"Apoyo",IF(Gestión!F298=$L$46,"Crea1",IF(Gestión!F298=$L$48,"Forta4",IF(Gestión!F298=$L$50,"Actua2",IF(Gestión!F298=$L$51,"Invest",IF(Gestión!F298=$L$52,"Conserv",IF(Gestión!F298=$L$55,"Incre1",IF(Gestión!F298=$L$60,"Actua3",IF(Gestión!F298=$L$64,"Actua4",IF(Gestión!F298=$L$66,"Asist",IF(Gestión!F298=$L$68,"Invest2",IF(Gestión!F298=$L$69,"Pract",IF(Gestión!F298=$L$72,"Forta5",IF(Gestión!F298=$L$79,"Opera",IF(Gestión!F298=$L$80,"Opera2",IF(Gestión!F298=$L$81,"Impul",IF(Gestión!F298=$L$86,"Estudio",IF(Gestión!F298=$L$89,"Invest3",IF(Gestión!F298=$L$90,"Diseño",IF(Gestión!F298=$L$91,"Invest4",IF(Gestión!F298=$L$93,"Vincula",IF(Gestión!F298=$L$94,"Crea2",IF(Gestión!F298=$L$95,"Diseño1",IF(Gestión!F298=$L$96,"Opera3",IF(Gestión!F298=$L$100,"Promo",IF(Gestión!F298=$L$101,"Estudio1",IF(Gestión!F298=$L$103,"Desarrolla",IF(Gestión!F298=$L$104,"Propen",IF(Gestión!F298=$L$108,"Aument",IF(Gestión!F298=$L$112,"Aument2",IF(Gestión!F298=$L$113,"Incre2",IF(Gestión!F298=$L$115,"Diver",IF(Gestión!F298=$L$118,"Estable",IF(Gestión!F298=$L$128,"Realiza",IF(Gestión!F298=$L$131,"Realiza1",IF(Gestión!F298=$L$135,"Diseño2",IF(Gestión!F298=$L$137,"Estudio2",IF(Gestión!F298=$L$138,"Invest5",IF(Gestión!F298=$L$141,"Actua5",IF(Gestión!F298=$L$144,"Estable1",IF(Gestión!F298=$L$151,"Defin","N/A"))))))))))))))))))))))))))))))))))))))))))))))))))))))))))</f>
        <v>N/A</v>
      </c>
      <c r="O289" t="str">
        <f>IF(N289="N/A",IF(Gestión!F298=$L$152,"Estable2",IF(Gestión!F298=$L$159,"Diseño3",IF(Gestión!F298=$L$161,"Diseño4",IF(Gestión!F298=$L$164,"Forta6",IF(Gestión!F298=$L$168,"Prog1",IF(Gestión!F298=$L$171,"Robus",IF(Gestión!F298=$L$172,"Diseño5",IF(Gestión!F298=$L$173,"Diseño6",IF(Gestión!F298=$L$174,"Estruc",IF(Gestión!F298=$L$175,"Diseño7",IF(Gestión!F298=$L$178,"Diseño8",IF(Gestión!F298=$L$179,"Diseño9",IF(Gestión!F298=$L$180,"Diseño10",IF(Gestión!F298=$L$181,"Diseño11",IF(Gestión!F298=$L$182,"Diseño12",IF(Gestión!F298=$L$183,"Capacit",IF(Gestión!F298=$L$186,"Redi1",IF(Gestión!F298=$L$187,"Defin1",IF(Gestión!F298=$L$190,"Cumplir",IF(Gestión!F298=$L$193,"Sistem",IF(Gestión!F298=$L$195,"Montaje",IF(Gestión!F298=$L$198,"Implementa",IF(Gestión!F298=$L$201,"Sistem1",IF(Gestión!F298=$L$203,"Asegura",IF(Gestión!F298=$L$204,"Estable3",IF(Gestión!F298=$L$206,"Constru",IF(Gestión!F298=$L$210,"Defin2",IF(Gestión!F298=$L$212,"Cult1",IF(Gestión!F298=$L$214,"Diseño13",IF(Gestión!F298=$L$215,"Defin3",IF(Gestión!F298=$L$217,"Segui",""))))))))))))))))))))))))))))))),N289)</f>
        <v/>
      </c>
      <c r="P289" t="str">
        <f>IF(Gestión!D298=$Q$2,"Acre",IF(Gestión!D298=$Q$3,"Valor",IF(Gestión!D298=$Q$4,"Calidad",IF(Gestión!D298=$Q$5,"NAI",IF(Gestión!D298=$Q$6,"NAP",IF(Gestión!D298=$Q$7,"NAE",IF(Gestión!D298=$Q$8,"Articulación",IF(Gestión!D298=$Q$9,"Extensión",IF(Gestión!D298=$Q$10,"Regionalización",IF(Gestión!D298=$Q$11,"Interna",IF(Gestión!D298=$Q$12,"Seguimiento",IF(Gestión!D298=$Q$13,"NAA",IF(Gestión!D298=$Q$14,"Gerencia",IF(Gestión!D298=$Q$15,"TH",IF(Gestión!D298=$Q$16,"Finan",IF(Gestión!D298=$Q$17,"Bienestar",IF(Gestión!D298=$Q$18,"Comuni",IF(Gestión!D298=$Q$19,"Sistema",IF(Gestión!D298=$Q$20,"GestionD",IF(Gestión!D298=$Q$21,"Mejoramiento",IF(Gestión!D298=$Q$22,"Modelo",IF(Gestión!D298=$Q$23,"Control",""))))))))))))))))))))))</f>
        <v/>
      </c>
      <c r="T289" t="str">
        <f>IF(Gestión!E298=D!$K$2,"Acredi",IF(Gestión!E298=D!$K$7,"Increm",IF(Gestión!E298=D!$K$11,"Forma",IF(Gestión!E298=D!$K$15,"Vincu",IF(Gestión!E298=D!$K$31,"Estructuraci",IF(Gestión!E298=D!$K$33,"Tecnica",IF(Gestión!E298=D!$K$35,"Conso",IF(Gestión!E298=D!$K$37,"Fortale",IF(Gestión!E298=D!$K$38,"Program",IF(Gestión!E298=D!$K$40,"Estruct",IF(Gestión!E298=D!$K$48,"Artic",IF(Gestión!E298=D!$K$55,"Fortale1",IF(Gestión!E298=D!$K$60,"Biling",IF(Gestión!E298=D!$K$64,"Forma1",IF(Gestión!E298=D!$K$66,"Gest",IF(Gestión!E298=D!$K$68,"Redefini",IF(Gestión!E298=D!$K$69,"Fortale2",IF(Gestión!E298=D!$K$72,"Edu",IF(Gestión!E298=D!$K$79,"Implement",IF(Gestión!E298=D!$K$81,"Potencia",IF(Gestión!E298=D!$K$86,"Fortale3",IF(Gestión!E298=D!$K$89,"Vincu1",IF(Gestión!E298=D!$K$91,"Incur",IF(Gestión!E298=D!$K$93,"Proyec",IF(Gestión!E298=D!$K$94,"Estrateg",IF(Gestión!E298=D!$K$95,"Desa",IF(Gestión!E298=D!$K$103,"Seguim",IF(Gestión!E298=D!$K$104,"Acces",IF(Gestión!E298=D!$K$113,"Program1",IF(Gestión!E298=D!$K$115,"En",IF(Gestión!E298=D!$K$118,"Geren",IF(Gestión!E298=D!$K$128,"Proyec1",IF(Gestión!E298=D!$K$131,"Proyec2",IF(Gestión!E298=D!$K$135,"Forma2",IF(Gestión!E298=D!$K$137,"Talent",IF(Gestión!E298=D!$K$151,"Conso1",IF(Gestión!E298=D!$K$152,"Conso2",IF(Gestión!E298=D!$K$159,"Serv",IF(Gestión!E298=D!$K$164,"Rete",IF(Gestión!E298=D!$K$171,"Fortale4",IF(Gestión!E298=D!$K$172,"Fortale5",IF(Gestión!E298=D!$K$174,"Defini",IF(Gestión!E298=D!$K$175,"Coord",IF(Gestión!E298=D!$K$178,"Redef",IF(Gestión!E298=D!$K$181,"Compro",IF(Gestión!E298=D!$K$182,"Desa1",IF(Gestión!E298=D!$K$183,"Fortale6",IF(Gestión!E298=D!$K$187,"Esta",IF(Gestión!E298=D!$K$190,"Facil",IF(Gestión!E298=D!$K$193,"Soporte",IF(Gestión!E298=D!$K$198,"Implement1",IF(Gestión!E298=D!$K$201,"La",IF(Gestión!E298=D!$K$203,"Fortale7",IF(Gestión!E298=D!$K$206,"Remo",IF(Gestión!E298=D!$K$210,"Fortale8",IF(Gestión!E298=D!$K$214,"Mejoram",IF(Gestión!E298=D!$K$215,"Fortale9",IF(Gestión!E298=D!$K$217,"Fortale10",""))))))))))))))))))))))))))))))))))))))))))))))))))))))))))</f>
        <v/>
      </c>
    </row>
    <row r="290" spans="14:20" x14ac:dyDescent="0.25">
      <c r="N290" t="str">
        <f>IF(Gestión!F299=D!$L$2,"Forta",IF(Gestión!F299=$L$4,"Inclu",IF(Gestión!F299=$L$5,"Cult",IF(Gestión!F299=$L$7,"Actua",IF(Gestión!F299=$L$11,"Cuali",IF(Gestión!F299=$L$15,"Forta1",IF(Gestión!F299=$L$18,"Actua1",IF(Gestión!F299=$L$20,"Forta2",IF(Gestión!F299=$L$24,"Plan",IF(Gestión!F299=$L$28,"Confor",IF(Gestión!F299=$L$31,"Crea",IF(Gestión!F299=$L$33,"Incor",IF(Gestión!F299=$L$35,"Incre",IF(Gestión!F299=$L$36,"Prog",IF(Gestión!F299=$L$37,"Forta3",IF(Gestión!F299=$L$38,"Redi",IF(Gestión!F299=$L$40,"Confor1",IF(Gestión!F299=$L$44,"Apoyo",IF(Gestión!F299=$L$46,"Crea1",IF(Gestión!F299=$L$48,"Forta4",IF(Gestión!F299=$L$50,"Actua2",IF(Gestión!F299=$L$51,"Invest",IF(Gestión!F299=$L$52,"Conserv",IF(Gestión!F299=$L$55,"Incre1",IF(Gestión!F299=$L$60,"Actua3",IF(Gestión!F299=$L$64,"Actua4",IF(Gestión!F299=$L$66,"Asist",IF(Gestión!F299=$L$68,"Invest2",IF(Gestión!F299=$L$69,"Pract",IF(Gestión!F299=$L$72,"Forta5",IF(Gestión!F299=$L$79,"Opera",IF(Gestión!F299=$L$80,"Opera2",IF(Gestión!F299=$L$81,"Impul",IF(Gestión!F299=$L$86,"Estudio",IF(Gestión!F299=$L$89,"Invest3",IF(Gestión!F299=$L$90,"Diseño",IF(Gestión!F299=$L$91,"Invest4",IF(Gestión!F299=$L$93,"Vincula",IF(Gestión!F299=$L$94,"Crea2",IF(Gestión!F299=$L$95,"Diseño1",IF(Gestión!F299=$L$96,"Opera3",IF(Gestión!F299=$L$100,"Promo",IF(Gestión!F299=$L$101,"Estudio1",IF(Gestión!F299=$L$103,"Desarrolla",IF(Gestión!F299=$L$104,"Propen",IF(Gestión!F299=$L$108,"Aument",IF(Gestión!F299=$L$112,"Aument2",IF(Gestión!F299=$L$113,"Incre2",IF(Gestión!F299=$L$115,"Diver",IF(Gestión!F299=$L$118,"Estable",IF(Gestión!F299=$L$128,"Realiza",IF(Gestión!F299=$L$131,"Realiza1",IF(Gestión!F299=$L$135,"Diseño2",IF(Gestión!F299=$L$137,"Estudio2",IF(Gestión!F299=$L$138,"Invest5",IF(Gestión!F299=$L$141,"Actua5",IF(Gestión!F299=$L$144,"Estable1",IF(Gestión!F299=$L$151,"Defin","N/A"))))))))))))))))))))))))))))))))))))))))))))))))))))))))))</f>
        <v>N/A</v>
      </c>
      <c r="O290" t="str">
        <f>IF(N290="N/A",IF(Gestión!F299=$L$152,"Estable2",IF(Gestión!F299=$L$159,"Diseño3",IF(Gestión!F299=$L$161,"Diseño4",IF(Gestión!F299=$L$164,"Forta6",IF(Gestión!F299=$L$168,"Prog1",IF(Gestión!F299=$L$171,"Robus",IF(Gestión!F299=$L$172,"Diseño5",IF(Gestión!F299=$L$173,"Diseño6",IF(Gestión!F299=$L$174,"Estruc",IF(Gestión!F299=$L$175,"Diseño7",IF(Gestión!F299=$L$178,"Diseño8",IF(Gestión!F299=$L$179,"Diseño9",IF(Gestión!F299=$L$180,"Diseño10",IF(Gestión!F299=$L$181,"Diseño11",IF(Gestión!F299=$L$182,"Diseño12",IF(Gestión!F299=$L$183,"Capacit",IF(Gestión!F299=$L$186,"Redi1",IF(Gestión!F299=$L$187,"Defin1",IF(Gestión!F299=$L$190,"Cumplir",IF(Gestión!F299=$L$193,"Sistem",IF(Gestión!F299=$L$195,"Montaje",IF(Gestión!F299=$L$198,"Implementa",IF(Gestión!F299=$L$201,"Sistem1",IF(Gestión!F299=$L$203,"Asegura",IF(Gestión!F299=$L$204,"Estable3",IF(Gestión!F299=$L$206,"Constru",IF(Gestión!F299=$L$210,"Defin2",IF(Gestión!F299=$L$212,"Cult1",IF(Gestión!F299=$L$214,"Diseño13",IF(Gestión!F299=$L$215,"Defin3",IF(Gestión!F299=$L$217,"Segui",""))))))))))))))))))))))))))))))),N290)</f>
        <v/>
      </c>
      <c r="P290" t="str">
        <f>IF(Gestión!D299=$Q$2,"Acre",IF(Gestión!D299=$Q$3,"Valor",IF(Gestión!D299=$Q$4,"Calidad",IF(Gestión!D299=$Q$5,"NAI",IF(Gestión!D299=$Q$6,"NAP",IF(Gestión!D299=$Q$7,"NAE",IF(Gestión!D299=$Q$8,"Articulación",IF(Gestión!D299=$Q$9,"Extensión",IF(Gestión!D299=$Q$10,"Regionalización",IF(Gestión!D299=$Q$11,"Interna",IF(Gestión!D299=$Q$12,"Seguimiento",IF(Gestión!D299=$Q$13,"NAA",IF(Gestión!D299=$Q$14,"Gerencia",IF(Gestión!D299=$Q$15,"TH",IF(Gestión!D299=$Q$16,"Finan",IF(Gestión!D299=$Q$17,"Bienestar",IF(Gestión!D299=$Q$18,"Comuni",IF(Gestión!D299=$Q$19,"Sistema",IF(Gestión!D299=$Q$20,"GestionD",IF(Gestión!D299=$Q$21,"Mejoramiento",IF(Gestión!D299=$Q$22,"Modelo",IF(Gestión!D299=$Q$23,"Control",""))))))))))))))))))))))</f>
        <v/>
      </c>
      <c r="T290" t="str">
        <f>IF(Gestión!E299=D!$K$2,"Acredi",IF(Gestión!E299=D!$K$7,"Increm",IF(Gestión!E299=D!$K$11,"Forma",IF(Gestión!E299=D!$K$15,"Vincu",IF(Gestión!E299=D!$K$31,"Estructuraci",IF(Gestión!E299=D!$K$33,"Tecnica",IF(Gestión!E299=D!$K$35,"Conso",IF(Gestión!E299=D!$K$37,"Fortale",IF(Gestión!E299=D!$K$38,"Program",IF(Gestión!E299=D!$K$40,"Estruct",IF(Gestión!E299=D!$K$48,"Artic",IF(Gestión!E299=D!$K$55,"Fortale1",IF(Gestión!E299=D!$K$60,"Biling",IF(Gestión!E299=D!$K$64,"Forma1",IF(Gestión!E299=D!$K$66,"Gest",IF(Gestión!E299=D!$K$68,"Redefini",IF(Gestión!E299=D!$K$69,"Fortale2",IF(Gestión!E299=D!$K$72,"Edu",IF(Gestión!E299=D!$K$79,"Implement",IF(Gestión!E299=D!$K$81,"Potencia",IF(Gestión!E299=D!$K$86,"Fortale3",IF(Gestión!E299=D!$K$89,"Vincu1",IF(Gestión!E299=D!$K$91,"Incur",IF(Gestión!E299=D!$K$93,"Proyec",IF(Gestión!E299=D!$K$94,"Estrateg",IF(Gestión!E299=D!$K$95,"Desa",IF(Gestión!E299=D!$K$103,"Seguim",IF(Gestión!E299=D!$K$104,"Acces",IF(Gestión!E299=D!$K$113,"Program1",IF(Gestión!E299=D!$K$115,"En",IF(Gestión!E299=D!$K$118,"Geren",IF(Gestión!E299=D!$K$128,"Proyec1",IF(Gestión!E299=D!$K$131,"Proyec2",IF(Gestión!E299=D!$K$135,"Forma2",IF(Gestión!E299=D!$K$137,"Talent",IF(Gestión!E299=D!$K$151,"Conso1",IF(Gestión!E299=D!$K$152,"Conso2",IF(Gestión!E299=D!$K$159,"Serv",IF(Gestión!E299=D!$K$164,"Rete",IF(Gestión!E299=D!$K$171,"Fortale4",IF(Gestión!E299=D!$K$172,"Fortale5",IF(Gestión!E299=D!$K$174,"Defini",IF(Gestión!E299=D!$K$175,"Coord",IF(Gestión!E299=D!$K$178,"Redef",IF(Gestión!E299=D!$K$181,"Compro",IF(Gestión!E299=D!$K$182,"Desa1",IF(Gestión!E299=D!$K$183,"Fortale6",IF(Gestión!E299=D!$K$187,"Esta",IF(Gestión!E299=D!$K$190,"Facil",IF(Gestión!E299=D!$K$193,"Soporte",IF(Gestión!E299=D!$K$198,"Implement1",IF(Gestión!E299=D!$K$201,"La",IF(Gestión!E299=D!$K$203,"Fortale7",IF(Gestión!E299=D!$K$206,"Remo",IF(Gestión!E299=D!$K$210,"Fortale8",IF(Gestión!E299=D!$K$214,"Mejoram",IF(Gestión!E299=D!$K$215,"Fortale9",IF(Gestión!E299=D!$K$217,"Fortale10",""))))))))))))))))))))))))))))))))))))))))))))))))))))))))))</f>
        <v/>
      </c>
    </row>
    <row r="291" spans="14:20" x14ac:dyDescent="0.25">
      <c r="N291" t="str">
        <f>IF(Gestión!F300=D!$L$2,"Forta",IF(Gestión!F300=$L$4,"Inclu",IF(Gestión!F300=$L$5,"Cult",IF(Gestión!F300=$L$7,"Actua",IF(Gestión!F300=$L$11,"Cuali",IF(Gestión!F300=$L$15,"Forta1",IF(Gestión!F300=$L$18,"Actua1",IF(Gestión!F300=$L$20,"Forta2",IF(Gestión!F300=$L$24,"Plan",IF(Gestión!F300=$L$28,"Confor",IF(Gestión!F300=$L$31,"Crea",IF(Gestión!F300=$L$33,"Incor",IF(Gestión!F300=$L$35,"Incre",IF(Gestión!F300=$L$36,"Prog",IF(Gestión!F300=$L$37,"Forta3",IF(Gestión!F300=$L$38,"Redi",IF(Gestión!F300=$L$40,"Confor1",IF(Gestión!F300=$L$44,"Apoyo",IF(Gestión!F300=$L$46,"Crea1",IF(Gestión!F300=$L$48,"Forta4",IF(Gestión!F300=$L$50,"Actua2",IF(Gestión!F300=$L$51,"Invest",IF(Gestión!F300=$L$52,"Conserv",IF(Gestión!F300=$L$55,"Incre1",IF(Gestión!F300=$L$60,"Actua3",IF(Gestión!F300=$L$64,"Actua4",IF(Gestión!F300=$L$66,"Asist",IF(Gestión!F300=$L$68,"Invest2",IF(Gestión!F300=$L$69,"Pract",IF(Gestión!F300=$L$72,"Forta5",IF(Gestión!F300=$L$79,"Opera",IF(Gestión!F300=$L$80,"Opera2",IF(Gestión!F300=$L$81,"Impul",IF(Gestión!F300=$L$86,"Estudio",IF(Gestión!F300=$L$89,"Invest3",IF(Gestión!F300=$L$90,"Diseño",IF(Gestión!F300=$L$91,"Invest4",IF(Gestión!F300=$L$93,"Vincula",IF(Gestión!F300=$L$94,"Crea2",IF(Gestión!F300=$L$95,"Diseño1",IF(Gestión!F300=$L$96,"Opera3",IF(Gestión!F300=$L$100,"Promo",IF(Gestión!F300=$L$101,"Estudio1",IF(Gestión!F300=$L$103,"Desarrolla",IF(Gestión!F300=$L$104,"Propen",IF(Gestión!F300=$L$108,"Aument",IF(Gestión!F300=$L$112,"Aument2",IF(Gestión!F300=$L$113,"Incre2",IF(Gestión!F300=$L$115,"Diver",IF(Gestión!F300=$L$118,"Estable",IF(Gestión!F300=$L$128,"Realiza",IF(Gestión!F300=$L$131,"Realiza1",IF(Gestión!F300=$L$135,"Diseño2",IF(Gestión!F300=$L$137,"Estudio2",IF(Gestión!F300=$L$138,"Invest5",IF(Gestión!F300=$L$141,"Actua5",IF(Gestión!F300=$L$144,"Estable1",IF(Gestión!F300=$L$151,"Defin","N/A"))))))))))))))))))))))))))))))))))))))))))))))))))))))))))</f>
        <v>N/A</v>
      </c>
      <c r="O291" t="str">
        <f>IF(N291="N/A",IF(Gestión!F300=$L$152,"Estable2",IF(Gestión!F300=$L$159,"Diseño3",IF(Gestión!F300=$L$161,"Diseño4",IF(Gestión!F300=$L$164,"Forta6",IF(Gestión!F300=$L$168,"Prog1",IF(Gestión!F300=$L$171,"Robus",IF(Gestión!F300=$L$172,"Diseño5",IF(Gestión!F300=$L$173,"Diseño6",IF(Gestión!F300=$L$174,"Estruc",IF(Gestión!F300=$L$175,"Diseño7",IF(Gestión!F300=$L$178,"Diseño8",IF(Gestión!F300=$L$179,"Diseño9",IF(Gestión!F300=$L$180,"Diseño10",IF(Gestión!F300=$L$181,"Diseño11",IF(Gestión!F300=$L$182,"Diseño12",IF(Gestión!F300=$L$183,"Capacit",IF(Gestión!F300=$L$186,"Redi1",IF(Gestión!F300=$L$187,"Defin1",IF(Gestión!F300=$L$190,"Cumplir",IF(Gestión!F300=$L$193,"Sistem",IF(Gestión!F300=$L$195,"Montaje",IF(Gestión!F300=$L$198,"Implementa",IF(Gestión!F300=$L$201,"Sistem1",IF(Gestión!F300=$L$203,"Asegura",IF(Gestión!F300=$L$204,"Estable3",IF(Gestión!F300=$L$206,"Constru",IF(Gestión!F300=$L$210,"Defin2",IF(Gestión!F300=$L$212,"Cult1",IF(Gestión!F300=$L$214,"Diseño13",IF(Gestión!F300=$L$215,"Defin3",IF(Gestión!F300=$L$217,"Segui",""))))))))))))))))))))))))))))))),N291)</f>
        <v/>
      </c>
      <c r="P291" t="str">
        <f>IF(Gestión!D300=$Q$2,"Acre",IF(Gestión!D300=$Q$3,"Valor",IF(Gestión!D300=$Q$4,"Calidad",IF(Gestión!D300=$Q$5,"NAI",IF(Gestión!D300=$Q$6,"NAP",IF(Gestión!D300=$Q$7,"NAE",IF(Gestión!D300=$Q$8,"Articulación",IF(Gestión!D300=$Q$9,"Extensión",IF(Gestión!D300=$Q$10,"Regionalización",IF(Gestión!D300=$Q$11,"Interna",IF(Gestión!D300=$Q$12,"Seguimiento",IF(Gestión!D300=$Q$13,"NAA",IF(Gestión!D300=$Q$14,"Gerencia",IF(Gestión!D300=$Q$15,"TH",IF(Gestión!D300=$Q$16,"Finan",IF(Gestión!D300=$Q$17,"Bienestar",IF(Gestión!D300=$Q$18,"Comuni",IF(Gestión!D300=$Q$19,"Sistema",IF(Gestión!D300=$Q$20,"GestionD",IF(Gestión!D300=$Q$21,"Mejoramiento",IF(Gestión!D300=$Q$22,"Modelo",IF(Gestión!D300=$Q$23,"Control",""))))))))))))))))))))))</f>
        <v/>
      </c>
      <c r="T291" t="str">
        <f>IF(Gestión!E300=D!$K$2,"Acredi",IF(Gestión!E300=D!$K$7,"Increm",IF(Gestión!E300=D!$K$11,"Forma",IF(Gestión!E300=D!$K$15,"Vincu",IF(Gestión!E300=D!$K$31,"Estructuraci",IF(Gestión!E300=D!$K$33,"Tecnica",IF(Gestión!E300=D!$K$35,"Conso",IF(Gestión!E300=D!$K$37,"Fortale",IF(Gestión!E300=D!$K$38,"Program",IF(Gestión!E300=D!$K$40,"Estruct",IF(Gestión!E300=D!$K$48,"Artic",IF(Gestión!E300=D!$K$55,"Fortale1",IF(Gestión!E300=D!$K$60,"Biling",IF(Gestión!E300=D!$K$64,"Forma1",IF(Gestión!E300=D!$K$66,"Gest",IF(Gestión!E300=D!$K$68,"Redefini",IF(Gestión!E300=D!$K$69,"Fortale2",IF(Gestión!E300=D!$K$72,"Edu",IF(Gestión!E300=D!$K$79,"Implement",IF(Gestión!E300=D!$K$81,"Potencia",IF(Gestión!E300=D!$K$86,"Fortale3",IF(Gestión!E300=D!$K$89,"Vincu1",IF(Gestión!E300=D!$K$91,"Incur",IF(Gestión!E300=D!$K$93,"Proyec",IF(Gestión!E300=D!$K$94,"Estrateg",IF(Gestión!E300=D!$K$95,"Desa",IF(Gestión!E300=D!$K$103,"Seguim",IF(Gestión!E300=D!$K$104,"Acces",IF(Gestión!E300=D!$K$113,"Program1",IF(Gestión!E300=D!$K$115,"En",IF(Gestión!E300=D!$K$118,"Geren",IF(Gestión!E300=D!$K$128,"Proyec1",IF(Gestión!E300=D!$K$131,"Proyec2",IF(Gestión!E300=D!$K$135,"Forma2",IF(Gestión!E300=D!$K$137,"Talent",IF(Gestión!E300=D!$K$151,"Conso1",IF(Gestión!E300=D!$K$152,"Conso2",IF(Gestión!E300=D!$K$159,"Serv",IF(Gestión!E300=D!$K$164,"Rete",IF(Gestión!E300=D!$K$171,"Fortale4",IF(Gestión!E300=D!$K$172,"Fortale5",IF(Gestión!E300=D!$K$174,"Defini",IF(Gestión!E300=D!$K$175,"Coord",IF(Gestión!E300=D!$K$178,"Redef",IF(Gestión!E300=D!$K$181,"Compro",IF(Gestión!E300=D!$K$182,"Desa1",IF(Gestión!E300=D!$K$183,"Fortale6",IF(Gestión!E300=D!$K$187,"Esta",IF(Gestión!E300=D!$K$190,"Facil",IF(Gestión!E300=D!$K$193,"Soporte",IF(Gestión!E300=D!$K$198,"Implement1",IF(Gestión!E300=D!$K$201,"La",IF(Gestión!E300=D!$K$203,"Fortale7",IF(Gestión!E300=D!$K$206,"Remo",IF(Gestión!E300=D!$K$210,"Fortale8",IF(Gestión!E300=D!$K$214,"Mejoram",IF(Gestión!E300=D!$K$215,"Fortale9",IF(Gestión!E300=D!$K$217,"Fortale10",""))))))))))))))))))))))))))))))))))))))))))))))))))))))))))</f>
        <v/>
      </c>
    </row>
    <row r="292" spans="14:20" x14ac:dyDescent="0.25">
      <c r="N292" t="str">
        <f>IF(Gestión!F301=D!$L$2,"Forta",IF(Gestión!F301=$L$4,"Inclu",IF(Gestión!F301=$L$5,"Cult",IF(Gestión!F301=$L$7,"Actua",IF(Gestión!F301=$L$11,"Cuali",IF(Gestión!F301=$L$15,"Forta1",IF(Gestión!F301=$L$18,"Actua1",IF(Gestión!F301=$L$20,"Forta2",IF(Gestión!F301=$L$24,"Plan",IF(Gestión!F301=$L$28,"Confor",IF(Gestión!F301=$L$31,"Crea",IF(Gestión!F301=$L$33,"Incor",IF(Gestión!F301=$L$35,"Incre",IF(Gestión!F301=$L$36,"Prog",IF(Gestión!F301=$L$37,"Forta3",IF(Gestión!F301=$L$38,"Redi",IF(Gestión!F301=$L$40,"Confor1",IF(Gestión!F301=$L$44,"Apoyo",IF(Gestión!F301=$L$46,"Crea1",IF(Gestión!F301=$L$48,"Forta4",IF(Gestión!F301=$L$50,"Actua2",IF(Gestión!F301=$L$51,"Invest",IF(Gestión!F301=$L$52,"Conserv",IF(Gestión!F301=$L$55,"Incre1",IF(Gestión!F301=$L$60,"Actua3",IF(Gestión!F301=$L$64,"Actua4",IF(Gestión!F301=$L$66,"Asist",IF(Gestión!F301=$L$68,"Invest2",IF(Gestión!F301=$L$69,"Pract",IF(Gestión!F301=$L$72,"Forta5",IF(Gestión!F301=$L$79,"Opera",IF(Gestión!F301=$L$80,"Opera2",IF(Gestión!F301=$L$81,"Impul",IF(Gestión!F301=$L$86,"Estudio",IF(Gestión!F301=$L$89,"Invest3",IF(Gestión!F301=$L$90,"Diseño",IF(Gestión!F301=$L$91,"Invest4",IF(Gestión!F301=$L$93,"Vincula",IF(Gestión!F301=$L$94,"Crea2",IF(Gestión!F301=$L$95,"Diseño1",IF(Gestión!F301=$L$96,"Opera3",IF(Gestión!F301=$L$100,"Promo",IF(Gestión!F301=$L$101,"Estudio1",IF(Gestión!F301=$L$103,"Desarrolla",IF(Gestión!F301=$L$104,"Propen",IF(Gestión!F301=$L$108,"Aument",IF(Gestión!F301=$L$112,"Aument2",IF(Gestión!F301=$L$113,"Incre2",IF(Gestión!F301=$L$115,"Diver",IF(Gestión!F301=$L$118,"Estable",IF(Gestión!F301=$L$128,"Realiza",IF(Gestión!F301=$L$131,"Realiza1",IF(Gestión!F301=$L$135,"Diseño2",IF(Gestión!F301=$L$137,"Estudio2",IF(Gestión!F301=$L$138,"Invest5",IF(Gestión!F301=$L$141,"Actua5",IF(Gestión!F301=$L$144,"Estable1",IF(Gestión!F301=$L$151,"Defin","N/A"))))))))))))))))))))))))))))))))))))))))))))))))))))))))))</f>
        <v>N/A</v>
      </c>
      <c r="O292" t="str">
        <f>IF(N292="N/A",IF(Gestión!F301=$L$152,"Estable2",IF(Gestión!F301=$L$159,"Diseño3",IF(Gestión!F301=$L$161,"Diseño4",IF(Gestión!F301=$L$164,"Forta6",IF(Gestión!F301=$L$168,"Prog1",IF(Gestión!F301=$L$171,"Robus",IF(Gestión!F301=$L$172,"Diseño5",IF(Gestión!F301=$L$173,"Diseño6",IF(Gestión!F301=$L$174,"Estruc",IF(Gestión!F301=$L$175,"Diseño7",IF(Gestión!F301=$L$178,"Diseño8",IF(Gestión!F301=$L$179,"Diseño9",IF(Gestión!F301=$L$180,"Diseño10",IF(Gestión!F301=$L$181,"Diseño11",IF(Gestión!F301=$L$182,"Diseño12",IF(Gestión!F301=$L$183,"Capacit",IF(Gestión!F301=$L$186,"Redi1",IF(Gestión!F301=$L$187,"Defin1",IF(Gestión!F301=$L$190,"Cumplir",IF(Gestión!F301=$L$193,"Sistem",IF(Gestión!F301=$L$195,"Montaje",IF(Gestión!F301=$L$198,"Implementa",IF(Gestión!F301=$L$201,"Sistem1",IF(Gestión!F301=$L$203,"Asegura",IF(Gestión!F301=$L$204,"Estable3",IF(Gestión!F301=$L$206,"Constru",IF(Gestión!F301=$L$210,"Defin2",IF(Gestión!F301=$L$212,"Cult1",IF(Gestión!F301=$L$214,"Diseño13",IF(Gestión!F301=$L$215,"Defin3",IF(Gestión!F301=$L$217,"Segui",""))))))))))))))))))))))))))))))),N292)</f>
        <v/>
      </c>
      <c r="P292" t="str">
        <f>IF(Gestión!D301=$Q$2,"Acre",IF(Gestión!D301=$Q$3,"Valor",IF(Gestión!D301=$Q$4,"Calidad",IF(Gestión!D301=$Q$5,"NAI",IF(Gestión!D301=$Q$6,"NAP",IF(Gestión!D301=$Q$7,"NAE",IF(Gestión!D301=$Q$8,"Articulación",IF(Gestión!D301=$Q$9,"Extensión",IF(Gestión!D301=$Q$10,"Regionalización",IF(Gestión!D301=$Q$11,"Interna",IF(Gestión!D301=$Q$12,"Seguimiento",IF(Gestión!D301=$Q$13,"NAA",IF(Gestión!D301=$Q$14,"Gerencia",IF(Gestión!D301=$Q$15,"TH",IF(Gestión!D301=$Q$16,"Finan",IF(Gestión!D301=$Q$17,"Bienestar",IF(Gestión!D301=$Q$18,"Comuni",IF(Gestión!D301=$Q$19,"Sistema",IF(Gestión!D301=$Q$20,"GestionD",IF(Gestión!D301=$Q$21,"Mejoramiento",IF(Gestión!D301=$Q$22,"Modelo",IF(Gestión!D301=$Q$23,"Control",""))))))))))))))))))))))</f>
        <v/>
      </c>
      <c r="T292" t="str">
        <f>IF(Gestión!E301=D!$K$2,"Acredi",IF(Gestión!E301=D!$K$7,"Increm",IF(Gestión!E301=D!$K$11,"Forma",IF(Gestión!E301=D!$K$15,"Vincu",IF(Gestión!E301=D!$K$31,"Estructuraci",IF(Gestión!E301=D!$K$33,"Tecnica",IF(Gestión!E301=D!$K$35,"Conso",IF(Gestión!E301=D!$K$37,"Fortale",IF(Gestión!E301=D!$K$38,"Program",IF(Gestión!E301=D!$K$40,"Estruct",IF(Gestión!E301=D!$K$48,"Artic",IF(Gestión!E301=D!$K$55,"Fortale1",IF(Gestión!E301=D!$K$60,"Biling",IF(Gestión!E301=D!$K$64,"Forma1",IF(Gestión!E301=D!$K$66,"Gest",IF(Gestión!E301=D!$K$68,"Redefini",IF(Gestión!E301=D!$K$69,"Fortale2",IF(Gestión!E301=D!$K$72,"Edu",IF(Gestión!E301=D!$K$79,"Implement",IF(Gestión!E301=D!$K$81,"Potencia",IF(Gestión!E301=D!$K$86,"Fortale3",IF(Gestión!E301=D!$K$89,"Vincu1",IF(Gestión!E301=D!$K$91,"Incur",IF(Gestión!E301=D!$K$93,"Proyec",IF(Gestión!E301=D!$K$94,"Estrateg",IF(Gestión!E301=D!$K$95,"Desa",IF(Gestión!E301=D!$K$103,"Seguim",IF(Gestión!E301=D!$K$104,"Acces",IF(Gestión!E301=D!$K$113,"Program1",IF(Gestión!E301=D!$K$115,"En",IF(Gestión!E301=D!$K$118,"Geren",IF(Gestión!E301=D!$K$128,"Proyec1",IF(Gestión!E301=D!$K$131,"Proyec2",IF(Gestión!E301=D!$K$135,"Forma2",IF(Gestión!E301=D!$K$137,"Talent",IF(Gestión!E301=D!$K$151,"Conso1",IF(Gestión!E301=D!$K$152,"Conso2",IF(Gestión!E301=D!$K$159,"Serv",IF(Gestión!E301=D!$K$164,"Rete",IF(Gestión!E301=D!$K$171,"Fortale4",IF(Gestión!E301=D!$K$172,"Fortale5",IF(Gestión!E301=D!$K$174,"Defini",IF(Gestión!E301=D!$K$175,"Coord",IF(Gestión!E301=D!$K$178,"Redef",IF(Gestión!E301=D!$K$181,"Compro",IF(Gestión!E301=D!$K$182,"Desa1",IF(Gestión!E301=D!$K$183,"Fortale6",IF(Gestión!E301=D!$K$187,"Esta",IF(Gestión!E301=D!$K$190,"Facil",IF(Gestión!E301=D!$K$193,"Soporte",IF(Gestión!E301=D!$K$198,"Implement1",IF(Gestión!E301=D!$K$201,"La",IF(Gestión!E301=D!$K$203,"Fortale7",IF(Gestión!E301=D!$K$206,"Remo",IF(Gestión!E301=D!$K$210,"Fortale8",IF(Gestión!E301=D!$K$214,"Mejoram",IF(Gestión!E301=D!$K$215,"Fortale9",IF(Gestión!E301=D!$K$217,"Fortale10",""))))))))))))))))))))))))))))))))))))))))))))))))))))))))))</f>
        <v/>
      </c>
    </row>
    <row r="293" spans="14:20" x14ac:dyDescent="0.25">
      <c r="N293" t="str">
        <f>IF(Gestión!F302=D!$L$2,"Forta",IF(Gestión!F302=$L$4,"Inclu",IF(Gestión!F302=$L$5,"Cult",IF(Gestión!F302=$L$7,"Actua",IF(Gestión!F302=$L$11,"Cuali",IF(Gestión!F302=$L$15,"Forta1",IF(Gestión!F302=$L$18,"Actua1",IF(Gestión!F302=$L$20,"Forta2",IF(Gestión!F302=$L$24,"Plan",IF(Gestión!F302=$L$28,"Confor",IF(Gestión!F302=$L$31,"Crea",IF(Gestión!F302=$L$33,"Incor",IF(Gestión!F302=$L$35,"Incre",IF(Gestión!F302=$L$36,"Prog",IF(Gestión!F302=$L$37,"Forta3",IF(Gestión!F302=$L$38,"Redi",IF(Gestión!F302=$L$40,"Confor1",IF(Gestión!F302=$L$44,"Apoyo",IF(Gestión!F302=$L$46,"Crea1",IF(Gestión!F302=$L$48,"Forta4",IF(Gestión!F302=$L$50,"Actua2",IF(Gestión!F302=$L$51,"Invest",IF(Gestión!F302=$L$52,"Conserv",IF(Gestión!F302=$L$55,"Incre1",IF(Gestión!F302=$L$60,"Actua3",IF(Gestión!F302=$L$64,"Actua4",IF(Gestión!F302=$L$66,"Asist",IF(Gestión!F302=$L$68,"Invest2",IF(Gestión!F302=$L$69,"Pract",IF(Gestión!F302=$L$72,"Forta5",IF(Gestión!F302=$L$79,"Opera",IF(Gestión!F302=$L$80,"Opera2",IF(Gestión!F302=$L$81,"Impul",IF(Gestión!F302=$L$86,"Estudio",IF(Gestión!F302=$L$89,"Invest3",IF(Gestión!F302=$L$90,"Diseño",IF(Gestión!F302=$L$91,"Invest4",IF(Gestión!F302=$L$93,"Vincula",IF(Gestión!F302=$L$94,"Crea2",IF(Gestión!F302=$L$95,"Diseño1",IF(Gestión!F302=$L$96,"Opera3",IF(Gestión!F302=$L$100,"Promo",IF(Gestión!F302=$L$101,"Estudio1",IF(Gestión!F302=$L$103,"Desarrolla",IF(Gestión!F302=$L$104,"Propen",IF(Gestión!F302=$L$108,"Aument",IF(Gestión!F302=$L$112,"Aument2",IF(Gestión!F302=$L$113,"Incre2",IF(Gestión!F302=$L$115,"Diver",IF(Gestión!F302=$L$118,"Estable",IF(Gestión!F302=$L$128,"Realiza",IF(Gestión!F302=$L$131,"Realiza1",IF(Gestión!F302=$L$135,"Diseño2",IF(Gestión!F302=$L$137,"Estudio2",IF(Gestión!F302=$L$138,"Invest5",IF(Gestión!F302=$L$141,"Actua5",IF(Gestión!F302=$L$144,"Estable1",IF(Gestión!F302=$L$151,"Defin","N/A"))))))))))))))))))))))))))))))))))))))))))))))))))))))))))</f>
        <v>N/A</v>
      </c>
      <c r="O293" t="str">
        <f>IF(N293="N/A",IF(Gestión!F302=$L$152,"Estable2",IF(Gestión!F302=$L$159,"Diseño3",IF(Gestión!F302=$L$161,"Diseño4",IF(Gestión!F302=$L$164,"Forta6",IF(Gestión!F302=$L$168,"Prog1",IF(Gestión!F302=$L$171,"Robus",IF(Gestión!F302=$L$172,"Diseño5",IF(Gestión!F302=$L$173,"Diseño6",IF(Gestión!F302=$L$174,"Estruc",IF(Gestión!F302=$L$175,"Diseño7",IF(Gestión!F302=$L$178,"Diseño8",IF(Gestión!F302=$L$179,"Diseño9",IF(Gestión!F302=$L$180,"Diseño10",IF(Gestión!F302=$L$181,"Diseño11",IF(Gestión!F302=$L$182,"Diseño12",IF(Gestión!F302=$L$183,"Capacit",IF(Gestión!F302=$L$186,"Redi1",IF(Gestión!F302=$L$187,"Defin1",IF(Gestión!F302=$L$190,"Cumplir",IF(Gestión!F302=$L$193,"Sistem",IF(Gestión!F302=$L$195,"Montaje",IF(Gestión!F302=$L$198,"Implementa",IF(Gestión!F302=$L$201,"Sistem1",IF(Gestión!F302=$L$203,"Asegura",IF(Gestión!F302=$L$204,"Estable3",IF(Gestión!F302=$L$206,"Constru",IF(Gestión!F302=$L$210,"Defin2",IF(Gestión!F302=$L$212,"Cult1",IF(Gestión!F302=$L$214,"Diseño13",IF(Gestión!F302=$L$215,"Defin3",IF(Gestión!F302=$L$217,"Segui",""))))))))))))))))))))))))))))))),N293)</f>
        <v/>
      </c>
      <c r="P293" t="str">
        <f>IF(Gestión!D302=$Q$2,"Acre",IF(Gestión!D302=$Q$3,"Valor",IF(Gestión!D302=$Q$4,"Calidad",IF(Gestión!D302=$Q$5,"NAI",IF(Gestión!D302=$Q$6,"NAP",IF(Gestión!D302=$Q$7,"NAE",IF(Gestión!D302=$Q$8,"Articulación",IF(Gestión!D302=$Q$9,"Extensión",IF(Gestión!D302=$Q$10,"Regionalización",IF(Gestión!D302=$Q$11,"Interna",IF(Gestión!D302=$Q$12,"Seguimiento",IF(Gestión!D302=$Q$13,"NAA",IF(Gestión!D302=$Q$14,"Gerencia",IF(Gestión!D302=$Q$15,"TH",IF(Gestión!D302=$Q$16,"Finan",IF(Gestión!D302=$Q$17,"Bienestar",IF(Gestión!D302=$Q$18,"Comuni",IF(Gestión!D302=$Q$19,"Sistema",IF(Gestión!D302=$Q$20,"GestionD",IF(Gestión!D302=$Q$21,"Mejoramiento",IF(Gestión!D302=$Q$22,"Modelo",IF(Gestión!D302=$Q$23,"Control",""))))))))))))))))))))))</f>
        <v/>
      </c>
      <c r="T293" t="str">
        <f>IF(Gestión!E302=D!$K$2,"Acredi",IF(Gestión!E302=D!$K$7,"Increm",IF(Gestión!E302=D!$K$11,"Forma",IF(Gestión!E302=D!$K$15,"Vincu",IF(Gestión!E302=D!$K$31,"Estructuraci",IF(Gestión!E302=D!$K$33,"Tecnica",IF(Gestión!E302=D!$K$35,"Conso",IF(Gestión!E302=D!$K$37,"Fortale",IF(Gestión!E302=D!$K$38,"Program",IF(Gestión!E302=D!$K$40,"Estruct",IF(Gestión!E302=D!$K$48,"Artic",IF(Gestión!E302=D!$K$55,"Fortale1",IF(Gestión!E302=D!$K$60,"Biling",IF(Gestión!E302=D!$K$64,"Forma1",IF(Gestión!E302=D!$K$66,"Gest",IF(Gestión!E302=D!$K$68,"Redefini",IF(Gestión!E302=D!$K$69,"Fortale2",IF(Gestión!E302=D!$K$72,"Edu",IF(Gestión!E302=D!$K$79,"Implement",IF(Gestión!E302=D!$K$81,"Potencia",IF(Gestión!E302=D!$K$86,"Fortale3",IF(Gestión!E302=D!$K$89,"Vincu1",IF(Gestión!E302=D!$K$91,"Incur",IF(Gestión!E302=D!$K$93,"Proyec",IF(Gestión!E302=D!$K$94,"Estrateg",IF(Gestión!E302=D!$K$95,"Desa",IF(Gestión!E302=D!$K$103,"Seguim",IF(Gestión!E302=D!$K$104,"Acces",IF(Gestión!E302=D!$K$113,"Program1",IF(Gestión!E302=D!$K$115,"En",IF(Gestión!E302=D!$K$118,"Geren",IF(Gestión!E302=D!$K$128,"Proyec1",IF(Gestión!E302=D!$K$131,"Proyec2",IF(Gestión!E302=D!$K$135,"Forma2",IF(Gestión!E302=D!$K$137,"Talent",IF(Gestión!E302=D!$K$151,"Conso1",IF(Gestión!E302=D!$K$152,"Conso2",IF(Gestión!E302=D!$K$159,"Serv",IF(Gestión!E302=D!$K$164,"Rete",IF(Gestión!E302=D!$K$171,"Fortale4",IF(Gestión!E302=D!$K$172,"Fortale5",IF(Gestión!E302=D!$K$174,"Defini",IF(Gestión!E302=D!$K$175,"Coord",IF(Gestión!E302=D!$K$178,"Redef",IF(Gestión!E302=D!$K$181,"Compro",IF(Gestión!E302=D!$K$182,"Desa1",IF(Gestión!E302=D!$K$183,"Fortale6",IF(Gestión!E302=D!$K$187,"Esta",IF(Gestión!E302=D!$K$190,"Facil",IF(Gestión!E302=D!$K$193,"Soporte",IF(Gestión!E302=D!$K$198,"Implement1",IF(Gestión!E302=D!$K$201,"La",IF(Gestión!E302=D!$K$203,"Fortale7",IF(Gestión!E302=D!$K$206,"Remo",IF(Gestión!E302=D!$K$210,"Fortale8",IF(Gestión!E302=D!$K$214,"Mejoram",IF(Gestión!E302=D!$K$215,"Fortale9",IF(Gestión!E302=D!$K$217,"Fortale10",""))))))))))))))))))))))))))))))))))))))))))))))))))))))))))</f>
        <v/>
      </c>
    </row>
    <row r="294" spans="14:20" x14ac:dyDescent="0.25">
      <c r="N294" t="str">
        <f>IF(Gestión!F303=D!$L$2,"Forta",IF(Gestión!F303=$L$4,"Inclu",IF(Gestión!F303=$L$5,"Cult",IF(Gestión!F303=$L$7,"Actua",IF(Gestión!F303=$L$11,"Cuali",IF(Gestión!F303=$L$15,"Forta1",IF(Gestión!F303=$L$18,"Actua1",IF(Gestión!F303=$L$20,"Forta2",IF(Gestión!F303=$L$24,"Plan",IF(Gestión!F303=$L$28,"Confor",IF(Gestión!F303=$L$31,"Crea",IF(Gestión!F303=$L$33,"Incor",IF(Gestión!F303=$L$35,"Incre",IF(Gestión!F303=$L$36,"Prog",IF(Gestión!F303=$L$37,"Forta3",IF(Gestión!F303=$L$38,"Redi",IF(Gestión!F303=$L$40,"Confor1",IF(Gestión!F303=$L$44,"Apoyo",IF(Gestión!F303=$L$46,"Crea1",IF(Gestión!F303=$L$48,"Forta4",IF(Gestión!F303=$L$50,"Actua2",IF(Gestión!F303=$L$51,"Invest",IF(Gestión!F303=$L$52,"Conserv",IF(Gestión!F303=$L$55,"Incre1",IF(Gestión!F303=$L$60,"Actua3",IF(Gestión!F303=$L$64,"Actua4",IF(Gestión!F303=$L$66,"Asist",IF(Gestión!F303=$L$68,"Invest2",IF(Gestión!F303=$L$69,"Pract",IF(Gestión!F303=$L$72,"Forta5",IF(Gestión!F303=$L$79,"Opera",IF(Gestión!F303=$L$80,"Opera2",IF(Gestión!F303=$L$81,"Impul",IF(Gestión!F303=$L$86,"Estudio",IF(Gestión!F303=$L$89,"Invest3",IF(Gestión!F303=$L$90,"Diseño",IF(Gestión!F303=$L$91,"Invest4",IF(Gestión!F303=$L$93,"Vincula",IF(Gestión!F303=$L$94,"Crea2",IF(Gestión!F303=$L$95,"Diseño1",IF(Gestión!F303=$L$96,"Opera3",IF(Gestión!F303=$L$100,"Promo",IF(Gestión!F303=$L$101,"Estudio1",IF(Gestión!F303=$L$103,"Desarrolla",IF(Gestión!F303=$L$104,"Propen",IF(Gestión!F303=$L$108,"Aument",IF(Gestión!F303=$L$112,"Aument2",IF(Gestión!F303=$L$113,"Incre2",IF(Gestión!F303=$L$115,"Diver",IF(Gestión!F303=$L$118,"Estable",IF(Gestión!F303=$L$128,"Realiza",IF(Gestión!F303=$L$131,"Realiza1",IF(Gestión!F303=$L$135,"Diseño2",IF(Gestión!F303=$L$137,"Estudio2",IF(Gestión!F303=$L$138,"Invest5",IF(Gestión!F303=$L$141,"Actua5",IF(Gestión!F303=$L$144,"Estable1",IF(Gestión!F303=$L$151,"Defin","N/A"))))))))))))))))))))))))))))))))))))))))))))))))))))))))))</f>
        <v>N/A</v>
      </c>
      <c r="O294" t="str">
        <f>IF(N294="N/A",IF(Gestión!F303=$L$152,"Estable2",IF(Gestión!F303=$L$159,"Diseño3",IF(Gestión!F303=$L$161,"Diseño4",IF(Gestión!F303=$L$164,"Forta6",IF(Gestión!F303=$L$168,"Prog1",IF(Gestión!F303=$L$171,"Robus",IF(Gestión!F303=$L$172,"Diseño5",IF(Gestión!F303=$L$173,"Diseño6",IF(Gestión!F303=$L$174,"Estruc",IF(Gestión!F303=$L$175,"Diseño7",IF(Gestión!F303=$L$178,"Diseño8",IF(Gestión!F303=$L$179,"Diseño9",IF(Gestión!F303=$L$180,"Diseño10",IF(Gestión!F303=$L$181,"Diseño11",IF(Gestión!F303=$L$182,"Diseño12",IF(Gestión!F303=$L$183,"Capacit",IF(Gestión!F303=$L$186,"Redi1",IF(Gestión!F303=$L$187,"Defin1",IF(Gestión!F303=$L$190,"Cumplir",IF(Gestión!F303=$L$193,"Sistem",IF(Gestión!F303=$L$195,"Montaje",IF(Gestión!F303=$L$198,"Implementa",IF(Gestión!F303=$L$201,"Sistem1",IF(Gestión!F303=$L$203,"Asegura",IF(Gestión!F303=$L$204,"Estable3",IF(Gestión!F303=$L$206,"Constru",IF(Gestión!F303=$L$210,"Defin2",IF(Gestión!F303=$L$212,"Cult1",IF(Gestión!F303=$L$214,"Diseño13",IF(Gestión!F303=$L$215,"Defin3",IF(Gestión!F303=$L$217,"Segui",""))))))))))))))))))))))))))))))),N294)</f>
        <v/>
      </c>
      <c r="P294" t="str">
        <f>IF(Gestión!D303=$Q$2,"Acre",IF(Gestión!D303=$Q$3,"Valor",IF(Gestión!D303=$Q$4,"Calidad",IF(Gestión!D303=$Q$5,"NAI",IF(Gestión!D303=$Q$6,"NAP",IF(Gestión!D303=$Q$7,"NAE",IF(Gestión!D303=$Q$8,"Articulación",IF(Gestión!D303=$Q$9,"Extensión",IF(Gestión!D303=$Q$10,"Regionalización",IF(Gestión!D303=$Q$11,"Interna",IF(Gestión!D303=$Q$12,"Seguimiento",IF(Gestión!D303=$Q$13,"NAA",IF(Gestión!D303=$Q$14,"Gerencia",IF(Gestión!D303=$Q$15,"TH",IF(Gestión!D303=$Q$16,"Finan",IF(Gestión!D303=$Q$17,"Bienestar",IF(Gestión!D303=$Q$18,"Comuni",IF(Gestión!D303=$Q$19,"Sistema",IF(Gestión!D303=$Q$20,"GestionD",IF(Gestión!D303=$Q$21,"Mejoramiento",IF(Gestión!D303=$Q$22,"Modelo",IF(Gestión!D303=$Q$23,"Control",""))))))))))))))))))))))</f>
        <v/>
      </c>
      <c r="T294" t="str">
        <f>IF(Gestión!E303=D!$K$2,"Acredi",IF(Gestión!E303=D!$K$7,"Increm",IF(Gestión!E303=D!$K$11,"Forma",IF(Gestión!E303=D!$K$15,"Vincu",IF(Gestión!E303=D!$K$31,"Estructuraci",IF(Gestión!E303=D!$K$33,"Tecnica",IF(Gestión!E303=D!$K$35,"Conso",IF(Gestión!E303=D!$K$37,"Fortale",IF(Gestión!E303=D!$K$38,"Program",IF(Gestión!E303=D!$K$40,"Estruct",IF(Gestión!E303=D!$K$48,"Artic",IF(Gestión!E303=D!$K$55,"Fortale1",IF(Gestión!E303=D!$K$60,"Biling",IF(Gestión!E303=D!$K$64,"Forma1",IF(Gestión!E303=D!$K$66,"Gest",IF(Gestión!E303=D!$K$68,"Redefini",IF(Gestión!E303=D!$K$69,"Fortale2",IF(Gestión!E303=D!$K$72,"Edu",IF(Gestión!E303=D!$K$79,"Implement",IF(Gestión!E303=D!$K$81,"Potencia",IF(Gestión!E303=D!$K$86,"Fortale3",IF(Gestión!E303=D!$K$89,"Vincu1",IF(Gestión!E303=D!$K$91,"Incur",IF(Gestión!E303=D!$K$93,"Proyec",IF(Gestión!E303=D!$K$94,"Estrateg",IF(Gestión!E303=D!$K$95,"Desa",IF(Gestión!E303=D!$K$103,"Seguim",IF(Gestión!E303=D!$K$104,"Acces",IF(Gestión!E303=D!$K$113,"Program1",IF(Gestión!E303=D!$K$115,"En",IF(Gestión!E303=D!$K$118,"Geren",IF(Gestión!E303=D!$K$128,"Proyec1",IF(Gestión!E303=D!$K$131,"Proyec2",IF(Gestión!E303=D!$K$135,"Forma2",IF(Gestión!E303=D!$K$137,"Talent",IF(Gestión!E303=D!$K$151,"Conso1",IF(Gestión!E303=D!$K$152,"Conso2",IF(Gestión!E303=D!$K$159,"Serv",IF(Gestión!E303=D!$K$164,"Rete",IF(Gestión!E303=D!$K$171,"Fortale4",IF(Gestión!E303=D!$K$172,"Fortale5",IF(Gestión!E303=D!$K$174,"Defini",IF(Gestión!E303=D!$K$175,"Coord",IF(Gestión!E303=D!$K$178,"Redef",IF(Gestión!E303=D!$K$181,"Compro",IF(Gestión!E303=D!$K$182,"Desa1",IF(Gestión!E303=D!$K$183,"Fortale6",IF(Gestión!E303=D!$K$187,"Esta",IF(Gestión!E303=D!$K$190,"Facil",IF(Gestión!E303=D!$K$193,"Soporte",IF(Gestión!E303=D!$K$198,"Implement1",IF(Gestión!E303=D!$K$201,"La",IF(Gestión!E303=D!$K$203,"Fortale7",IF(Gestión!E303=D!$K$206,"Remo",IF(Gestión!E303=D!$K$210,"Fortale8",IF(Gestión!E303=D!$K$214,"Mejoram",IF(Gestión!E303=D!$K$215,"Fortale9",IF(Gestión!E303=D!$K$217,"Fortale10",""))))))))))))))))))))))))))))))))))))))))))))))))))))))))))</f>
        <v/>
      </c>
    </row>
    <row r="295" spans="14:20" x14ac:dyDescent="0.25">
      <c r="N295" t="str">
        <f>IF(Gestión!F304=D!$L$2,"Forta",IF(Gestión!F304=$L$4,"Inclu",IF(Gestión!F304=$L$5,"Cult",IF(Gestión!F304=$L$7,"Actua",IF(Gestión!F304=$L$11,"Cuali",IF(Gestión!F304=$L$15,"Forta1",IF(Gestión!F304=$L$18,"Actua1",IF(Gestión!F304=$L$20,"Forta2",IF(Gestión!F304=$L$24,"Plan",IF(Gestión!F304=$L$28,"Confor",IF(Gestión!F304=$L$31,"Crea",IF(Gestión!F304=$L$33,"Incor",IF(Gestión!F304=$L$35,"Incre",IF(Gestión!F304=$L$36,"Prog",IF(Gestión!F304=$L$37,"Forta3",IF(Gestión!F304=$L$38,"Redi",IF(Gestión!F304=$L$40,"Confor1",IF(Gestión!F304=$L$44,"Apoyo",IF(Gestión!F304=$L$46,"Crea1",IF(Gestión!F304=$L$48,"Forta4",IF(Gestión!F304=$L$50,"Actua2",IF(Gestión!F304=$L$51,"Invest",IF(Gestión!F304=$L$52,"Conserv",IF(Gestión!F304=$L$55,"Incre1",IF(Gestión!F304=$L$60,"Actua3",IF(Gestión!F304=$L$64,"Actua4",IF(Gestión!F304=$L$66,"Asist",IF(Gestión!F304=$L$68,"Invest2",IF(Gestión!F304=$L$69,"Pract",IF(Gestión!F304=$L$72,"Forta5",IF(Gestión!F304=$L$79,"Opera",IF(Gestión!F304=$L$80,"Opera2",IF(Gestión!F304=$L$81,"Impul",IF(Gestión!F304=$L$86,"Estudio",IF(Gestión!F304=$L$89,"Invest3",IF(Gestión!F304=$L$90,"Diseño",IF(Gestión!F304=$L$91,"Invest4",IF(Gestión!F304=$L$93,"Vincula",IF(Gestión!F304=$L$94,"Crea2",IF(Gestión!F304=$L$95,"Diseño1",IF(Gestión!F304=$L$96,"Opera3",IF(Gestión!F304=$L$100,"Promo",IF(Gestión!F304=$L$101,"Estudio1",IF(Gestión!F304=$L$103,"Desarrolla",IF(Gestión!F304=$L$104,"Propen",IF(Gestión!F304=$L$108,"Aument",IF(Gestión!F304=$L$112,"Aument2",IF(Gestión!F304=$L$113,"Incre2",IF(Gestión!F304=$L$115,"Diver",IF(Gestión!F304=$L$118,"Estable",IF(Gestión!F304=$L$128,"Realiza",IF(Gestión!F304=$L$131,"Realiza1",IF(Gestión!F304=$L$135,"Diseño2",IF(Gestión!F304=$L$137,"Estudio2",IF(Gestión!F304=$L$138,"Invest5",IF(Gestión!F304=$L$141,"Actua5",IF(Gestión!F304=$L$144,"Estable1",IF(Gestión!F304=$L$151,"Defin","N/A"))))))))))))))))))))))))))))))))))))))))))))))))))))))))))</f>
        <v>N/A</v>
      </c>
      <c r="O295" t="str">
        <f>IF(N295="N/A",IF(Gestión!F304=$L$152,"Estable2",IF(Gestión!F304=$L$159,"Diseño3",IF(Gestión!F304=$L$161,"Diseño4",IF(Gestión!F304=$L$164,"Forta6",IF(Gestión!F304=$L$168,"Prog1",IF(Gestión!F304=$L$171,"Robus",IF(Gestión!F304=$L$172,"Diseño5",IF(Gestión!F304=$L$173,"Diseño6",IF(Gestión!F304=$L$174,"Estruc",IF(Gestión!F304=$L$175,"Diseño7",IF(Gestión!F304=$L$178,"Diseño8",IF(Gestión!F304=$L$179,"Diseño9",IF(Gestión!F304=$L$180,"Diseño10",IF(Gestión!F304=$L$181,"Diseño11",IF(Gestión!F304=$L$182,"Diseño12",IF(Gestión!F304=$L$183,"Capacit",IF(Gestión!F304=$L$186,"Redi1",IF(Gestión!F304=$L$187,"Defin1",IF(Gestión!F304=$L$190,"Cumplir",IF(Gestión!F304=$L$193,"Sistem",IF(Gestión!F304=$L$195,"Montaje",IF(Gestión!F304=$L$198,"Implementa",IF(Gestión!F304=$L$201,"Sistem1",IF(Gestión!F304=$L$203,"Asegura",IF(Gestión!F304=$L$204,"Estable3",IF(Gestión!F304=$L$206,"Constru",IF(Gestión!F304=$L$210,"Defin2",IF(Gestión!F304=$L$212,"Cult1",IF(Gestión!F304=$L$214,"Diseño13",IF(Gestión!F304=$L$215,"Defin3",IF(Gestión!F304=$L$217,"Segui",""))))))))))))))))))))))))))))))),N295)</f>
        <v/>
      </c>
      <c r="P295" t="str">
        <f>IF(Gestión!D304=$Q$2,"Acre",IF(Gestión!D304=$Q$3,"Valor",IF(Gestión!D304=$Q$4,"Calidad",IF(Gestión!D304=$Q$5,"NAI",IF(Gestión!D304=$Q$6,"NAP",IF(Gestión!D304=$Q$7,"NAE",IF(Gestión!D304=$Q$8,"Articulación",IF(Gestión!D304=$Q$9,"Extensión",IF(Gestión!D304=$Q$10,"Regionalización",IF(Gestión!D304=$Q$11,"Interna",IF(Gestión!D304=$Q$12,"Seguimiento",IF(Gestión!D304=$Q$13,"NAA",IF(Gestión!D304=$Q$14,"Gerencia",IF(Gestión!D304=$Q$15,"TH",IF(Gestión!D304=$Q$16,"Finan",IF(Gestión!D304=$Q$17,"Bienestar",IF(Gestión!D304=$Q$18,"Comuni",IF(Gestión!D304=$Q$19,"Sistema",IF(Gestión!D304=$Q$20,"GestionD",IF(Gestión!D304=$Q$21,"Mejoramiento",IF(Gestión!D304=$Q$22,"Modelo",IF(Gestión!D304=$Q$23,"Control",""))))))))))))))))))))))</f>
        <v/>
      </c>
      <c r="T295" t="str">
        <f>IF(Gestión!E304=D!$K$2,"Acredi",IF(Gestión!E304=D!$K$7,"Increm",IF(Gestión!E304=D!$K$11,"Forma",IF(Gestión!E304=D!$K$15,"Vincu",IF(Gestión!E304=D!$K$31,"Estructuraci",IF(Gestión!E304=D!$K$33,"Tecnica",IF(Gestión!E304=D!$K$35,"Conso",IF(Gestión!E304=D!$K$37,"Fortale",IF(Gestión!E304=D!$K$38,"Program",IF(Gestión!E304=D!$K$40,"Estruct",IF(Gestión!E304=D!$K$48,"Artic",IF(Gestión!E304=D!$K$55,"Fortale1",IF(Gestión!E304=D!$K$60,"Biling",IF(Gestión!E304=D!$K$64,"Forma1",IF(Gestión!E304=D!$K$66,"Gest",IF(Gestión!E304=D!$K$68,"Redefini",IF(Gestión!E304=D!$K$69,"Fortale2",IF(Gestión!E304=D!$K$72,"Edu",IF(Gestión!E304=D!$K$79,"Implement",IF(Gestión!E304=D!$K$81,"Potencia",IF(Gestión!E304=D!$K$86,"Fortale3",IF(Gestión!E304=D!$K$89,"Vincu1",IF(Gestión!E304=D!$K$91,"Incur",IF(Gestión!E304=D!$K$93,"Proyec",IF(Gestión!E304=D!$K$94,"Estrateg",IF(Gestión!E304=D!$K$95,"Desa",IF(Gestión!E304=D!$K$103,"Seguim",IF(Gestión!E304=D!$K$104,"Acces",IF(Gestión!E304=D!$K$113,"Program1",IF(Gestión!E304=D!$K$115,"En",IF(Gestión!E304=D!$K$118,"Geren",IF(Gestión!E304=D!$K$128,"Proyec1",IF(Gestión!E304=D!$K$131,"Proyec2",IF(Gestión!E304=D!$K$135,"Forma2",IF(Gestión!E304=D!$K$137,"Talent",IF(Gestión!E304=D!$K$151,"Conso1",IF(Gestión!E304=D!$K$152,"Conso2",IF(Gestión!E304=D!$K$159,"Serv",IF(Gestión!E304=D!$K$164,"Rete",IF(Gestión!E304=D!$K$171,"Fortale4",IF(Gestión!E304=D!$K$172,"Fortale5",IF(Gestión!E304=D!$K$174,"Defini",IF(Gestión!E304=D!$K$175,"Coord",IF(Gestión!E304=D!$K$178,"Redef",IF(Gestión!E304=D!$K$181,"Compro",IF(Gestión!E304=D!$K$182,"Desa1",IF(Gestión!E304=D!$K$183,"Fortale6",IF(Gestión!E304=D!$K$187,"Esta",IF(Gestión!E304=D!$K$190,"Facil",IF(Gestión!E304=D!$K$193,"Soporte",IF(Gestión!E304=D!$K$198,"Implement1",IF(Gestión!E304=D!$K$201,"La",IF(Gestión!E304=D!$K$203,"Fortale7",IF(Gestión!E304=D!$K$206,"Remo",IF(Gestión!E304=D!$K$210,"Fortale8",IF(Gestión!E304=D!$K$214,"Mejoram",IF(Gestión!E304=D!$K$215,"Fortale9",IF(Gestión!E304=D!$K$217,"Fortale10",""))))))))))))))))))))))))))))))))))))))))))))))))))))))))))</f>
        <v/>
      </c>
    </row>
    <row r="296" spans="14:20" x14ac:dyDescent="0.25">
      <c r="N296" t="str">
        <f>IF(Gestión!F305=D!$L$2,"Forta",IF(Gestión!F305=$L$4,"Inclu",IF(Gestión!F305=$L$5,"Cult",IF(Gestión!F305=$L$7,"Actua",IF(Gestión!F305=$L$11,"Cuali",IF(Gestión!F305=$L$15,"Forta1",IF(Gestión!F305=$L$18,"Actua1",IF(Gestión!F305=$L$20,"Forta2",IF(Gestión!F305=$L$24,"Plan",IF(Gestión!F305=$L$28,"Confor",IF(Gestión!F305=$L$31,"Crea",IF(Gestión!F305=$L$33,"Incor",IF(Gestión!F305=$L$35,"Incre",IF(Gestión!F305=$L$36,"Prog",IF(Gestión!F305=$L$37,"Forta3",IF(Gestión!F305=$L$38,"Redi",IF(Gestión!F305=$L$40,"Confor1",IF(Gestión!F305=$L$44,"Apoyo",IF(Gestión!F305=$L$46,"Crea1",IF(Gestión!F305=$L$48,"Forta4",IF(Gestión!F305=$L$50,"Actua2",IF(Gestión!F305=$L$51,"Invest",IF(Gestión!F305=$L$52,"Conserv",IF(Gestión!F305=$L$55,"Incre1",IF(Gestión!F305=$L$60,"Actua3",IF(Gestión!F305=$L$64,"Actua4",IF(Gestión!F305=$L$66,"Asist",IF(Gestión!F305=$L$68,"Invest2",IF(Gestión!F305=$L$69,"Pract",IF(Gestión!F305=$L$72,"Forta5",IF(Gestión!F305=$L$79,"Opera",IF(Gestión!F305=$L$80,"Opera2",IF(Gestión!F305=$L$81,"Impul",IF(Gestión!F305=$L$86,"Estudio",IF(Gestión!F305=$L$89,"Invest3",IF(Gestión!F305=$L$90,"Diseño",IF(Gestión!F305=$L$91,"Invest4",IF(Gestión!F305=$L$93,"Vincula",IF(Gestión!F305=$L$94,"Crea2",IF(Gestión!F305=$L$95,"Diseño1",IF(Gestión!F305=$L$96,"Opera3",IF(Gestión!F305=$L$100,"Promo",IF(Gestión!F305=$L$101,"Estudio1",IF(Gestión!F305=$L$103,"Desarrolla",IF(Gestión!F305=$L$104,"Propen",IF(Gestión!F305=$L$108,"Aument",IF(Gestión!F305=$L$112,"Aument2",IF(Gestión!F305=$L$113,"Incre2",IF(Gestión!F305=$L$115,"Diver",IF(Gestión!F305=$L$118,"Estable",IF(Gestión!F305=$L$128,"Realiza",IF(Gestión!F305=$L$131,"Realiza1",IF(Gestión!F305=$L$135,"Diseño2",IF(Gestión!F305=$L$137,"Estudio2",IF(Gestión!F305=$L$138,"Invest5",IF(Gestión!F305=$L$141,"Actua5",IF(Gestión!F305=$L$144,"Estable1",IF(Gestión!F305=$L$151,"Defin","N/A"))))))))))))))))))))))))))))))))))))))))))))))))))))))))))</f>
        <v>N/A</v>
      </c>
      <c r="O296" t="str">
        <f>IF(N296="N/A",IF(Gestión!F305=$L$152,"Estable2",IF(Gestión!F305=$L$159,"Diseño3",IF(Gestión!F305=$L$161,"Diseño4",IF(Gestión!F305=$L$164,"Forta6",IF(Gestión!F305=$L$168,"Prog1",IF(Gestión!F305=$L$171,"Robus",IF(Gestión!F305=$L$172,"Diseño5",IF(Gestión!F305=$L$173,"Diseño6",IF(Gestión!F305=$L$174,"Estruc",IF(Gestión!F305=$L$175,"Diseño7",IF(Gestión!F305=$L$178,"Diseño8",IF(Gestión!F305=$L$179,"Diseño9",IF(Gestión!F305=$L$180,"Diseño10",IF(Gestión!F305=$L$181,"Diseño11",IF(Gestión!F305=$L$182,"Diseño12",IF(Gestión!F305=$L$183,"Capacit",IF(Gestión!F305=$L$186,"Redi1",IF(Gestión!F305=$L$187,"Defin1",IF(Gestión!F305=$L$190,"Cumplir",IF(Gestión!F305=$L$193,"Sistem",IF(Gestión!F305=$L$195,"Montaje",IF(Gestión!F305=$L$198,"Implementa",IF(Gestión!F305=$L$201,"Sistem1",IF(Gestión!F305=$L$203,"Asegura",IF(Gestión!F305=$L$204,"Estable3",IF(Gestión!F305=$L$206,"Constru",IF(Gestión!F305=$L$210,"Defin2",IF(Gestión!F305=$L$212,"Cult1",IF(Gestión!F305=$L$214,"Diseño13",IF(Gestión!F305=$L$215,"Defin3",IF(Gestión!F305=$L$217,"Segui",""))))))))))))))))))))))))))))))),N296)</f>
        <v/>
      </c>
      <c r="P296" t="str">
        <f>IF(Gestión!D305=$Q$2,"Acre",IF(Gestión!D305=$Q$3,"Valor",IF(Gestión!D305=$Q$4,"Calidad",IF(Gestión!D305=$Q$5,"NAI",IF(Gestión!D305=$Q$6,"NAP",IF(Gestión!D305=$Q$7,"NAE",IF(Gestión!D305=$Q$8,"Articulación",IF(Gestión!D305=$Q$9,"Extensión",IF(Gestión!D305=$Q$10,"Regionalización",IF(Gestión!D305=$Q$11,"Interna",IF(Gestión!D305=$Q$12,"Seguimiento",IF(Gestión!D305=$Q$13,"NAA",IF(Gestión!D305=$Q$14,"Gerencia",IF(Gestión!D305=$Q$15,"TH",IF(Gestión!D305=$Q$16,"Finan",IF(Gestión!D305=$Q$17,"Bienestar",IF(Gestión!D305=$Q$18,"Comuni",IF(Gestión!D305=$Q$19,"Sistema",IF(Gestión!D305=$Q$20,"GestionD",IF(Gestión!D305=$Q$21,"Mejoramiento",IF(Gestión!D305=$Q$22,"Modelo",IF(Gestión!D305=$Q$23,"Control",""))))))))))))))))))))))</f>
        <v/>
      </c>
      <c r="T296" t="str">
        <f>IF(Gestión!E305=D!$K$2,"Acredi",IF(Gestión!E305=D!$K$7,"Increm",IF(Gestión!E305=D!$K$11,"Forma",IF(Gestión!E305=D!$K$15,"Vincu",IF(Gestión!E305=D!$K$31,"Estructuraci",IF(Gestión!E305=D!$K$33,"Tecnica",IF(Gestión!E305=D!$K$35,"Conso",IF(Gestión!E305=D!$K$37,"Fortale",IF(Gestión!E305=D!$K$38,"Program",IF(Gestión!E305=D!$K$40,"Estruct",IF(Gestión!E305=D!$K$48,"Artic",IF(Gestión!E305=D!$K$55,"Fortale1",IF(Gestión!E305=D!$K$60,"Biling",IF(Gestión!E305=D!$K$64,"Forma1",IF(Gestión!E305=D!$K$66,"Gest",IF(Gestión!E305=D!$K$68,"Redefini",IF(Gestión!E305=D!$K$69,"Fortale2",IF(Gestión!E305=D!$K$72,"Edu",IF(Gestión!E305=D!$K$79,"Implement",IF(Gestión!E305=D!$K$81,"Potencia",IF(Gestión!E305=D!$K$86,"Fortale3",IF(Gestión!E305=D!$K$89,"Vincu1",IF(Gestión!E305=D!$K$91,"Incur",IF(Gestión!E305=D!$K$93,"Proyec",IF(Gestión!E305=D!$K$94,"Estrateg",IF(Gestión!E305=D!$K$95,"Desa",IF(Gestión!E305=D!$K$103,"Seguim",IF(Gestión!E305=D!$K$104,"Acces",IF(Gestión!E305=D!$K$113,"Program1",IF(Gestión!E305=D!$K$115,"En",IF(Gestión!E305=D!$K$118,"Geren",IF(Gestión!E305=D!$K$128,"Proyec1",IF(Gestión!E305=D!$K$131,"Proyec2",IF(Gestión!E305=D!$K$135,"Forma2",IF(Gestión!E305=D!$K$137,"Talent",IF(Gestión!E305=D!$K$151,"Conso1",IF(Gestión!E305=D!$K$152,"Conso2",IF(Gestión!E305=D!$K$159,"Serv",IF(Gestión!E305=D!$K$164,"Rete",IF(Gestión!E305=D!$K$171,"Fortale4",IF(Gestión!E305=D!$K$172,"Fortale5",IF(Gestión!E305=D!$K$174,"Defini",IF(Gestión!E305=D!$K$175,"Coord",IF(Gestión!E305=D!$K$178,"Redef",IF(Gestión!E305=D!$K$181,"Compro",IF(Gestión!E305=D!$K$182,"Desa1",IF(Gestión!E305=D!$K$183,"Fortale6",IF(Gestión!E305=D!$K$187,"Esta",IF(Gestión!E305=D!$K$190,"Facil",IF(Gestión!E305=D!$K$193,"Soporte",IF(Gestión!E305=D!$K$198,"Implement1",IF(Gestión!E305=D!$K$201,"La",IF(Gestión!E305=D!$K$203,"Fortale7",IF(Gestión!E305=D!$K$206,"Remo",IF(Gestión!E305=D!$K$210,"Fortale8",IF(Gestión!E305=D!$K$214,"Mejoram",IF(Gestión!E305=D!$K$215,"Fortale9",IF(Gestión!E305=D!$K$217,"Fortale10",""))))))))))))))))))))))))))))))))))))))))))))))))))))))))))</f>
        <v/>
      </c>
    </row>
    <row r="297" spans="14:20" x14ac:dyDescent="0.25">
      <c r="N297" t="str">
        <f>IF(Gestión!F306=D!$L$2,"Forta",IF(Gestión!F306=$L$4,"Inclu",IF(Gestión!F306=$L$5,"Cult",IF(Gestión!F306=$L$7,"Actua",IF(Gestión!F306=$L$11,"Cuali",IF(Gestión!F306=$L$15,"Forta1",IF(Gestión!F306=$L$18,"Actua1",IF(Gestión!F306=$L$20,"Forta2",IF(Gestión!F306=$L$24,"Plan",IF(Gestión!F306=$L$28,"Confor",IF(Gestión!F306=$L$31,"Crea",IF(Gestión!F306=$L$33,"Incor",IF(Gestión!F306=$L$35,"Incre",IF(Gestión!F306=$L$36,"Prog",IF(Gestión!F306=$L$37,"Forta3",IF(Gestión!F306=$L$38,"Redi",IF(Gestión!F306=$L$40,"Confor1",IF(Gestión!F306=$L$44,"Apoyo",IF(Gestión!F306=$L$46,"Crea1",IF(Gestión!F306=$L$48,"Forta4",IF(Gestión!F306=$L$50,"Actua2",IF(Gestión!F306=$L$51,"Invest",IF(Gestión!F306=$L$52,"Conserv",IF(Gestión!F306=$L$55,"Incre1",IF(Gestión!F306=$L$60,"Actua3",IF(Gestión!F306=$L$64,"Actua4",IF(Gestión!F306=$L$66,"Asist",IF(Gestión!F306=$L$68,"Invest2",IF(Gestión!F306=$L$69,"Pract",IF(Gestión!F306=$L$72,"Forta5",IF(Gestión!F306=$L$79,"Opera",IF(Gestión!F306=$L$80,"Opera2",IF(Gestión!F306=$L$81,"Impul",IF(Gestión!F306=$L$86,"Estudio",IF(Gestión!F306=$L$89,"Invest3",IF(Gestión!F306=$L$90,"Diseño",IF(Gestión!F306=$L$91,"Invest4",IF(Gestión!F306=$L$93,"Vincula",IF(Gestión!F306=$L$94,"Crea2",IF(Gestión!F306=$L$95,"Diseño1",IF(Gestión!F306=$L$96,"Opera3",IF(Gestión!F306=$L$100,"Promo",IF(Gestión!F306=$L$101,"Estudio1",IF(Gestión!F306=$L$103,"Desarrolla",IF(Gestión!F306=$L$104,"Propen",IF(Gestión!F306=$L$108,"Aument",IF(Gestión!F306=$L$112,"Aument2",IF(Gestión!F306=$L$113,"Incre2",IF(Gestión!F306=$L$115,"Diver",IF(Gestión!F306=$L$118,"Estable",IF(Gestión!F306=$L$128,"Realiza",IF(Gestión!F306=$L$131,"Realiza1",IF(Gestión!F306=$L$135,"Diseño2",IF(Gestión!F306=$L$137,"Estudio2",IF(Gestión!F306=$L$138,"Invest5",IF(Gestión!F306=$L$141,"Actua5",IF(Gestión!F306=$L$144,"Estable1",IF(Gestión!F306=$L$151,"Defin","N/A"))))))))))))))))))))))))))))))))))))))))))))))))))))))))))</f>
        <v>N/A</v>
      </c>
      <c r="O297" t="str">
        <f>IF(N297="N/A",IF(Gestión!F306=$L$152,"Estable2",IF(Gestión!F306=$L$159,"Diseño3",IF(Gestión!F306=$L$161,"Diseño4",IF(Gestión!F306=$L$164,"Forta6",IF(Gestión!F306=$L$168,"Prog1",IF(Gestión!F306=$L$171,"Robus",IF(Gestión!F306=$L$172,"Diseño5",IF(Gestión!F306=$L$173,"Diseño6",IF(Gestión!F306=$L$174,"Estruc",IF(Gestión!F306=$L$175,"Diseño7",IF(Gestión!F306=$L$178,"Diseño8",IF(Gestión!F306=$L$179,"Diseño9",IF(Gestión!F306=$L$180,"Diseño10",IF(Gestión!F306=$L$181,"Diseño11",IF(Gestión!F306=$L$182,"Diseño12",IF(Gestión!F306=$L$183,"Capacit",IF(Gestión!F306=$L$186,"Redi1",IF(Gestión!F306=$L$187,"Defin1",IF(Gestión!F306=$L$190,"Cumplir",IF(Gestión!F306=$L$193,"Sistem",IF(Gestión!F306=$L$195,"Montaje",IF(Gestión!F306=$L$198,"Implementa",IF(Gestión!F306=$L$201,"Sistem1",IF(Gestión!F306=$L$203,"Asegura",IF(Gestión!F306=$L$204,"Estable3",IF(Gestión!F306=$L$206,"Constru",IF(Gestión!F306=$L$210,"Defin2",IF(Gestión!F306=$L$212,"Cult1",IF(Gestión!F306=$L$214,"Diseño13",IF(Gestión!F306=$L$215,"Defin3",IF(Gestión!F306=$L$217,"Segui",""))))))))))))))))))))))))))))))),N297)</f>
        <v/>
      </c>
      <c r="P297" t="str">
        <f>IF(Gestión!D306=$Q$2,"Acre",IF(Gestión!D306=$Q$3,"Valor",IF(Gestión!D306=$Q$4,"Calidad",IF(Gestión!D306=$Q$5,"NAI",IF(Gestión!D306=$Q$6,"NAP",IF(Gestión!D306=$Q$7,"NAE",IF(Gestión!D306=$Q$8,"Articulación",IF(Gestión!D306=$Q$9,"Extensión",IF(Gestión!D306=$Q$10,"Regionalización",IF(Gestión!D306=$Q$11,"Interna",IF(Gestión!D306=$Q$12,"Seguimiento",IF(Gestión!D306=$Q$13,"NAA",IF(Gestión!D306=$Q$14,"Gerencia",IF(Gestión!D306=$Q$15,"TH",IF(Gestión!D306=$Q$16,"Finan",IF(Gestión!D306=$Q$17,"Bienestar",IF(Gestión!D306=$Q$18,"Comuni",IF(Gestión!D306=$Q$19,"Sistema",IF(Gestión!D306=$Q$20,"GestionD",IF(Gestión!D306=$Q$21,"Mejoramiento",IF(Gestión!D306=$Q$22,"Modelo",IF(Gestión!D306=$Q$23,"Control",""))))))))))))))))))))))</f>
        <v/>
      </c>
      <c r="T297" t="str">
        <f>IF(Gestión!E306=D!$K$2,"Acredi",IF(Gestión!E306=D!$K$7,"Increm",IF(Gestión!E306=D!$K$11,"Forma",IF(Gestión!E306=D!$K$15,"Vincu",IF(Gestión!E306=D!$K$31,"Estructuraci",IF(Gestión!E306=D!$K$33,"Tecnica",IF(Gestión!E306=D!$K$35,"Conso",IF(Gestión!E306=D!$K$37,"Fortale",IF(Gestión!E306=D!$K$38,"Program",IF(Gestión!E306=D!$K$40,"Estruct",IF(Gestión!E306=D!$K$48,"Artic",IF(Gestión!E306=D!$K$55,"Fortale1",IF(Gestión!E306=D!$K$60,"Biling",IF(Gestión!E306=D!$K$64,"Forma1",IF(Gestión!E306=D!$K$66,"Gest",IF(Gestión!E306=D!$K$68,"Redefini",IF(Gestión!E306=D!$K$69,"Fortale2",IF(Gestión!E306=D!$K$72,"Edu",IF(Gestión!E306=D!$K$79,"Implement",IF(Gestión!E306=D!$K$81,"Potencia",IF(Gestión!E306=D!$K$86,"Fortale3",IF(Gestión!E306=D!$K$89,"Vincu1",IF(Gestión!E306=D!$K$91,"Incur",IF(Gestión!E306=D!$K$93,"Proyec",IF(Gestión!E306=D!$K$94,"Estrateg",IF(Gestión!E306=D!$K$95,"Desa",IF(Gestión!E306=D!$K$103,"Seguim",IF(Gestión!E306=D!$K$104,"Acces",IF(Gestión!E306=D!$K$113,"Program1",IF(Gestión!E306=D!$K$115,"En",IF(Gestión!E306=D!$K$118,"Geren",IF(Gestión!E306=D!$K$128,"Proyec1",IF(Gestión!E306=D!$K$131,"Proyec2",IF(Gestión!E306=D!$K$135,"Forma2",IF(Gestión!E306=D!$K$137,"Talent",IF(Gestión!E306=D!$K$151,"Conso1",IF(Gestión!E306=D!$K$152,"Conso2",IF(Gestión!E306=D!$K$159,"Serv",IF(Gestión!E306=D!$K$164,"Rete",IF(Gestión!E306=D!$K$171,"Fortale4",IF(Gestión!E306=D!$K$172,"Fortale5",IF(Gestión!E306=D!$K$174,"Defini",IF(Gestión!E306=D!$K$175,"Coord",IF(Gestión!E306=D!$K$178,"Redef",IF(Gestión!E306=D!$K$181,"Compro",IF(Gestión!E306=D!$K$182,"Desa1",IF(Gestión!E306=D!$K$183,"Fortale6",IF(Gestión!E306=D!$K$187,"Esta",IF(Gestión!E306=D!$K$190,"Facil",IF(Gestión!E306=D!$K$193,"Soporte",IF(Gestión!E306=D!$K$198,"Implement1",IF(Gestión!E306=D!$K$201,"La",IF(Gestión!E306=D!$K$203,"Fortale7",IF(Gestión!E306=D!$K$206,"Remo",IF(Gestión!E306=D!$K$210,"Fortale8",IF(Gestión!E306=D!$K$214,"Mejoram",IF(Gestión!E306=D!$K$215,"Fortale9",IF(Gestión!E306=D!$K$217,"Fortale10",""))))))))))))))))))))))))))))))))))))))))))))))))))))))))))</f>
        <v/>
      </c>
    </row>
    <row r="298" spans="14:20" x14ac:dyDescent="0.25">
      <c r="N298" t="str">
        <f>IF(Gestión!F307=D!$L$2,"Forta",IF(Gestión!F307=$L$4,"Inclu",IF(Gestión!F307=$L$5,"Cult",IF(Gestión!F307=$L$7,"Actua",IF(Gestión!F307=$L$11,"Cuali",IF(Gestión!F307=$L$15,"Forta1",IF(Gestión!F307=$L$18,"Actua1",IF(Gestión!F307=$L$20,"Forta2",IF(Gestión!F307=$L$24,"Plan",IF(Gestión!F307=$L$28,"Confor",IF(Gestión!F307=$L$31,"Crea",IF(Gestión!F307=$L$33,"Incor",IF(Gestión!F307=$L$35,"Incre",IF(Gestión!F307=$L$36,"Prog",IF(Gestión!F307=$L$37,"Forta3",IF(Gestión!F307=$L$38,"Redi",IF(Gestión!F307=$L$40,"Confor1",IF(Gestión!F307=$L$44,"Apoyo",IF(Gestión!F307=$L$46,"Crea1",IF(Gestión!F307=$L$48,"Forta4",IF(Gestión!F307=$L$50,"Actua2",IF(Gestión!F307=$L$51,"Invest",IF(Gestión!F307=$L$52,"Conserv",IF(Gestión!F307=$L$55,"Incre1",IF(Gestión!F307=$L$60,"Actua3",IF(Gestión!F307=$L$64,"Actua4",IF(Gestión!F307=$L$66,"Asist",IF(Gestión!F307=$L$68,"Invest2",IF(Gestión!F307=$L$69,"Pract",IF(Gestión!F307=$L$72,"Forta5",IF(Gestión!F307=$L$79,"Opera",IF(Gestión!F307=$L$80,"Opera2",IF(Gestión!F307=$L$81,"Impul",IF(Gestión!F307=$L$86,"Estudio",IF(Gestión!F307=$L$89,"Invest3",IF(Gestión!F307=$L$90,"Diseño",IF(Gestión!F307=$L$91,"Invest4",IF(Gestión!F307=$L$93,"Vincula",IF(Gestión!F307=$L$94,"Crea2",IF(Gestión!F307=$L$95,"Diseño1",IF(Gestión!F307=$L$96,"Opera3",IF(Gestión!F307=$L$100,"Promo",IF(Gestión!F307=$L$101,"Estudio1",IF(Gestión!F307=$L$103,"Desarrolla",IF(Gestión!F307=$L$104,"Propen",IF(Gestión!F307=$L$108,"Aument",IF(Gestión!F307=$L$112,"Aument2",IF(Gestión!F307=$L$113,"Incre2",IF(Gestión!F307=$L$115,"Diver",IF(Gestión!F307=$L$118,"Estable",IF(Gestión!F307=$L$128,"Realiza",IF(Gestión!F307=$L$131,"Realiza1",IF(Gestión!F307=$L$135,"Diseño2",IF(Gestión!F307=$L$137,"Estudio2",IF(Gestión!F307=$L$138,"Invest5",IF(Gestión!F307=$L$141,"Actua5",IF(Gestión!F307=$L$144,"Estable1",IF(Gestión!F307=$L$151,"Defin","N/A"))))))))))))))))))))))))))))))))))))))))))))))))))))))))))</f>
        <v>N/A</v>
      </c>
      <c r="O298" t="str">
        <f>IF(N298="N/A",IF(Gestión!F307=$L$152,"Estable2",IF(Gestión!F307=$L$159,"Diseño3",IF(Gestión!F307=$L$161,"Diseño4",IF(Gestión!F307=$L$164,"Forta6",IF(Gestión!F307=$L$168,"Prog1",IF(Gestión!F307=$L$171,"Robus",IF(Gestión!F307=$L$172,"Diseño5",IF(Gestión!F307=$L$173,"Diseño6",IF(Gestión!F307=$L$174,"Estruc",IF(Gestión!F307=$L$175,"Diseño7",IF(Gestión!F307=$L$178,"Diseño8",IF(Gestión!F307=$L$179,"Diseño9",IF(Gestión!F307=$L$180,"Diseño10",IF(Gestión!F307=$L$181,"Diseño11",IF(Gestión!F307=$L$182,"Diseño12",IF(Gestión!F307=$L$183,"Capacit",IF(Gestión!F307=$L$186,"Redi1",IF(Gestión!F307=$L$187,"Defin1",IF(Gestión!F307=$L$190,"Cumplir",IF(Gestión!F307=$L$193,"Sistem",IF(Gestión!F307=$L$195,"Montaje",IF(Gestión!F307=$L$198,"Implementa",IF(Gestión!F307=$L$201,"Sistem1",IF(Gestión!F307=$L$203,"Asegura",IF(Gestión!F307=$L$204,"Estable3",IF(Gestión!F307=$L$206,"Constru",IF(Gestión!F307=$L$210,"Defin2",IF(Gestión!F307=$L$212,"Cult1",IF(Gestión!F307=$L$214,"Diseño13",IF(Gestión!F307=$L$215,"Defin3",IF(Gestión!F307=$L$217,"Segui",""))))))))))))))))))))))))))))))),N298)</f>
        <v/>
      </c>
      <c r="P298" t="str">
        <f>IF(Gestión!D307=$Q$2,"Acre",IF(Gestión!D307=$Q$3,"Valor",IF(Gestión!D307=$Q$4,"Calidad",IF(Gestión!D307=$Q$5,"NAI",IF(Gestión!D307=$Q$6,"NAP",IF(Gestión!D307=$Q$7,"NAE",IF(Gestión!D307=$Q$8,"Articulación",IF(Gestión!D307=$Q$9,"Extensión",IF(Gestión!D307=$Q$10,"Regionalización",IF(Gestión!D307=$Q$11,"Interna",IF(Gestión!D307=$Q$12,"Seguimiento",IF(Gestión!D307=$Q$13,"NAA",IF(Gestión!D307=$Q$14,"Gerencia",IF(Gestión!D307=$Q$15,"TH",IF(Gestión!D307=$Q$16,"Finan",IF(Gestión!D307=$Q$17,"Bienestar",IF(Gestión!D307=$Q$18,"Comuni",IF(Gestión!D307=$Q$19,"Sistema",IF(Gestión!D307=$Q$20,"GestionD",IF(Gestión!D307=$Q$21,"Mejoramiento",IF(Gestión!D307=$Q$22,"Modelo",IF(Gestión!D307=$Q$23,"Control",""))))))))))))))))))))))</f>
        <v/>
      </c>
      <c r="T298" t="str">
        <f>IF(Gestión!E307=D!$K$2,"Acredi",IF(Gestión!E307=D!$K$7,"Increm",IF(Gestión!E307=D!$K$11,"Forma",IF(Gestión!E307=D!$K$15,"Vincu",IF(Gestión!E307=D!$K$31,"Estructuraci",IF(Gestión!E307=D!$K$33,"Tecnica",IF(Gestión!E307=D!$K$35,"Conso",IF(Gestión!E307=D!$K$37,"Fortale",IF(Gestión!E307=D!$K$38,"Program",IF(Gestión!E307=D!$K$40,"Estruct",IF(Gestión!E307=D!$K$48,"Artic",IF(Gestión!E307=D!$K$55,"Fortale1",IF(Gestión!E307=D!$K$60,"Biling",IF(Gestión!E307=D!$K$64,"Forma1",IF(Gestión!E307=D!$K$66,"Gest",IF(Gestión!E307=D!$K$68,"Redefini",IF(Gestión!E307=D!$K$69,"Fortale2",IF(Gestión!E307=D!$K$72,"Edu",IF(Gestión!E307=D!$K$79,"Implement",IF(Gestión!E307=D!$K$81,"Potencia",IF(Gestión!E307=D!$K$86,"Fortale3",IF(Gestión!E307=D!$K$89,"Vincu1",IF(Gestión!E307=D!$K$91,"Incur",IF(Gestión!E307=D!$K$93,"Proyec",IF(Gestión!E307=D!$K$94,"Estrateg",IF(Gestión!E307=D!$K$95,"Desa",IF(Gestión!E307=D!$K$103,"Seguim",IF(Gestión!E307=D!$K$104,"Acces",IF(Gestión!E307=D!$K$113,"Program1",IF(Gestión!E307=D!$K$115,"En",IF(Gestión!E307=D!$K$118,"Geren",IF(Gestión!E307=D!$K$128,"Proyec1",IF(Gestión!E307=D!$K$131,"Proyec2",IF(Gestión!E307=D!$K$135,"Forma2",IF(Gestión!E307=D!$K$137,"Talent",IF(Gestión!E307=D!$K$151,"Conso1",IF(Gestión!E307=D!$K$152,"Conso2",IF(Gestión!E307=D!$K$159,"Serv",IF(Gestión!E307=D!$K$164,"Rete",IF(Gestión!E307=D!$K$171,"Fortale4",IF(Gestión!E307=D!$K$172,"Fortale5",IF(Gestión!E307=D!$K$174,"Defini",IF(Gestión!E307=D!$K$175,"Coord",IF(Gestión!E307=D!$K$178,"Redef",IF(Gestión!E307=D!$K$181,"Compro",IF(Gestión!E307=D!$K$182,"Desa1",IF(Gestión!E307=D!$K$183,"Fortale6",IF(Gestión!E307=D!$K$187,"Esta",IF(Gestión!E307=D!$K$190,"Facil",IF(Gestión!E307=D!$K$193,"Soporte",IF(Gestión!E307=D!$K$198,"Implement1",IF(Gestión!E307=D!$K$201,"La",IF(Gestión!E307=D!$K$203,"Fortale7",IF(Gestión!E307=D!$K$206,"Remo",IF(Gestión!E307=D!$K$210,"Fortale8",IF(Gestión!E307=D!$K$214,"Mejoram",IF(Gestión!E307=D!$K$215,"Fortale9",IF(Gestión!E307=D!$K$217,"Fortale10",""))))))))))))))))))))))))))))))))))))))))))))))))))))))))))</f>
        <v/>
      </c>
    </row>
    <row r="299" spans="14:20" x14ac:dyDescent="0.25">
      <c r="N299" t="str">
        <f>IF(Gestión!F308=D!$L$2,"Forta",IF(Gestión!F308=$L$4,"Inclu",IF(Gestión!F308=$L$5,"Cult",IF(Gestión!F308=$L$7,"Actua",IF(Gestión!F308=$L$11,"Cuali",IF(Gestión!F308=$L$15,"Forta1",IF(Gestión!F308=$L$18,"Actua1",IF(Gestión!F308=$L$20,"Forta2",IF(Gestión!F308=$L$24,"Plan",IF(Gestión!F308=$L$28,"Confor",IF(Gestión!F308=$L$31,"Crea",IF(Gestión!F308=$L$33,"Incor",IF(Gestión!F308=$L$35,"Incre",IF(Gestión!F308=$L$36,"Prog",IF(Gestión!F308=$L$37,"Forta3",IF(Gestión!F308=$L$38,"Redi",IF(Gestión!F308=$L$40,"Confor1",IF(Gestión!F308=$L$44,"Apoyo",IF(Gestión!F308=$L$46,"Crea1",IF(Gestión!F308=$L$48,"Forta4",IF(Gestión!F308=$L$50,"Actua2",IF(Gestión!F308=$L$51,"Invest",IF(Gestión!F308=$L$52,"Conserv",IF(Gestión!F308=$L$55,"Incre1",IF(Gestión!F308=$L$60,"Actua3",IF(Gestión!F308=$L$64,"Actua4",IF(Gestión!F308=$L$66,"Asist",IF(Gestión!F308=$L$68,"Invest2",IF(Gestión!F308=$L$69,"Pract",IF(Gestión!F308=$L$72,"Forta5",IF(Gestión!F308=$L$79,"Opera",IF(Gestión!F308=$L$80,"Opera2",IF(Gestión!F308=$L$81,"Impul",IF(Gestión!F308=$L$86,"Estudio",IF(Gestión!F308=$L$89,"Invest3",IF(Gestión!F308=$L$90,"Diseño",IF(Gestión!F308=$L$91,"Invest4",IF(Gestión!F308=$L$93,"Vincula",IF(Gestión!F308=$L$94,"Crea2",IF(Gestión!F308=$L$95,"Diseño1",IF(Gestión!F308=$L$96,"Opera3",IF(Gestión!F308=$L$100,"Promo",IF(Gestión!F308=$L$101,"Estudio1",IF(Gestión!F308=$L$103,"Desarrolla",IF(Gestión!F308=$L$104,"Propen",IF(Gestión!F308=$L$108,"Aument",IF(Gestión!F308=$L$112,"Aument2",IF(Gestión!F308=$L$113,"Incre2",IF(Gestión!F308=$L$115,"Diver",IF(Gestión!F308=$L$118,"Estable",IF(Gestión!F308=$L$128,"Realiza",IF(Gestión!F308=$L$131,"Realiza1",IF(Gestión!F308=$L$135,"Diseño2",IF(Gestión!F308=$L$137,"Estudio2",IF(Gestión!F308=$L$138,"Invest5",IF(Gestión!F308=$L$141,"Actua5",IF(Gestión!F308=$L$144,"Estable1",IF(Gestión!F308=$L$151,"Defin","N/A"))))))))))))))))))))))))))))))))))))))))))))))))))))))))))</f>
        <v>N/A</v>
      </c>
      <c r="O299" t="str">
        <f>IF(N299="N/A",IF(Gestión!F308=$L$152,"Estable2",IF(Gestión!F308=$L$159,"Diseño3",IF(Gestión!F308=$L$161,"Diseño4",IF(Gestión!F308=$L$164,"Forta6",IF(Gestión!F308=$L$168,"Prog1",IF(Gestión!F308=$L$171,"Robus",IF(Gestión!F308=$L$172,"Diseño5",IF(Gestión!F308=$L$173,"Diseño6",IF(Gestión!F308=$L$174,"Estruc",IF(Gestión!F308=$L$175,"Diseño7",IF(Gestión!F308=$L$178,"Diseño8",IF(Gestión!F308=$L$179,"Diseño9",IF(Gestión!F308=$L$180,"Diseño10",IF(Gestión!F308=$L$181,"Diseño11",IF(Gestión!F308=$L$182,"Diseño12",IF(Gestión!F308=$L$183,"Capacit",IF(Gestión!F308=$L$186,"Redi1",IF(Gestión!F308=$L$187,"Defin1",IF(Gestión!F308=$L$190,"Cumplir",IF(Gestión!F308=$L$193,"Sistem",IF(Gestión!F308=$L$195,"Montaje",IF(Gestión!F308=$L$198,"Implementa",IF(Gestión!F308=$L$201,"Sistem1",IF(Gestión!F308=$L$203,"Asegura",IF(Gestión!F308=$L$204,"Estable3",IF(Gestión!F308=$L$206,"Constru",IF(Gestión!F308=$L$210,"Defin2",IF(Gestión!F308=$L$212,"Cult1",IF(Gestión!F308=$L$214,"Diseño13",IF(Gestión!F308=$L$215,"Defin3",IF(Gestión!F308=$L$217,"Segui",""))))))))))))))))))))))))))))))),N299)</f>
        <v/>
      </c>
      <c r="P299" t="str">
        <f>IF(Gestión!D308=$Q$2,"Acre",IF(Gestión!D308=$Q$3,"Valor",IF(Gestión!D308=$Q$4,"Calidad",IF(Gestión!D308=$Q$5,"NAI",IF(Gestión!D308=$Q$6,"NAP",IF(Gestión!D308=$Q$7,"NAE",IF(Gestión!D308=$Q$8,"Articulación",IF(Gestión!D308=$Q$9,"Extensión",IF(Gestión!D308=$Q$10,"Regionalización",IF(Gestión!D308=$Q$11,"Interna",IF(Gestión!D308=$Q$12,"Seguimiento",IF(Gestión!D308=$Q$13,"NAA",IF(Gestión!D308=$Q$14,"Gerencia",IF(Gestión!D308=$Q$15,"TH",IF(Gestión!D308=$Q$16,"Finan",IF(Gestión!D308=$Q$17,"Bienestar",IF(Gestión!D308=$Q$18,"Comuni",IF(Gestión!D308=$Q$19,"Sistema",IF(Gestión!D308=$Q$20,"GestionD",IF(Gestión!D308=$Q$21,"Mejoramiento",IF(Gestión!D308=$Q$22,"Modelo",IF(Gestión!D308=$Q$23,"Control",""))))))))))))))))))))))</f>
        <v/>
      </c>
      <c r="T299" t="str">
        <f>IF(Gestión!E308=D!$K$2,"Acredi",IF(Gestión!E308=D!$K$7,"Increm",IF(Gestión!E308=D!$K$11,"Forma",IF(Gestión!E308=D!$K$15,"Vincu",IF(Gestión!E308=D!$K$31,"Estructuraci",IF(Gestión!E308=D!$K$33,"Tecnica",IF(Gestión!E308=D!$K$35,"Conso",IF(Gestión!E308=D!$K$37,"Fortale",IF(Gestión!E308=D!$K$38,"Program",IF(Gestión!E308=D!$K$40,"Estruct",IF(Gestión!E308=D!$K$48,"Artic",IF(Gestión!E308=D!$K$55,"Fortale1",IF(Gestión!E308=D!$K$60,"Biling",IF(Gestión!E308=D!$K$64,"Forma1",IF(Gestión!E308=D!$K$66,"Gest",IF(Gestión!E308=D!$K$68,"Redefini",IF(Gestión!E308=D!$K$69,"Fortale2",IF(Gestión!E308=D!$K$72,"Edu",IF(Gestión!E308=D!$K$79,"Implement",IF(Gestión!E308=D!$K$81,"Potencia",IF(Gestión!E308=D!$K$86,"Fortale3",IF(Gestión!E308=D!$K$89,"Vincu1",IF(Gestión!E308=D!$K$91,"Incur",IF(Gestión!E308=D!$K$93,"Proyec",IF(Gestión!E308=D!$K$94,"Estrateg",IF(Gestión!E308=D!$K$95,"Desa",IF(Gestión!E308=D!$K$103,"Seguim",IF(Gestión!E308=D!$K$104,"Acces",IF(Gestión!E308=D!$K$113,"Program1",IF(Gestión!E308=D!$K$115,"En",IF(Gestión!E308=D!$K$118,"Geren",IF(Gestión!E308=D!$K$128,"Proyec1",IF(Gestión!E308=D!$K$131,"Proyec2",IF(Gestión!E308=D!$K$135,"Forma2",IF(Gestión!E308=D!$K$137,"Talent",IF(Gestión!E308=D!$K$151,"Conso1",IF(Gestión!E308=D!$K$152,"Conso2",IF(Gestión!E308=D!$K$159,"Serv",IF(Gestión!E308=D!$K$164,"Rete",IF(Gestión!E308=D!$K$171,"Fortale4",IF(Gestión!E308=D!$K$172,"Fortale5",IF(Gestión!E308=D!$K$174,"Defini",IF(Gestión!E308=D!$K$175,"Coord",IF(Gestión!E308=D!$K$178,"Redef",IF(Gestión!E308=D!$K$181,"Compro",IF(Gestión!E308=D!$K$182,"Desa1",IF(Gestión!E308=D!$K$183,"Fortale6",IF(Gestión!E308=D!$K$187,"Esta",IF(Gestión!E308=D!$K$190,"Facil",IF(Gestión!E308=D!$K$193,"Soporte",IF(Gestión!E308=D!$K$198,"Implement1",IF(Gestión!E308=D!$K$201,"La",IF(Gestión!E308=D!$K$203,"Fortale7",IF(Gestión!E308=D!$K$206,"Remo",IF(Gestión!E308=D!$K$210,"Fortale8",IF(Gestión!E308=D!$K$214,"Mejoram",IF(Gestión!E308=D!$K$215,"Fortale9",IF(Gestión!E308=D!$K$217,"Fortale10",""))))))))))))))))))))))))))))))))))))))))))))))))))))))))))</f>
        <v/>
      </c>
    </row>
    <row r="300" spans="14:20" x14ac:dyDescent="0.25">
      <c r="N300" t="str">
        <f>IF(Gestión!F309=D!$L$2,"Forta",IF(Gestión!F309=$L$4,"Inclu",IF(Gestión!F309=$L$5,"Cult",IF(Gestión!F309=$L$7,"Actua",IF(Gestión!F309=$L$11,"Cuali",IF(Gestión!F309=$L$15,"Forta1",IF(Gestión!F309=$L$18,"Actua1",IF(Gestión!F309=$L$20,"Forta2",IF(Gestión!F309=$L$24,"Plan",IF(Gestión!F309=$L$28,"Confor",IF(Gestión!F309=$L$31,"Crea",IF(Gestión!F309=$L$33,"Incor",IF(Gestión!F309=$L$35,"Incre",IF(Gestión!F309=$L$36,"Prog",IF(Gestión!F309=$L$37,"Forta3",IF(Gestión!F309=$L$38,"Redi",IF(Gestión!F309=$L$40,"Confor1",IF(Gestión!F309=$L$44,"Apoyo",IF(Gestión!F309=$L$46,"Crea1",IF(Gestión!F309=$L$48,"Forta4",IF(Gestión!F309=$L$50,"Actua2",IF(Gestión!F309=$L$51,"Invest",IF(Gestión!F309=$L$52,"Conserv",IF(Gestión!F309=$L$55,"Incre1",IF(Gestión!F309=$L$60,"Actua3",IF(Gestión!F309=$L$64,"Actua4",IF(Gestión!F309=$L$66,"Asist",IF(Gestión!F309=$L$68,"Invest2",IF(Gestión!F309=$L$69,"Pract",IF(Gestión!F309=$L$72,"Forta5",IF(Gestión!F309=$L$79,"Opera",IF(Gestión!F309=$L$80,"Opera2",IF(Gestión!F309=$L$81,"Impul",IF(Gestión!F309=$L$86,"Estudio",IF(Gestión!F309=$L$89,"Invest3",IF(Gestión!F309=$L$90,"Diseño",IF(Gestión!F309=$L$91,"Invest4",IF(Gestión!F309=$L$93,"Vincula",IF(Gestión!F309=$L$94,"Crea2",IF(Gestión!F309=$L$95,"Diseño1",IF(Gestión!F309=$L$96,"Opera3",IF(Gestión!F309=$L$100,"Promo",IF(Gestión!F309=$L$101,"Estudio1",IF(Gestión!F309=$L$103,"Desarrolla",IF(Gestión!F309=$L$104,"Propen",IF(Gestión!F309=$L$108,"Aument",IF(Gestión!F309=$L$112,"Aument2",IF(Gestión!F309=$L$113,"Incre2",IF(Gestión!F309=$L$115,"Diver",IF(Gestión!F309=$L$118,"Estable",IF(Gestión!F309=$L$128,"Realiza",IF(Gestión!F309=$L$131,"Realiza1",IF(Gestión!F309=$L$135,"Diseño2",IF(Gestión!F309=$L$137,"Estudio2",IF(Gestión!F309=$L$138,"Invest5",IF(Gestión!F309=$L$141,"Actua5",IF(Gestión!F309=$L$144,"Estable1",IF(Gestión!F309=$L$151,"Defin","N/A"))))))))))))))))))))))))))))))))))))))))))))))))))))))))))</f>
        <v>N/A</v>
      </c>
      <c r="O300" t="str">
        <f>IF(N300="N/A",IF(Gestión!F309=$L$152,"Estable2",IF(Gestión!F309=$L$159,"Diseño3",IF(Gestión!F309=$L$161,"Diseño4",IF(Gestión!F309=$L$164,"Forta6",IF(Gestión!F309=$L$168,"Prog1",IF(Gestión!F309=$L$171,"Robus",IF(Gestión!F309=$L$172,"Diseño5",IF(Gestión!F309=$L$173,"Diseño6",IF(Gestión!F309=$L$174,"Estruc",IF(Gestión!F309=$L$175,"Diseño7",IF(Gestión!F309=$L$178,"Diseño8",IF(Gestión!F309=$L$179,"Diseño9",IF(Gestión!F309=$L$180,"Diseño10",IF(Gestión!F309=$L$181,"Diseño11",IF(Gestión!F309=$L$182,"Diseño12",IF(Gestión!F309=$L$183,"Capacit",IF(Gestión!F309=$L$186,"Redi1",IF(Gestión!F309=$L$187,"Defin1",IF(Gestión!F309=$L$190,"Cumplir",IF(Gestión!F309=$L$193,"Sistem",IF(Gestión!F309=$L$195,"Montaje",IF(Gestión!F309=$L$198,"Implementa",IF(Gestión!F309=$L$201,"Sistem1",IF(Gestión!F309=$L$203,"Asegura",IF(Gestión!F309=$L$204,"Estable3",IF(Gestión!F309=$L$206,"Constru",IF(Gestión!F309=$L$210,"Defin2",IF(Gestión!F309=$L$212,"Cult1",IF(Gestión!F309=$L$214,"Diseño13",IF(Gestión!F309=$L$215,"Defin3",IF(Gestión!F309=$L$217,"Segui",""))))))))))))))))))))))))))))))),N300)</f>
        <v/>
      </c>
      <c r="P300" t="str">
        <f>IF(Gestión!D309=$Q$2,"Acre",IF(Gestión!D309=$Q$3,"Valor",IF(Gestión!D309=$Q$4,"Calidad",IF(Gestión!D309=$Q$5,"NAI",IF(Gestión!D309=$Q$6,"NAP",IF(Gestión!D309=$Q$7,"NAE",IF(Gestión!D309=$Q$8,"Articulación",IF(Gestión!D309=$Q$9,"Extensión",IF(Gestión!D309=$Q$10,"Regionalización",IF(Gestión!D309=$Q$11,"Interna",IF(Gestión!D309=$Q$12,"Seguimiento",IF(Gestión!D309=$Q$13,"NAA",IF(Gestión!D309=$Q$14,"Gerencia",IF(Gestión!D309=$Q$15,"TH",IF(Gestión!D309=$Q$16,"Finan",IF(Gestión!D309=$Q$17,"Bienestar",IF(Gestión!D309=$Q$18,"Comuni",IF(Gestión!D309=$Q$19,"Sistema",IF(Gestión!D309=$Q$20,"GestionD",IF(Gestión!D309=$Q$21,"Mejoramiento",IF(Gestión!D309=$Q$22,"Modelo",IF(Gestión!D309=$Q$23,"Control",""))))))))))))))))))))))</f>
        <v/>
      </c>
      <c r="T300" t="str">
        <f>IF(Gestión!E309=D!$K$2,"Acredi",IF(Gestión!E309=D!$K$7,"Increm",IF(Gestión!E309=D!$K$11,"Forma",IF(Gestión!E309=D!$K$15,"Vincu",IF(Gestión!E309=D!$K$31,"Estructuraci",IF(Gestión!E309=D!$K$33,"Tecnica",IF(Gestión!E309=D!$K$35,"Conso",IF(Gestión!E309=D!$K$37,"Fortale",IF(Gestión!E309=D!$K$38,"Program",IF(Gestión!E309=D!$K$40,"Estruct",IF(Gestión!E309=D!$K$48,"Artic",IF(Gestión!E309=D!$K$55,"Fortale1",IF(Gestión!E309=D!$K$60,"Biling",IF(Gestión!E309=D!$K$64,"Forma1",IF(Gestión!E309=D!$K$66,"Gest",IF(Gestión!E309=D!$K$68,"Redefini",IF(Gestión!E309=D!$K$69,"Fortale2",IF(Gestión!E309=D!$K$72,"Edu",IF(Gestión!E309=D!$K$79,"Implement",IF(Gestión!E309=D!$K$81,"Potencia",IF(Gestión!E309=D!$K$86,"Fortale3",IF(Gestión!E309=D!$K$89,"Vincu1",IF(Gestión!E309=D!$K$91,"Incur",IF(Gestión!E309=D!$K$93,"Proyec",IF(Gestión!E309=D!$K$94,"Estrateg",IF(Gestión!E309=D!$K$95,"Desa",IF(Gestión!E309=D!$K$103,"Seguim",IF(Gestión!E309=D!$K$104,"Acces",IF(Gestión!E309=D!$K$113,"Program1",IF(Gestión!E309=D!$K$115,"En",IF(Gestión!E309=D!$K$118,"Geren",IF(Gestión!E309=D!$K$128,"Proyec1",IF(Gestión!E309=D!$K$131,"Proyec2",IF(Gestión!E309=D!$K$135,"Forma2",IF(Gestión!E309=D!$K$137,"Talent",IF(Gestión!E309=D!$K$151,"Conso1",IF(Gestión!E309=D!$K$152,"Conso2",IF(Gestión!E309=D!$K$159,"Serv",IF(Gestión!E309=D!$K$164,"Rete",IF(Gestión!E309=D!$K$171,"Fortale4",IF(Gestión!E309=D!$K$172,"Fortale5",IF(Gestión!E309=D!$K$174,"Defini",IF(Gestión!E309=D!$K$175,"Coord",IF(Gestión!E309=D!$K$178,"Redef",IF(Gestión!E309=D!$K$181,"Compro",IF(Gestión!E309=D!$K$182,"Desa1",IF(Gestión!E309=D!$K$183,"Fortale6",IF(Gestión!E309=D!$K$187,"Esta",IF(Gestión!E309=D!$K$190,"Facil",IF(Gestión!E309=D!$K$193,"Soporte",IF(Gestión!E309=D!$K$198,"Implement1",IF(Gestión!E309=D!$K$201,"La",IF(Gestión!E309=D!$K$203,"Fortale7",IF(Gestión!E309=D!$K$206,"Remo",IF(Gestión!E309=D!$K$210,"Fortale8",IF(Gestión!E309=D!$K$214,"Mejoram",IF(Gestión!E309=D!$K$215,"Fortale9",IF(Gestión!E309=D!$K$217,"Fortale10",""))))))))))))))))))))))))))))))))))))))))))))))))))))))))))</f>
        <v/>
      </c>
    </row>
    <row r="301" spans="14:20" x14ac:dyDescent="0.25">
      <c r="N301" t="str">
        <f>IF(Gestión!F310=D!$L$2,"Forta",IF(Gestión!F310=$L$4,"Inclu",IF(Gestión!F310=$L$5,"Cult",IF(Gestión!F310=$L$7,"Actua",IF(Gestión!F310=$L$11,"Cuali",IF(Gestión!F310=$L$15,"Forta1",IF(Gestión!F310=$L$18,"Actua1",IF(Gestión!F310=$L$20,"Forta2",IF(Gestión!F310=$L$24,"Plan",IF(Gestión!F310=$L$28,"Confor",IF(Gestión!F310=$L$31,"Crea",IF(Gestión!F310=$L$33,"Incor",IF(Gestión!F310=$L$35,"Incre",IF(Gestión!F310=$L$36,"Prog",IF(Gestión!F310=$L$37,"Forta3",IF(Gestión!F310=$L$38,"Redi",IF(Gestión!F310=$L$40,"Confor1",IF(Gestión!F310=$L$44,"Apoyo",IF(Gestión!F310=$L$46,"Crea1",IF(Gestión!F310=$L$48,"Forta4",IF(Gestión!F310=$L$50,"Actua2",IF(Gestión!F310=$L$51,"Invest",IF(Gestión!F310=$L$52,"Conserv",IF(Gestión!F310=$L$55,"Incre1",IF(Gestión!F310=$L$60,"Actua3",IF(Gestión!F310=$L$64,"Actua4",IF(Gestión!F310=$L$66,"Asist",IF(Gestión!F310=$L$68,"Invest2",IF(Gestión!F310=$L$69,"Pract",IF(Gestión!F310=$L$72,"Forta5",IF(Gestión!F310=$L$79,"Opera",IF(Gestión!F310=$L$80,"Opera2",IF(Gestión!F310=$L$81,"Impul",IF(Gestión!F310=$L$86,"Estudio",IF(Gestión!F310=$L$89,"Invest3",IF(Gestión!F310=$L$90,"Diseño",IF(Gestión!F310=$L$91,"Invest4",IF(Gestión!F310=$L$93,"Vincula",IF(Gestión!F310=$L$94,"Crea2",IF(Gestión!F310=$L$95,"Diseño1",IF(Gestión!F310=$L$96,"Opera3",IF(Gestión!F310=$L$100,"Promo",IF(Gestión!F310=$L$101,"Estudio1",IF(Gestión!F310=$L$103,"Desarrolla",IF(Gestión!F310=$L$104,"Propen",IF(Gestión!F310=$L$108,"Aument",IF(Gestión!F310=$L$112,"Aument2",IF(Gestión!F310=$L$113,"Incre2",IF(Gestión!F310=$L$115,"Diver",IF(Gestión!F310=$L$118,"Estable",IF(Gestión!F310=$L$128,"Realiza",IF(Gestión!F310=$L$131,"Realiza1",IF(Gestión!F310=$L$135,"Diseño2",IF(Gestión!F310=$L$137,"Estudio2",IF(Gestión!F310=$L$138,"Invest5",IF(Gestión!F310=$L$141,"Actua5",IF(Gestión!F310=$L$144,"Estable1",IF(Gestión!F310=$L$151,"Defin","N/A"))))))))))))))))))))))))))))))))))))))))))))))))))))))))))</f>
        <v>N/A</v>
      </c>
      <c r="O301" t="str">
        <f>IF(N301="N/A",IF(Gestión!F310=$L$152,"Estable2",IF(Gestión!F310=$L$159,"Diseño3",IF(Gestión!F310=$L$161,"Diseño4",IF(Gestión!F310=$L$164,"Forta6",IF(Gestión!F310=$L$168,"Prog1",IF(Gestión!F310=$L$171,"Robus",IF(Gestión!F310=$L$172,"Diseño5",IF(Gestión!F310=$L$173,"Diseño6",IF(Gestión!F310=$L$174,"Estruc",IF(Gestión!F310=$L$175,"Diseño7",IF(Gestión!F310=$L$178,"Diseño8",IF(Gestión!F310=$L$179,"Diseño9",IF(Gestión!F310=$L$180,"Diseño10",IF(Gestión!F310=$L$181,"Diseño11",IF(Gestión!F310=$L$182,"Diseño12",IF(Gestión!F310=$L$183,"Capacit",IF(Gestión!F310=$L$186,"Redi1",IF(Gestión!F310=$L$187,"Defin1",IF(Gestión!F310=$L$190,"Cumplir",IF(Gestión!F310=$L$193,"Sistem",IF(Gestión!F310=$L$195,"Montaje",IF(Gestión!F310=$L$198,"Implementa",IF(Gestión!F310=$L$201,"Sistem1",IF(Gestión!F310=$L$203,"Asegura",IF(Gestión!F310=$L$204,"Estable3",IF(Gestión!F310=$L$206,"Constru",IF(Gestión!F310=$L$210,"Defin2",IF(Gestión!F310=$L$212,"Cult1",IF(Gestión!F310=$L$214,"Diseño13",IF(Gestión!F310=$L$215,"Defin3",IF(Gestión!F310=$L$217,"Segui",""))))))))))))))))))))))))))))))),N301)</f>
        <v/>
      </c>
      <c r="P301" t="str">
        <f>IF(Gestión!D310=$Q$2,"Acre",IF(Gestión!D310=$Q$3,"Valor",IF(Gestión!D310=$Q$4,"Calidad",IF(Gestión!D310=$Q$5,"NAI",IF(Gestión!D310=$Q$6,"NAP",IF(Gestión!D310=$Q$7,"NAE",IF(Gestión!D310=$Q$8,"Articulación",IF(Gestión!D310=$Q$9,"Extensión",IF(Gestión!D310=$Q$10,"Regionalización",IF(Gestión!D310=$Q$11,"Interna",IF(Gestión!D310=$Q$12,"Seguimiento",IF(Gestión!D310=$Q$13,"NAA",IF(Gestión!D310=$Q$14,"Gerencia",IF(Gestión!D310=$Q$15,"TH",IF(Gestión!D310=$Q$16,"Finan",IF(Gestión!D310=$Q$17,"Bienestar",IF(Gestión!D310=$Q$18,"Comuni",IF(Gestión!D310=$Q$19,"Sistema",IF(Gestión!D310=$Q$20,"GestionD",IF(Gestión!D310=$Q$21,"Mejoramiento",IF(Gestión!D310=$Q$22,"Modelo",IF(Gestión!D310=$Q$23,"Control",""))))))))))))))))))))))</f>
        <v/>
      </c>
      <c r="T301" t="str">
        <f>IF(Gestión!E310=D!$K$2,"Acredi",IF(Gestión!E310=D!$K$7,"Increm",IF(Gestión!E310=D!$K$11,"Forma",IF(Gestión!E310=D!$K$15,"Vincu",IF(Gestión!E310=D!$K$31,"Estructuraci",IF(Gestión!E310=D!$K$33,"Tecnica",IF(Gestión!E310=D!$K$35,"Conso",IF(Gestión!E310=D!$K$37,"Fortale",IF(Gestión!E310=D!$K$38,"Program",IF(Gestión!E310=D!$K$40,"Estruct",IF(Gestión!E310=D!$K$48,"Artic",IF(Gestión!E310=D!$K$55,"Fortale1",IF(Gestión!E310=D!$K$60,"Biling",IF(Gestión!E310=D!$K$64,"Forma1",IF(Gestión!E310=D!$K$66,"Gest",IF(Gestión!E310=D!$K$68,"Redefini",IF(Gestión!E310=D!$K$69,"Fortale2",IF(Gestión!E310=D!$K$72,"Edu",IF(Gestión!E310=D!$K$79,"Implement",IF(Gestión!E310=D!$K$81,"Potencia",IF(Gestión!E310=D!$K$86,"Fortale3",IF(Gestión!E310=D!$K$89,"Vincu1",IF(Gestión!E310=D!$K$91,"Incur",IF(Gestión!E310=D!$K$93,"Proyec",IF(Gestión!E310=D!$K$94,"Estrateg",IF(Gestión!E310=D!$K$95,"Desa",IF(Gestión!E310=D!$K$103,"Seguim",IF(Gestión!E310=D!$K$104,"Acces",IF(Gestión!E310=D!$K$113,"Program1",IF(Gestión!E310=D!$K$115,"En",IF(Gestión!E310=D!$K$118,"Geren",IF(Gestión!E310=D!$K$128,"Proyec1",IF(Gestión!E310=D!$K$131,"Proyec2",IF(Gestión!E310=D!$K$135,"Forma2",IF(Gestión!E310=D!$K$137,"Talent",IF(Gestión!E310=D!$K$151,"Conso1",IF(Gestión!E310=D!$K$152,"Conso2",IF(Gestión!E310=D!$K$159,"Serv",IF(Gestión!E310=D!$K$164,"Rete",IF(Gestión!E310=D!$K$171,"Fortale4",IF(Gestión!E310=D!$K$172,"Fortale5",IF(Gestión!E310=D!$K$174,"Defini",IF(Gestión!E310=D!$K$175,"Coord",IF(Gestión!E310=D!$K$178,"Redef",IF(Gestión!E310=D!$K$181,"Compro",IF(Gestión!E310=D!$K$182,"Desa1",IF(Gestión!E310=D!$K$183,"Fortale6",IF(Gestión!E310=D!$K$187,"Esta",IF(Gestión!E310=D!$K$190,"Facil",IF(Gestión!E310=D!$K$193,"Soporte",IF(Gestión!E310=D!$K$198,"Implement1",IF(Gestión!E310=D!$K$201,"La",IF(Gestión!E310=D!$K$203,"Fortale7",IF(Gestión!E310=D!$K$206,"Remo",IF(Gestión!E310=D!$K$210,"Fortale8",IF(Gestión!E310=D!$K$214,"Mejoram",IF(Gestión!E310=D!$K$215,"Fortale9",IF(Gestión!E310=D!$K$217,"Fortale10",""))))))))))))))))))))))))))))))))))))))))))))))))))))))))))</f>
        <v/>
      </c>
    </row>
    <row r="302" spans="14:20" x14ac:dyDescent="0.25">
      <c r="N302" t="str">
        <f>IF(Gestión!F311=D!$L$2,"Forta",IF(Gestión!F311=$L$4,"Inclu",IF(Gestión!F311=$L$5,"Cult",IF(Gestión!F311=$L$7,"Actua",IF(Gestión!F311=$L$11,"Cuali",IF(Gestión!F311=$L$15,"Forta1",IF(Gestión!F311=$L$18,"Actua1",IF(Gestión!F311=$L$20,"Forta2",IF(Gestión!F311=$L$24,"Plan",IF(Gestión!F311=$L$28,"Confor",IF(Gestión!F311=$L$31,"Crea",IF(Gestión!F311=$L$33,"Incor",IF(Gestión!F311=$L$35,"Incre",IF(Gestión!F311=$L$36,"Prog",IF(Gestión!F311=$L$37,"Forta3",IF(Gestión!F311=$L$38,"Redi",IF(Gestión!F311=$L$40,"Confor1",IF(Gestión!F311=$L$44,"Apoyo",IF(Gestión!F311=$L$46,"Crea1",IF(Gestión!F311=$L$48,"Forta4",IF(Gestión!F311=$L$50,"Actua2",IF(Gestión!F311=$L$51,"Invest",IF(Gestión!F311=$L$52,"Conserv",IF(Gestión!F311=$L$55,"Incre1",IF(Gestión!F311=$L$60,"Actua3",IF(Gestión!F311=$L$64,"Actua4",IF(Gestión!F311=$L$66,"Asist",IF(Gestión!F311=$L$68,"Invest2",IF(Gestión!F311=$L$69,"Pract",IF(Gestión!F311=$L$72,"Forta5",IF(Gestión!F311=$L$79,"Opera",IF(Gestión!F311=$L$80,"Opera2",IF(Gestión!F311=$L$81,"Impul",IF(Gestión!F311=$L$86,"Estudio",IF(Gestión!F311=$L$89,"Invest3",IF(Gestión!F311=$L$90,"Diseño",IF(Gestión!F311=$L$91,"Invest4",IF(Gestión!F311=$L$93,"Vincula",IF(Gestión!F311=$L$94,"Crea2",IF(Gestión!F311=$L$95,"Diseño1",IF(Gestión!F311=$L$96,"Opera3",IF(Gestión!F311=$L$100,"Promo",IF(Gestión!F311=$L$101,"Estudio1",IF(Gestión!F311=$L$103,"Desarrolla",IF(Gestión!F311=$L$104,"Propen",IF(Gestión!F311=$L$108,"Aument",IF(Gestión!F311=$L$112,"Aument2",IF(Gestión!F311=$L$113,"Incre2",IF(Gestión!F311=$L$115,"Diver",IF(Gestión!F311=$L$118,"Estable",IF(Gestión!F311=$L$128,"Realiza",IF(Gestión!F311=$L$131,"Realiza1",IF(Gestión!F311=$L$135,"Diseño2",IF(Gestión!F311=$L$137,"Estudio2",IF(Gestión!F311=$L$138,"Invest5",IF(Gestión!F311=$L$141,"Actua5",IF(Gestión!F311=$L$144,"Estable1",IF(Gestión!F311=$L$151,"Defin","N/A"))))))))))))))))))))))))))))))))))))))))))))))))))))))))))</f>
        <v>N/A</v>
      </c>
      <c r="O302" t="str">
        <f>IF(N302="N/A",IF(Gestión!F311=$L$152,"Estable2",IF(Gestión!F311=$L$159,"Diseño3",IF(Gestión!F311=$L$161,"Diseño4",IF(Gestión!F311=$L$164,"Forta6",IF(Gestión!F311=$L$168,"Prog1",IF(Gestión!F311=$L$171,"Robus",IF(Gestión!F311=$L$172,"Diseño5",IF(Gestión!F311=$L$173,"Diseño6",IF(Gestión!F311=$L$174,"Estruc",IF(Gestión!F311=$L$175,"Diseño7",IF(Gestión!F311=$L$178,"Diseño8",IF(Gestión!F311=$L$179,"Diseño9",IF(Gestión!F311=$L$180,"Diseño10",IF(Gestión!F311=$L$181,"Diseño11",IF(Gestión!F311=$L$182,"Diseño12",IF(Gestión!F311=$L$183,"Capacit",IF(Gestión!F311=$L$186,"Redi1",IF(Gestión!F311=$L$187,"Defin1",IF(Gestión!F311=$L$190,"Cumplir",IF(Gestión!F311=$L$193,"Sistem",IF(Gestión!F311=$L$195,"Montaje",IF(Gestión!F311=$L$198,"Implementa",IF(Gestión!F311=$L$201,"Sistem1",IF(Gestión!F311=$L$203,"Asegura",IF(Gestión!F311=$L$204,"Estable3",IF(Gestión!F311=$L$206,"Constru",IF(Gestión!F311=$L$210,"Defin2",IF(Gestión!F311=$L$212,"Cult1",IF(Gestión!F311=$L$214,"Diseño13",IF(Gestión!F311=$L$215,"Defin3",IF(Gestión!F311=$L$217,"Segui",""))))))))))))))))))))))))))))))),N302)</f>
        <v/>
      </c>
      <c r="P302" t="str">
        <f>IF(Gestión!D311=$Q$2,"Acre",IF(Gestión!D311=$Q$3,"Valor",IF(Gestión!D311=$Q$4,"Calidad",IF(Gestión!D311=$Q$5,"NAI",IF(Gestión!D311=$Q$6,"NAP",IF(Gestión!D311=$Q$7,"NAE",IF(Gestión!D311=$Q$8,"Articulación",IF(Gestión!D311=$Q$9,"Extensión",IF(Gestión!D311=$Q$10,"Regionalización",IF(Gestión!D311=$Q$11,"Interna",IF(Gestión!D311=$Q$12,"Seguimiento",IF(Gestión!D311=$Q$13,"NAA",IF(Gestión!D311=$Q$14,"Gerencia",IF(Gestión!D311=$Q$15,"TH",IF(Gestión!D311=$Q$16,"Finan",IF(Gestión!D311=$Q$17,"Bienestar",IF(Gestión!D311=$Q$18,"Comuni",IF(Gestión!D311=$Q$19,"Sistema",IF(Gestión!D311=$Q$20,"GestionD",IF(Gestión!D311=$Q$21,"Mejoramiento",IF(Gestión!D311=$Q$22,"Modelo",IF(Gestión!D311=$Q$23,"Control",""))))))))))))))))))))))</f>
        <v/>
      </c>
      <c r="T302" t="str">
        <f>IF(Gestión!E311=D!$K$2,"Acredi",IF(Gestión!E311=D!$K$7,"Increm",IF(Gestión!E311=D!$K$11,"Forma",IF(Gestión!E311=D!$K$15,"Vincu",IF(Gestión!E311=D!$K$31,"Estructuraci",IF(Gestión!E311=D!$K$33,"Tecnica",IF(Gestión!E311=D!$K$35,"Conso",IF(Gestión!E311=D!$K$37,"Fortale",IF(Gestión!E311=D!$K$38,"Program",IF(Gestión!E311=D!$K$40,"Estruct",IF(Gestión!E311=D!$K$48,"Artic",IF(Gestión!E311=D!$K$55,"Fortale1",IF(Gestión!E311=D!$K$60,"Biling",IF(Gestión!E311=D!$K$64,"Forma1",IF(Gestión!E311=D!$K$66,"Gest",IF(Gestión!E311=D!$K$68,"Redefini",IF(Gestión!E311=D!$K$69,"Fortale2",IF(Gestión!E311=D!$K$72,"Edu",IF(Gestión!E311=D!$K$79,"Implement",IF(Gestión!E311=D!$K$81,"Potencia",IF(Gestión!E311=D!$K$86,"Fortale3",IF(Gestión!E311=D!$K$89,"Vincu1",IF(Gestión!E311=D!$K$91,"Incur",IF(Gestión!E311=D!$K$93,"Proyec",IF(Gestión!E311=D!$K$94,"Estrateg",IF(Gestión!E311=D!$K$95,"Desa",IF(Gestión!E311=D!$K$103,"Seguim",IF(Gestión!E311=D!$K$104,"Acces",IF(Gestión!E311=D!$K$113,"Program1",IF(Gestión!E311=D!$K$115,"En",IF(Gestión!E311=D!$K$118,"Geren",IF(Gestión!E311=D!$K$128,"Proyec1",IF(Gestión!E311=D!$K$131,"Proyec2",IF(Gestión!E311=D!$K$135,"Forma2",IF(Gestión!E311=D!$K$137,"Talent",IF(Gestión!E311=D!$K$151,"Conso1",IF(Gestión!E311=D!$K$152,"Conso2",IF(Gestión!E311=D!$K$159,"Serv",IF(Gestión!E311=D!$K$164,"Rete",IF(Gestión!E311=D!$K$171,"Fortale4",IF(Gestión!E311=D!$K$172,"Fortale5",IF(Gestión!E311=D!$K$174,"Defini",IF(Gestión!E311=D!$K$175,"Coord",IF(Gestión!E311=D!$K$178,"Redef",IF(Gestión!E311=D!$K$181,"Compro",IF(Gestión!E311=D!$K$182,"Desa1",IF(Gestión!E311=D!$K$183,"Fortale6",IF(Gestión!E311=D!$K$187,"Esta",IF(Gestión!E311=D!$K$190,"Facil",IF(Gestión!E311=D!$K$193,"Soporte",IF(Gestión!E311=D!$K$198,"Implement1",IF(Gestión!E311=D!$K$201,"La",IF(Gestión!E311=D!$K$203,"Fortale7",IF(Gestión!E311=D!$K$206,"Remo",IF(Gestión!E311=D!$K$210,"Fortale8",IF(Gestión!E311=D!$K$214,"Mejoram",IF(Gestión!E311=D!$K$215,"Fortale9",IF(Gestión!E311=D!$K$217,"Fortale10",""))))))))))))))))))))))))))))))))))))))))))))))))))))))))))</f>
        <v/>
      </c>
    </row>
    <row r="303" spans="14:20" x14ac:dyDescent="0.25">
      <c r="N303" t="str">
        <f>IF(Gestión!F312=D!$L$2,"Forta",IF(Gestión!F312=$L$4,"Inclu",IF(Gestión!F312=$L$5,"Cult",IF(Gestión!F312=$L$7,"Actua",IF(Gestión!F312=$L$11,"Cuali",IF(Gestión!F312=$L$15,"Forta1",IF(Gestión!F312=$L$18,"Actua1",IF(Gestión!F312=$L$20,"Forta2",IF(Gestión!F312=$L$24,"Plan",IF(Gestión!F312=$L$28,"Confor",IF(Gestión!F312=$L$31,"Crea",IF(Gestión!F312=$L$33,"Incor",IF(Gestión!F312=$L$35,"Incre",IF(Gestión!F312=$L$36,"Prog",IF(Gestión!F312=$L$37,"Forta3",IF(Gestión!F312=$L$38,"Redi",IF(Gestión!F312=$L$40,"Confor1",IF(Gestión!F312=$L$44,"Apoyo",IF(Gestión!F312=$L$46,"Crea1",IF(Gestión!F312=$L$48,"Forta4",IF(Gestión!F312=$L$50,"Actua2",IF(Gestión!F312=$L$51,"Invest",IF(Gestión!F312=$L$52,"Conserv",IF(Gestión!F312=$L$55,"Incre1",IF(Gestión!F312=$L$60,"Actua3",IF(Gestión!F312=$L$64,"Actua4",IF(Gestión!F312=$L$66,"Asist",IF(Gestión!F312=$L$68,"Invest2",IF(Gestión!F312=$L$69,"Pract",IF(Gestión!F312=$L$72,"Forta5",IF(Gestión!F312=$L$79,"Opera",IF(Gestión!F312=$L$80,"Opera2",IF(Gestión!F312=$L$81,"Impul",IF(Gestión!F312=$L$86,"Estudio",IF(Gestión!F312=$L$89,"Invest3",IF(Gestión!F312=$L$90,"Diseño",IF(Gestión!F312=$L$91,"Invest4",IF(Gestión!F312=$L$93,"Vincula",IF(Gestión!F312=$L$94,"Crea2",IF(Gestión!F312=$L$95,"Diseño1",IF(Gestión!F312=$L$96,"Opera3",IF(Gestión!F312=$L$100,"Promo",IF(Gestión!F312=$L$101,"Estudio1",IF(Gestión!F312=$L$103,"Desarrolla",IF(Gestión!F312=$L$104,"Propen",IF(Gestión!F312=$L$108,"Aument",IF(Gestión!F312=$L$112,"Aument2",IF(Gestión!F312=$L$113,"Incre2",IF(Gestión!F312=$L$115,"Diver",IF(Gestión!F312=$L$118,"Estable",IF(Gestión!F312=$L$128,"Realiza",IF(Gestión!F312=$L$131,"Realiza1",IF(Gestión!F312=$L$135,"Diseño2",IF(Gestión!F312=$L$137,"Estudio2",IF(Gestión!F312=$L$138,"Invest5",IF(Gestión!F312=$L$141,"Actua5",IF(Gestión!F312=$L$144,"Estable1",IF(Gestión!F312=$L$151,"Defin","N/A"))))))))))))))))))))))))))))))))))))))))))))))))))))))))))</f>
        <v>N/A</v>
      </c>
      <c r="O303" t="str">
        <f>IF(N303="N/A",IF(Gestión!F312=$L$152,"Estable2",IF(Gestión!F312=$L$159,"Diseño3",IF(Gestión!F312=$L$161,"Diseño4",IF(Gestión!F312=$L$164,"Forta6",IF(Gestión!F312=$L$168,"Prog1",IF(Gestión!F312=$L$171,"Robus",IF(Gestión!F312=$L$172,"Diseño5",IF(Gestión!F312=$L$173,"Diseño6",IF(Gestión!F312=$L$174,"Estruc",IF(Gestión!F312=$L$175,"Diseño7",IF(Gestión!F312=$L$178,"Diseño8",IF(Gestión!F312=$L$179,"Diseño9",IF(Gestión!F312=$L$180,"Diseño10",IF(Gestión!F312=$L$181,"Diseño11",IF(Gestión!F312=$L$182,"Diseño12",IF(Gestión!F312=$L$183,"Capacit",IF(Gestión!F312=$L$186,"Redi1",IF(Gestión!F312=$L$187,"Defin1",IF(Gestión!F312=$L$190,"Cumplir",IF(Gestión!F312=$L$193,"Sistem",IF(Gestión!F312=$L$195,"Montaje",IF(Gestión!F312=$L$198,"Implementa",IF(Gestión!F312=$L$201,"Sistem1",IF(Gestión!F312=$L$203,"Asegura",IF(Gestión!F312=$L$204,"Estable3",IF(Gestión!F312=$L$206,"Constru",IF(Gestión!F312=$L$210,"Defin2",IF(Gestión!F312=$L$212,"Cult1",IF(Gestión!F312=$L$214,"Diseño13",IF(Gestión!F312=$L$215,"Defin3",IF(Gestión!F312=$L$217,"Segui",""))))))))))))))))))))))))))))))),N303)</f>
        <v/>
      </c>
      <c r="P303" t="str">
        <f>IF(Gestión!D312=$Q$2,"Acre",IF(Gestión!D312=$Q$3,"Valor",IF(Gestión!D312=$Q$4,"Calidad",IF(Gestión!D312=$Q$5,"NAI",IF(Gestión!D312=$Q$6,"NAP",IF(Gestión!D312=$Q$7,"NAE",IF(Gestión!D312=$Q$8,"Articulación",IF(Gestión!D312=$Q$9,"Extensión",IF(Gestión!D312=$Q$10,"Regionalización",IF(Gestión!D312=$Q$11,"Interna",IF(Gestión!D312=$Q$12,"Seguimiento",IF(Gestión!D312=$Q$13,"NAA",IF(Gestión!D312=$Q$14,"Gerencia",IF(Gestión!D312=$Q$15,"TH",IF(Gestión!D312=$Q$16,"Finan",IF(Gestión!D312=$Q$17,"Bienestar",IF(Gestión!D312=$Q$18,"Comuni",IF(Gestión!D312=$Q$19,"Sistema",IF(Gestión!D312=$Q$20,"GestionD",IF(Gestión!D312=$Q$21,"Mejoramiento",IF(Gestión!D312=$Q$22,"Modelo",IF(Gestión!D312=$Q$23,"Control",""))))))))))))))))))))))</f>
        <v/>
      </c>
      <c r="T303" t="str">
        <f>IF(Gestión!E312=D!$K$2,"Acredi",IF(Gestión!E312=D!$K$7,"Increm",IF(Gestión!E312=D!$K$11,"Forma",IF(Gestión!E312=D!$K$15,"Vincu",IF(Gestión!E312=D!$K$31,"Estructuraci",IF(Gestión!E312=D!$K$33,"Tecnica",IF(Gestión!E312=D!$K$35,"Conso",IF(Gestión!E312=D!$K$37,"Fortale",IF(Gestión!E312=D!$K$38,"Program",IF(Gestión!E312=D!$K$40,"Estruct",IF(Gestión!E312=D!$K$48,"Artic",IF(Gestión!E312=D!$K$55,"Fortale1",IF(Gestión!E312=D!$K$60,"Biling",IF(Gestión!E312=D!$K$64,"Forma1",IF(Gestión!E312=D!$K$66,"Gest",IF(Gestión!E312=D!$K$68,"Redefini",IF(Gestión!E312=D!$K$69,"Fortale2",IF(Gestión!E312=D!$K$72,"Edu",IF(Gestión!E312=D!$K$79,"Implement",IF(Gestión!E312=D!$K$81,"Potencia",IF(Gestión!E312=D!$K$86,"Fortale3",IF(Gestión!E312=D!$K$89,"Vincu1",IF(Gestión!E312=D!$K$91,"Incur",IF(Gestión!E312=D!$K$93,"Proyec",IF(Gestión!E312=D!$K$94,"Estrateg",IF(Gestión!E312=D!$K$95,"Desa",IF(Gestión!E312=D!$K$103,"Seguim",IF(Gestión!E312=D!$K$104,"Acces",IF(Gestión!E312=D!$K$113,"Program1",IF(Gestión!E312=D!$K$115,"En",IF(Gestión!E312=D!$K$118,"Geren",IF(Gestión!E312=D!$K$128,"Proyec1",IF(Gestión!E312=D!$K$131,"Proyec2",IF(Gestión!E312=D!$K$135,"Forma2",IF(Gestión!E312=D!$K$137,"Talent",IF(Gestión!E312=D!$K$151,"Conso1",IF(Gestión!E312=D!$K$152,"Conso2",IF(Gestión!E312=D!$K$159,"Serv",IF(Gestión!E312=D!$K$164,"Rete",IF(Gestión!E312=D!$K$171,"Fortale4",IF(Gestión!E312=D!$K$172,"Fortale5",IF(Gestión!E312=D!$K$174,"Defini",IF(Gestión!E312=D!$K$175,"Coord",IF(Gestión!E312=D!$K$178,"Redef",IF(Gestión!E312=D!$K$181,"Compro",IF(Gestión!E312=D!$K$182,"Desa1",IF(Gestión!E312=D!$K$183,"Fortale6",IF(Gestión!E312=D!$K$187,"Esta",IF(Gestión!E312=D!$K$190,"Facil",IF(Gestión!E312=D!$K$193,"Soporte",IF(Gestión!E312=D!$K$198,"Implement1",IF(Gestión!E312=D!$K$201,"La",IF(Gestión!E312=D!$K$203,"Fortale7",IF(Gestión!E312=D!$K$206,"Remo",IF(Gestión!E312=D!$K$210,"Fortale8",IF(Gestión!E312=D!$K$214,"Mejoram",IF(Gestión!E312=D!$K$215,"Fortale9",IF(Gestión!E312=D!$K$217,"Fortale10",""))))))))))))))))))))))))))))))))))))))))))))))))))))))))))</f>
        <v/>
      </c>
    </row>
    <row r="304" spans="14:20" x14ac:dyDescent="0.25">
      <c r="N304" t="str">
        <f>IF(Gestión!F313=D!$L$2,"Forta",IF(Gestión!F313=$L$4,"Inclu",IF(Gestión!F313=$L$5,"Cult",IF(Gestión!F313=$L$7,"Actua",IF(Gestión!F313=$L$11,"Cuali",IF(Gestión!F313=$L$15,"Forta1",IF(Gestión!F313=$L$18,"Actua1",IF(Gestión!F313=$L$20,"Forta2",IF(Gestión!F313=$L$24,"Plan",IF(Gestión!F313=$L$28,"Confor",IF(Gestión!F313=$L$31,"Crea",IF(Gestión!F313=$L$33,"Incor",IF(Gestión!F313=$L$35,"Incre",IF(Gestión!F313=$L$36,"Prog",IF(Gestión!F313=$L$37,"Forta3",IF(Gestión!F313=$L$38,"Redi",IF(Gestión!F313=$L$40,"Confor1",IF(Gestión!F313=$L$44,"Apoyo",IF(Gestión!F313=$L$46,"Crea1",IF(Gestión!F313=$L$48,"Forta4",IF(Gestión!F313=$L$50,"Actua2",IF(Gestión!F313=$L$51,"Invest",IF(Gestión!F313=$L$52,"Conserv",IF(Gestión!F313=$L$55,"Incre1",IF(Gestión!F313=$L$60,"Actua3",IF(Gestión!F313=$L$64,"Actua4",IF(Gestión!F313=$L$66,"Asist",IF(Gestión!F313=$L$68,"Invest2",IF(Gestión!F313=$L$69,"Pract",IF(Gestión!F313=$L$72,"Forta5",IF(Gestión!F313=$L$79,"Opera",IF(Gestión!F313=$L$80,"Opera2",IF(Gestión!F313=$L$81,"Impul",IF(Gestión!F313=$L$86,"Estudio",IF(Gestión!F313=$L$89,"Invest3",IF(Gestión!F313=$L$90,"Diseño",IF(Gestión!F313=$L$91,"Invest4",IF(Gestión!F313=$L$93,"Vincula",IF(Gestión!F313=$L$94,"Crea2",IF(Gestión!F313=$L$95,"Diseño1",IF(Gestión!F313=$L$96,"Opera3",IF(Gestión!F313=$L$100,"Promo",IF(Gestión!F313=$L$101,"Estudio1",IF(Gestión!F313=$L$103,"Desarrolla",IF(Gestión!F313=$L$104,"Propen",IF(Gestión!F313=$L$108,"Aument",IF(Gestión!F313=$L$112,"Aument2",IF(Gestión!F313=$L$113,"Incre2",IF(Gestión!F313=$L$115,"Diver",IF(Gestión!F313=$L$118,"Estable",IF(Gestión!F313=$L$128,"Realiza",IF(Gestión!F313=$L$131,"Realiza1",IF(Gestión!F313=$L$135,"Diseño2",IF(Gestión!F313=$L$137,"Estudio2",IF(Gestión!F313=$L$138,"Invest5",IF(Gestión!F313=$L$141,"Actua5",IF(Gestión!F313=$L$144,"Estable1",IF(Gestión!F313=$L$151,"Defin","N/A"))))))))))))))))))))))))))))))))))))))))))))))))))))))))))</f>
        <v>N/A</v>
      </c>
      <c r="O304" t="str">
        <f>IF(N304="N/A",IF(Gestión!F313=$L$152,"Estable2",IF(Gestión!F313=$L$159,"Diseño3",IF(Gestión!F313=$L$161,"Diseño4",IF(Gestión!F313=$L$164,"Forta6",IF(Gestión!F313=$L$168,"Prog1",IF(Gestión!F313=$L$171,"Robus",IF(Gestión!F313=$L$172,"Diseño5",IF(Gestión!F313=$L$173,"Diseño6",IF(Gestión!F313=$L$174,"Estruc",IF(Gestión!F313=$L$175,"Diseño7",IF(Gestión!F313=$L$178,"Diseño8",IF(Gestión!F313=$L$179,"Diseño9",IF(Gestión!F313=$L$180,"Diseño10",IF(Gestión!F313=$L$181,"Diseño11",IF(Gestión!F313=$L$182,"Diseño12",IF(Gestión!F313=$L$183,"Capacit",IF(Gestión!F313=$L$186,"Redi1",IF(Gestión!F313=$L$187,"Defin1",IF(Gestión!F313=$L$190,"Cumplir",IF(Gestión!F313=$L$193,"Sistem",IF(Gestión!F313=$L$195,"Montaje",IF(Gestión!F313=$L$198,"Implementa",IF(Gestión!F313=$L$201,"Sistem1",IF(Gestión!F313=$L$203,"Asegura",IF(Gestión!F313=$L$204,"Estable3",IF(Gestión!F313=$L$206,"Constru",IF(Gestión!F313=$L$210,"Defin2",IF(Gestión!F313=$L$212,"Cult1",IF(Gestión!F313=$L$214,"Diseño13",IF(Gestión!F313=$L$215,"Defin3",IF(Gestión!F313=$L$217,"Segui",""))))))))))))))))))))))))))))))),N304)</f>
        <v/>
      </c>
      <c r="P304" t="str">
        <f>IF(Gestión!D313=$Q$2,"Acre",IF(Gestión!D313=$Q$3,"Valor",IF(Gestión!D313=$Q$4,"Calidad",IF(Gestión!D313=$Q$5,"NAI",IF(Gestión!D313=$Q$6,"NAP",IF(Gestión!D313=$Q$7,"NAE",IF(Gestión!D313=$Q$8,"Articulación",IF(Gestión!D313=$Q$9,"Extensión",IF(Gestión!D313=$Q$10,"Regionalización",IF(Gestión!D313=$Q$11,"Interna",IF(Gestión!D313=$Q$12,"Seguimiento",IF(Gestión!D313=$Q$13,"NAA",IF(Gestión!D313=$Q$14,"Gerencia",IF(Gestión!D313=$Q$15,"TH",IF(Gestión!D313=$Q$16,"Finan",IF(Gestión!D313=$Q$17,"Bienestar",IF(Gestión!D313=$Q$18,"Comuni",IF(Gestión!D313=$Q$19,"Sistema",IF(Gestión!D313=$Q$20,"GestionD",IF(Gestión!D313=$Q$21,"Mejoramiento",IF(Gestión!D313=$Q$22,"Modelo",IF(Gestión!D313=$Q$23,"Control",""))))))))))))))))))))))</f>
        <v/>
      </c>
      <c r="T304" t="str">
        <f>IF(Gestión!E313=D!$K$2,"Acredi",IF(Gestión!E313=D!$K$7,"Increm",IF(Gestión!E313=D!$K$11,"Forma",IF(Gestión!E313=D!$K$15,"Vincu",IF(Gestión!E313=D!$K$31,"Estructuraci",IF(Gestión!E313=D!$K$33,"Tecnica",IF(Gestión!E313=D!$K$35,"Conso",IF(Gestión!E313=D!$K$37,"Fortale",IF(Gestión!E313=D!$K$38,"Program",IF(Gestión!E313=D!$K$40,"Estruct",IF(Gestión!E313=D!$K$48,"Artic",IF(Gestión!E313=D!$K$55,"Fortale1",IF(Gestión!E313=D!$K$60,"Biling",IF(Gestión!E313=D!$K$64,"Forma1",IF(Gestión!E313=D!$K$66,"Gest",IF(Gestión!E313=D!$K$68,"Redefini",IF(Gestión!E313=D!$K$69,"Fortale2",IF(Gestión!E313=D!$K$72,"Edu",IF(Gestión!E313=D!$K$79,"Implement",IF(Gestión!E313=D!$K$81,"Potencia",IF(Gestión!E313=D!$K$86,"Fortale3",IF(Gestión!E313=D!$K$89,"Vincu1",IF(Gestión!E313=D!$K$91,"Incur",IF(Gestión!E313=D!$K$93,"Proyec",IF(Gestión!E313=D!$K$94,"Estrateg",IF(Gestión!E313=D!$K$95,"Desa",IF(Gestión!E313=D!$K$103,"Seguim",IF(Gestión!E313=D!$K$104,"Acces",IF(Gestión!E313=D!$K$113,"Program1",IF(Gestión!E313=D!$K$115,"En",IF(Gestión!E313=D!$K$118,"Geren",IF(Gestión!E313=D!$K$128,"Proyec1",IF(Gestión!E313=D!$K$131,"Proyec2",IF(Gestión!E313=D!$K$135,"Forma2",IF(Gestión!E313=D!$K$137,"Talent",IF(Gestión!E313=D!$K$151,"Conso1",IF(Gestión!E313=D!$K$152,"Conso2",IF(Gestión!E313=D!$K$159,"Serv",IF(Gestión!E313=D!$K$164,"Rete",IF(Gestión!E313=D!$K$171,"Fortale4",IF(Gestión!E313=D!$K$172,"Fortale5",IF(Gestión!E313=D!$K$174,"Defini",IF(Gestión!E313=D!$K$175,"Coord",IF(Gestión!E313=D!$K$178,"Redef",IF(Gestión!E313=D!$K$181,"Compro",IF(Gestión!E313=D!$K$182,"Desa1",IF(Gestión!E313=D!$K$183,"Fortale6",IF(Gestión!E313=D!$K$187,"Esta",IF(Gestión!E313=D!$K$190,"Facil",IF(Gestión!E313=D!$K$193,"Soporte",IF(Gestión!E313=D!$K$198,"Implement1",IF(Gestión!E313=D!$K$201,"La",IF(Gestión!E313=D!$K$203,"Fortale7",IF(Gestión!E313=D!$K$206,"Remo",IF(Gestión!E313=D!$K$210,"Fortale8",IF(Gestión!E313=D!$K$214,"Mejoram",IF(Gestión!E313=D!$K$215,"Fortale9",IF(Gestión!E313=D!$K$217,"Fortale10",""))))))))))))))))))))))))))))))))))))))))))))))))))))))))))</f>
        <v/>
      </c>
    </row>
    <row r="305" spans="14:20" x14ac:dyDescent="0.25">
      <c r="N305" t="str">
        <f>IF(Gestión!F314=D!$L$2,"Forta",IF(Gestión!F314=$L$4,"Inclu",IF(Gestión!F314=$L$5,"Cult",IF(Gestión!F314=$L$7,"Actua",IF(Gestión!F314=$L$11,"Cuali",IF(Gestión!F314=$L$15,"Forta1",IF(Gestión!F314=$L$18,"Actua1",IF(Gestión!F314=$L$20,"Forta2",IF(Gestión!F314=$L$24,"Plan",IF(Gestión!F314=$L$28,"Confor",IF(Gestión!F314=$L$31,"Crea",IF(Gestión!F314=$L$33,"Incor",IF(Gestión!F314=$L$35,"Incre",IF(Gestión!F314=$L$36,"Prog",IF(Gestión!F314=$L$37,"Forta3",IF(Gestión!F314=$L$38,"Redi",IF(Gestión!F314=$L$40,"Confor1",IF(Gestión!F314=$L$44,"Apoyo",IF(Gestión!F314=$L$46,"Crea1",IF(Gestión!F314=$L$48,"Forta4",IF(Gestión!F314=$L$50,"Actua2",IF(Gestión!F314=$L$51,"Invest",IF(Gestión!F314=$L$52,"Conserv",IF(Gestión!F314=$L$55,"Incre1",IF(Gestión!F314=$L$60,"Actua3",IF(Gestión!F314=$L$64,"Actua4",IF(Gestión!F314=$L$66,"Asist",IF(Gestión!F314=$L$68,"Invest2",IF(Gestión!F314=$L$69,"Pract",IF(Gestión!F314=$L$72,"Forta5",IF(Gestión!F314=$L$79,"Opera",IF(Gestión!F314=$L$80,"Opera2",IF(Gestión!F314=$L$81,"Impul",IF(Gestión!F314=$L$86,"Estudio",IF(Gestión!F314=$L$89,"Invest3",IF(Gestión!F314=$L$90,"Diseño",IF(Gestión!F314=$L$91,"Invest4",IF(Gestión!F314=$L$93,"Vincula",IF(Gestión!F314=$L$94,"Crea2",IF(Gestión!F314=$L$95,"Diseño1",IF(Gestión!F314=$L$96,"Opera3",IF(Gestión!F314=$L$100,"Promo",IF(Gestión!F314=$L$101,"Estudio1",IF(Gestión!F314=$L$103,"Desarrolla",IF(Gestión!F314=$L$104,"Propen",IF(Gestión!F314=$L$108,"Aument",IF(Gestión!F314=$L$112,"Aument2",IF(Gestión!F314=$L$113,"Incre2",IF(Gestión!F314=$L$115,"Diver",IF(Gestión!F314=$L$118,"Estable",IF(Gestión!F314=$L$128,"Realiza",IF(Gestión!F314=$L$131,"Realiza1",IF(Gestión!F314=$L$135,"Diseño2",IF(Gestión!F314=$L$137,"Estudio2",IF(Gestión!F314=$L$138,"Invest5",IF(Gestión!F314=$L$141,"Actua5",IF(Gestión!F314=$L$144,"Estable1",IF(Gestión!F314=$L$151,"Defin","N/A"))))))))))))))))))))))))))))))))))))))))))))))))))))))))))</f>
        <v>N/A</v>
      </c>
      <c r="O305" t="str">
        <f>IF(N305="N/A",IF(Gestión!F314=$L$152,"Estable2",IF(Gestión!F314=$L$159,"Diseño3",IF(Gestión!F314=$L$161,"Diseño4",IF(Gestión!F314=$L$164,"Forta6",IF(Gestión!F314=$L$168,"Prog1",IF(Gestión!F314=$L$171,"Robus",IF(Gestión!F314=$L$172,"Diseño5",IF(Gestión!F314=$L$173,"Diseño6",IF(Gestión!F314=$L$174,"Estruc",IF(Gestión!F314=$L$175,"Diseño7",IF(Gestión!F314=$L$178,"Diseño8",IF(Gestión!F314=$L$179,"Diseño9",IF(Gestión!F314=$L$180,"Diseño10",IF(Gestión!F314=$L$181,"Diseño11",IF(Gestión!F314=$L$182,"Diseño12",IF(Gestión!F314=$L$183,"Capacit",IF(Gestión!F314=$L$186,"Redi1",IF(Gestión!F314=$L$187,"Defin1",IF(Gestión!F314=$L$190,"Cumplir",IF(Gestión!F314=$L$193,"Sistem",IF(Gestión!F314=$L$195,"Montaje",IF(Gestión!F314=$L$198,"Implementa",IF(Gestión!F314=$L$201,"Sistem1",IF(Gestión!F314=$L$203,"Asegura",IF(Gestión!F314=$L$204,"Estable3",IF(Gestión!F314=$L$206,"Constru",IF(Gestión!F314=$L$210,"Defin2",IF(Gestión!F314=$L$212,"Cult1",IF(Gestión!F314=$L$214,"Diseño13",IF(Gestión!F314=$L$215,"Defin3",IF(Gestión!F314=$L$217,"Segui",""))))))))))))))))))))))))))))))),N305)</f>
        <v/>
      </c>
      <c r="P305" t="str">
        <f>IF(Gestión!D314=$Q$2,"Acre",IF(Gestión!D314=$Q$3,"Valor",IF(Gestión!D314=$Q$4,"Calidad",IF(Gestión!D314=$Q$5,"NAI",IF(Gestión!D314=$Q$6,"NAP",IF(Gestión!D314=$Q$7,"NAE",IF(Gestión!D314=$Q$8,"Articulación",IF(Gestión!D314=$Q$9,"Extensión",IF(Gestión!D314=$Q$10,"Regionalización",IF(Gestión!D314=$Q$11,"Interna",IF(Gestión!D314=$Q$12,"Seguimiento",IF(Gestión!D314=$Q$13,"NAA",IF(Gestión!D314=$Q$14,"Gerencia",IF(Gestión!D314=$Q$15,"TH",IF(Gestión!D314=$Q$16,"Finan",IF(Gestión!D314=$Q$17,"Bienestar",IF(Gestión!D314=$Q$18,"Comuni",IF(Gestión!D314=$Q$19,"Sistema",IF(Gestión!D314=$Q$20,"GestionD",IF(Gestión!D314=$Q$21,"Mejoramiento",IF(Gestión!D314=$Q$22,"Modelo",IF(Gestión!D314=$Q$23,"Control",""))))))))))))))))))))))</f>
        <v/>
      </c>
      <c r="T305" t="str">
        <f>IF(Gestión!E314=D!$K$2,"Acredi",IF(Gestión!E314=D!$K$7,"Increm",IF(Gestión!E314=D!$K$11,"Forma",IF(Gestión!E314=D!$K$15,"Vincu",IF(Gestión!E314=D!$K$31,"Estructuraci",IF(Gestión!E314=D!$K$33,"Tecnica",IF(Gestión!E314=D!$K$35,"Conso",IF(Gestión!E314=D!$K$37,"Fortale",IF(Gestión!E314=D!$K$38,"Program",IF(Gestión!E314=D!$K$40,"Estruct",IF(Gestión!E314=D!$K$48,"Artic",IF(Gestión!E314=D!$K$55,"Fortale1",IF(Gestión!E314=D!$K$60,"Biling",IF(Gestión!E314=D!$K$64,"Forma1",IF(Gestión!E314=D!$K$66,"Gest",IF(Gestión!E314=D!$K$68,"Redefini",IF(Gestión!E314=D!$K$69,"Fortale2",IF(Gestión!E314=D!$K$72,"Edu",IF(Gestión!E314=D!$K$79,"Implement",IF(Gestión!E314=D!$K$81,"Potencia",IF(Gestión!E314=D!$K$86,"Fortale3",IF(Gestión!E314=D!$K$89,"Vincu1",IF(Gestión!E314=D!$K$91,"Incur",IF(Gestión!E314=D!$K$93,"Proyec",IF(Gestión!E314=D!$K$94,"Estrateg",IF(Gestión!E314=D!$K$95,"Desa",IF(Gestión!E314=D!$K$103,"Seguim",IF(Gestión!E314=D!$K$104,"Acces",IF(Gestión!E314=D!$K$113,"Program1",IF(Gestión!E314=D!$K$115,"En",IF(Gestión!E314=D!$K$118,"Geren",IF(Gestión!E314=D!$K$128,"Proyec1",IF(Gestión!E314=D!$K$131,"Proyec2",IF(Gestión!E314=D!$K$135,"Forma2",IF(Gestión!E314=D!$K$137,"Talent",IF(Gestión!E314=D!$K$151,"Conso1",IF(Gestión!E314=D!$K$152,"Conso2",IF(Gestión!E314=D!$K$159,"Serv",IF(Gestión!E314=D!$K$164,"Rete",IF(Gestión!E314=D!$K$171,"Fortale4",IF(Gestión!E314=D!$K$172,"Fortale5",IF(Gestión!E314=D!$K$174,"Defini",IF(Gestión!E314=D!$K$175,"Coord",IF(Gestión!E314=D!$K$178,"Redef",IF(Gestión!E314=D!$K$181,"Compro",IF(Gestión!E314=D!$K$182,"Desa1",IF(Gestión!E314=D!$K$183,"Fortale6",IF(Gestión!E314=D!$K$187,"Esta",IF(Gestión!E314=D!$K$190,"Facil",IF(Gestión!E314=D!$K$193,"Soporte",IF(Gestión!E314=D!$K$198,"Implement1",IF(Gestión!E314=D!$K$201,"La",IF(Gestión!E314=D!$K$203,"Fortale7",IF(Gestión!E314=D!$K$206,"Remo",IF(Gestión!E314=D!$K$210,"Fortale8",IF(Gestión!E314=D!$K$214,"Mejoram",IF(Gestión!E314=D!$K$215,"Fortale9",IF(Gestión!E314=D!$K$217,"Fortale10",""))))))))))))))))))))))))))))))))))))))))))))))))))))))))))</f>
        <v/>
      </c>
    </row>
    <row r="306" spans="14:20" x14ac:dyDescent="0.25">
      <c r="N306" t="str">
        <f>IF(Gestión!F315=D!$L$2,"Forta",IF(Gestión!F315=$L$4,"Inclu",IF(Gestión!F315=$L$5,"Cult",IF(Gestión!F315=$L$7,"Actua",IF(Gestión!F315=$L$11,"Cuali",IF(Gestión!F315=$L$15,"Forta1",IF(Gestión!F315=$L$18,"Actua1",IF(Gestión!F315=$L$20,"Forta2",IF(Gestión!F315=$L$24,"Plan",IF(Gestión!F315=$L$28,"Confor",IF(Gestión!F315=$L$31,"Crea",IF(Gestión!F315=$L$33,"Incor",IF(Gestión!F315=$L$35,"Incre",IF(Gestión!F315=$L$36,"Prog",IF(Gestión!F315=$L$37,"Forta3",IF(Gestión!F315=$L$38,"Redi",IF(Gestión!F315=$L$40,"Confor1",IF(Gestión!F315=$L$44,"Apoyo",IF(Gestión!F315=$L$46,"Crea1",IF(Gestión!F315=$L$48,"Forta4",IF(Gestión!F315=$L$50,"Actua2",IF(Gestión!F315=$L$51,"Invest",IF(Gestión!F315=$L$52,"Conserv",IF(Gestión!F315=$L$55,"Incre1",IF(Gestión!F315=$L$60,"Actua3",IF(Gestión!F315=$L$64,"Actua4",IF(Gestión!F315=$L$66,"Asist",IF(Gestión!F315=$L$68,"Invest2",IF(Gestión!F315=$L$69,"Pract",IF(Gestión!F315=$L$72,"Forta5",IF(Gestión!F315=$L$79,"Opera",IF(Gestión!F315=$L$80,"Opera2",IF(Gestión!F315=$L$81,"Impul",IF(Gestión!F315=$L$86,"Estudio",IF(Gestión!F315=$L$89,"Invest3",IF(Gestión!F315=$L$90,"Diseño",IF(Gestión!F315=$L$91,"Invest4",IF(Gestión!F315=$L$93,"Vincula",IF(Gestión!F315=$L$94,"Crea2",IF(Gestión!F315=$L$95,"Diseño1",IF(Gestión!F315=$L$96,"Opera3",IF(Gestión!F315=$L$100,"Promo",IF(Gestión!F315=$L$101,"Estudio1",IF(Gestión!F315=$L$103,"Desarrolla",IF(Gestión!F315=$L$104,"Propen",IF(Gestión!F315=$L$108,"Aument",IF(Gestión!F315=$L$112,"Aument2",IF(Gestión!F315=$L$113,"Incre2",IF(Gestión!F315=$L$115,"Diver",IF(Gestión!F315=$L$118,"Estable",IF(Gestión!F315=$L$128,"Realiza",IF(Gestión!F315=$L$131,"Realiza1",IF(Gestión!F315=$L$135,"Diseño2",IF(Gestión!F315=$L$137,"Estudio2",IF(Gestión!F315=$L$138,"Invest5",IF(Gestión!F315=$L$141,"Actua5",IF(Gestión!F315=$L$144,"Estable1",IF(Gestión!F315=$L$151,"Defin","N/A"))))))))))))))))))))))))))))))))))))))))))))))))))))))))))</f>
        <v>N/A</v>
      </c>
      <c r="O306" t="str">
        <f>IF(N306="N/A",IF(Gestión!F315=$L$152,"Estable2",IF(Gestión!F315=$L$159,"Diseño3",IF(Gestión!F315=$L$161,"Diseño4",IF(Gestión!F315=$L$164,"Forta6",IF(Gestión!F315=$L$168,"Prog1",IF(Gestión!F315=$L$171,"Robus",IF(Gestión!F315=$L$172,"Diseño5",IF(Gestión!F315=$L$173,"Diseño6",IF(Gestión!F315=$L$174,"Estruc",IF(Gestión!F315=$L$175,"Diseño7",IF(Gestión!F315=$L$178,"Diseño8",IF(Gestión!F315=$L$179,"Diseño9",IF(Gestión!F315=$L$180,"Diseño10",IF(Gestión!F315=$L$181,"Diseño11",IF(Gestión!F315=$L$182,"Diseño12",IF(Gestión!F315=$L$183,"Capacit",IF(Gestión!F315=$L$186,"Redi1",IF(Gestión!F315=$L$187,"Defin1",IF(Gestión!F315=$L$190,"Cumplir",IF(Gestión!F315=$L$193,"Sistem",IF(Gestión!F315=$L$195,"Montaje",IF(Gestión!F315=$L$198,"Implementa",IF(Gestión!F315=$L$201,"Sistem1",IF(Gestión!F315=$L$203,"Asegura",IF(Gestión!F315=$L$204,"Estable3",IF(Gestión!F315=$L$206,"Constru",IF(Gestión!F315=$L$210,"Defin2",IF(Gestión!F315=$L$212,"Cult1",IF(Gestión!F315=$L$214,"Diseño13",IF(Gestión!F315=$L$215,"Defin3",IF(Gestión!F315=$L$217,"Segui",""))))))))))))))))))))))))))))))),N306)</f>
        <v/>
      </c>
      <c r="P306" t="str">
        <f>IF(Gestión!D315=$Q$2,"Acre",IF(Gestión!D315=$Q$3,"Valor",IF(Gestión!D315=$Q$4,"Calidad",IF(Gestión!D315=$Q$5,"NAI",IF(Gestión!D315=$Q$6,"NAP",IF(Gestión!D315=$Q$7,"NAE",IF(Gestión!D315=$Q$8,"Articulación",IF(Gestión!D315=$Q$9,"Extensión",IF(Gestión!D315=$Q$10,"Regionalización",IF(Gestión!D315=$Q$11,"Interna",IF(Gestión!D315=$Q$12,"Seguimiento",IF(Gestión!D315=$Q$13,"NAA",IF(Gestión!D315=$Q$14,"Gerencia",IF(Gestión!D315=$Q$15,"TH",IF(Gestión!D315=$Q$16,"Finan",IF(Gestión!D315=$Q$17,"Bienestar",IF(Gestión!D315=$Q$18,"Comuni",IF(Gestión!D315=$Q$19,"Sistema",IF(Gestión!D315=$Q$20,"GestionD",IF(Gestión!D315=$Q$21,"Mejoramiento",IF(Gestión!D315=$Q$22,"Modelo",IF(Gestión!D315=$Q$23,"Control",""))))))))))))))))))))))</f>
        <v/>
      </c>
      <c r="T306" t="str">
        <f>IF(Gestión!E315=D!$K$2,"Acredi",IF(Gestión!E315=D!$K$7,"Increm",IF(Gestión!E315=D!$K$11,"Forma",IF(Gestión!E315=D!$K$15,"Vincu",IF(Gestión!E315=D!$K$31,"Estructuraci",IF(Gestión!E315=D!$K$33,"Tecnica",IF(Gestión!E315=D!$K$35,"Conso",IF(Gestión!E315=D!$K$37,"Fortale",IF(Gestión!E315=D!$K$38,"Program",IF(Gestión!E315=D!$K$40,"Estruct",IF(Gestión!E315=D!$K$48,"Artic",IF(Gestión!E315=D!$K$55,"Fortale1",IF(Gestión!E315=D!$K$60,"Biling",IF(Gestión!E315=D!$K$64,"Forma1",IF(Gestión!E315=D!$K$66,"Gest",IF(Gestión!E315=D!$K$68,"Redefini",IF(Gestión!E315=D!$K$69,"Fortale2",IF(Gestión!E315=D!$K$72,"Edu",IF(Gestión!E315=D!$K$79,"Implement",IF(Gestión!E315=D!$K$81,"Potencia",IF(Gestión!E315=D!$K$86,"Fortale3",IF(Gestión!E315=D!$K$89,"Vincu1",IF(Gestión!E315=D!$K$91,"Incur",IF(Gestión!E315=D!$K$93,"Proyec",IF(Gestión!E315=D!$K$94,"Estrateg",IF(Gestión!E315=D!$K$95,"Desa",IF(Gestión!E315=D!$K$103,"Seguim",IF(Gestión!E315=D!$K$104,"Acces",IF(Gestión!E315=D!$K$113,"Program1",IF(Gestión!E315=D!$K$115,"En",IF(Gestión!E315=D!$K$118,"Geren",IF(Gestión!E315=D!$K$128,"Proyec1",IF(Gestión!E315=D!$K$131,"Proyec2",IF(Gestión!E315=D!$K$135,"Forma2",IF(Gestión!E315=D!$K$137,"Talent",IF(Gestión!E315=D!$K$151,"Conso1",IF(Gestión!E315=D!$K$152,"Conso2",IF(Gestión!E315=D!$K$159,"Serv",IF(Gestión!E315=D!$K$164,"Rete",IF(Gestión!E315=D!$K$171,"Fortale4",IF(Gestión!E315=D!$K$172,"Fortale5",IF(Gestión!E315=D!$K$174,"Defini",IF(Gestión!E315=D!$K$175,"Coord",IF(Gestión!E315=D!$K$178,"Redef",IF(Gestión!E315=D!$K$181,"Compro",IF(Gestión!E315=D!$K$182,"Desa1",IF(Gestión!E315=D!$K$183,"Fortale6",IF(Gestión!E315=D!$K$187,"Esta",IF(Gestión!E315=D!$K$190,"Facil",IF(Gestión!E315=D!$K$193,"Soporte",IF(Gestión!E315=D!$K$198,"Implement1",IF(Gestión!E315=D!$K$201,"La",IF(Gestión!E315=D!$K$203,"Fortale7",IF(Gestión!E315=D!$K$206,"Remo",IF(Gestión!E315=D!$K$210,"Fortale8",IF(Gestión!E315=D!$K$214,"Mejoram",IF(Gestión!E315=D!$K$215,"Fortale9",IF(Gestión!E315=D!$K$217,"Fortale10",""))))))))))))))))))))))))))))))))))))))))))))))))))))))))))</f>
        <v/>
      </c>
    </row>
    <row r="307" spans="14:20" x14ac:dyDescent="0.25">
      <c r="N307" t="str">
        <f>IF(Gestión!F316=D!$L$2,"Forta",IF(Gestión!F316=$L$4,"Inclu",IF(Gestión!F316=$L$5,"Cult",IF(Gestión!F316=$L$7,"Actua",IF(Gestión!F316=$L$11,"Cuali",IF(Gestión!F316=$L$15,"Forta1",IF(Gestión!F316=$L$18,"Actua1",IF(Gestión!F316=$L$20,"Forta2",IF(Gestión!F316=$L$24,"Plan",IF(Gestión!F316=$L$28,"Confor",IF(Gestión!F316=$L$31,"Crea",IF(Gestión!F316=$L$33,"Incor",IF(Gestión!F316=$L$35,"Incre",IF(Gestión!F316=$L$36,"Prog",IF(Gestión!F316=$L$37,"Forta3",IF(Gestión!F316=$L$38,"Redi",IF(Gestión!F316=$L$40,"Confor1",IF(Gestión!F316=$L$44,"Apoyo",IF(Gestión!F316=$L$46,"Crea1",IF(Gestión!F316=$L$48,"Forta4",IF(Gestión!F316=$L$50,"Actua2",IF(Gestión!F316=$L$51,"Invest",IF(Gestión!F316=$L$52,"Conserv",IF(Gestión!F316=$L$55,"Incre1",IF(Gestión!F316=$L$60,"Actua3",IF(Gestión!F316=$L$64,"Actua4",IF(Gestión!F316=$L$66,"Asist",IF(Gestión!F316=$L$68,"Invest2",IF(Gestión!F316=$L$69,"Pract",IF(Gestión!F316=$L$72,"Forta5",IF(Gestión!F316=$L$79,"Opera",IF(Gestión!F316=$L$80,"Opera2",IF(Gestión!F316=$L$81,"Impul",IF(Gestión!F316=$L$86,"Estudio",IF(Gestión!F316=$L$89,"Invest3",IF(Gestión!F316=$L$90,"Diseño",IF(Gestión!F316=$L$91,"Invest4",IF(Gestión!F316=$L$93,"Vincula",IF(Gestión!F316=$L$94,"Crea2",IF(Gestión!F316=$L$95,"Diseño1",IF(Gestión!F316=$L$96,"Opera3",IF(Gestión!F316=$L$100,"Promo",IF(Gestión!F316=$L$101,"Estudio1",IF(Gestión!F316=$L$103,"Desarrolla",IF(Gestión!F316=$L$104,"Propen",IF(Gestión!F316=$L$108,"Aument",IF(Gestión!F316=$L$112,"Aument2",IF(Gestión!F316=$L$113,"Incre2",IF(Gestión!F316=$L$115,"Diver",IF(Gestión!F316=$L$118,"Estable",IF(Gestión!F316=$L$128,"Realiza",IF(Gestión!F316=$L$131,"Realiza1",IF(Gestión!F316=$L$135,"Diseño2",IF(Gestión!F316=$L$137,"Estudio2",IF(Gestión!F316=$L$138,"Invest5",IF(Gestión!F316=$L$141,"Actua5",IF(Gestión!F316=$L$144,"Estable1",IF(Gestión!F316=$L$151,"Defin","N/A"))))))))))))))))))))))))))))))))))))))))))))))))))))))))))</f>
        <v>N/A</v>
      </c>
      <c r="O307" t="str">
        <f>IF(N307="N/A",IF(Gestión!F316=$L$152,"Estable2",IF(Gestión!F316=$L$159,"Diseño3",IF(Gestión!F316=$L$161,"Diseño4",IF(Gestión!F316=$L$164,"Forta6",IF(Gestión!F316=$L$168,"Prog1",IF(Gestión!F316=$L$171,"Robus",IF(Gestión!F316=$L$172,"Diseño5",IF(Gestión!F316=$L$173,"Diseño6",IF(Gestión!F316=$L$174,"Estruc",IF(Gestión!F316=$L$175,"Diseño7",IF(Gestión!F316=$L$178,"Diseño8",IF(Gestión!F316=$L$179,"Diseño9",IF(Gestión!F316=$L$180,"Diseño10",IF(Gestión!F316=$L$181,"Diseño11",IF(Gestión!F316=$L$182,"Diseño12",IF(Gestión!F316=$L$183,"Capacit",IF(Gestión!F316=$L$186,"Redi1",IF(Gestión!F316=$L$187,"Defin1",IF(Gestión!F316=$L$190,"Cumplir",IF(Gestión!F316=$L$193,"Sistem",IF(Gestión!F316=$L$195,"Montaje",IF(Gestión!F316=$L$198,"Implementa",IF(Gestión!F316=$L$201,"Sistem1",IF(Gestión!F316=$L$203,"Asegura",IF(Gestión!F316=$L$204,"Estable3",IF(Gestión!F316=$L$206,"Constru",IF(Gestión!F316=$L$210,"Defin2",IF(Gestión!F316=$L$212,"Cult1",IF(Gestión!F316=$L$214,"Diseño13",IF(Gestión!F316=$L$215,"Defin3",IF(Gestión!F316=$L$217,"Segui",""))))))))))))))))))))))))))))))),N307)</f>
        <v/>
      </c>
      <c r="P307" t="str">
        <f>IF(Gestión!D316=$Q$2,"Acre",IF(Gestión!D316=$Q$3,"Valor",IF(Gestión!D316=$Q$4,"Calidad",IF(Gestión!D316=$Q$5,"NAI",IF(Gestión!D316=$Q$6,"NAP",IF(Gestión!D316=$Q$7,"NAE",IF(Gestión!D316=$Q$8,"Articulación",IF(Gestión!D316=$Q$9,"Extensión",IF(Gestión!D316=$Q$10,"Regionalización",IF(Gestión!D316=$Q$11,"Interna",IF(Gestión!D316=$Q$12,"Seguimiento",IF(Gestión!D316=$Q$13,"NAA",IF(Gestión!D316=$Q$14,"Gerencia",IF(Gestión!D316=$Q$15,"TH",IF(Gestión!D316=$Q$16,"Finan",IF(Gestión!D316=$Q$17,"Bienestar",IF(Gestión!D316=$Q$18,"Comuni",IF(Gestión!D316=$Q$19,"Sistema",IF(Gestión!D316=$Q$20,"GestionD",IF(Gestión!D316=$Q$21,"Mejoramiento",IF(Gestión!D316=$Q$22,"Modelo",IF(Gestión!D316=$Q$23,"Control",""))))))))))))))))))))))</f>
        <v/>
      </c>
      <c r="T307" t="str">
        <f>IF(Gestión!E316=D!$K$2,"Acredi",IF(Gestión!E316=D!$K$7,"Increm",IF(Gestión!E316=D!$K$11,"Forma",IF(Gestión!E316=D!$K$15,"Vincu",IF(Gestión!E316=D!$K$31,"Estructuraci",IF(Gestión!E316=D!$K$33,"Tecnica",IF(Gestión!E316=D!$K$35,"Conso",IF(Gestión!E316=D!$K$37,"Fortale",IF(Gestión!E316=D!$K$38,"Program",IF(Gestión!E316=D!$K$40,"Estruct",IF(Gestión!E316=D!$K$48,"Artic",IF(Gestión!E316=D!$K$55,"Fortale1",IF(Gestión!E316=D!$K$60,"Biling",IF(Gestión!E316=D!$K$64,"Forma1",IF(Gestión!E316=D!$K$66,"Gest",IF(Gestión!E316=D!$K$68,"Redefini",IF(Gestión!E316=D!$K$69,"Fortale2",IF(Gestión!E316=D!$K$72,"Edu",IF(Gestión!E316=D!$K$79,"Implement",IF(Gestión!E316=D!$K$81,"Potencia",IF(Gestión!E316=D!$K$86,"Fortale3",IF(Gestión!E316=D!$K$89,"Vincu1",IF(Gestión!E316=D!$K$91,"Incur",IF(Gestión!E316=D!$K$93,"Proyec",IF(Gestión!E316=D!$K$94,"Estrateg",IF(Gestión!E316=D!$K$95,"Desa",IF(Gestión!E316=D!$K$103,"Seguim",IF(Gestión!E316=D!$K$104,"Acces",IF(Gestión!E316=D!$K$113,"Program1",IF(Gestión!E316=D!$K$115,"En",IF(Gestión!E316=D!$K$118,"Geren",IF(Gestión!E316=D!$K$128,"Proyec1",IF(Gestión!E316=D!$K$131,"Proyec2",IF(Gestión!E316=D!$K$135,"Forma2",IF(Gestión!E316=D!$K$137,"Talent",IF(Gestión!E316=D!$K$151,"Conso1",IF(Gestión!E316=D!$K$152,"Conso2",IF(Gestión!E316=D!$K$159,"Serv",IF(Gestión!E316=D!$K$164,"Rete",IF(Gestión!E316=D!$K$171,"Fortale4",IF(Gestión!E316=D!$K$172,"Fortale5",IF(Gestión!E316=D!$K$174,"Defini",IF(Gestión!E316=D!$K$175,"Coord",IF(Gestión!E316=D!$K$178,"Redef",IF(Gestión!E316=D!$K$181,"Compro",IF(Gestión!E316=D!$K$182,"Desa1",IF(Gestión!E316=D!$K$183,"Fortale6",IF(Gestión!E316=D!$K$187,"Esta",IF(Gestión!E316=D!$K$190,"Facil",IF(Gestión!E316=D!$K$193,"Soporte",IF(Gestión!E316=D!$K$198,"Implement1",IF(Gestión!E316=D!$K$201,"La",IF(Gestión!E316=D!$K$203,"Fortale7",IF(Gestión!E316=D!$K$206,"Remo",IF(Gestión!E316=D!$K$210,"Fortale8",IF(Gestión!E316=D!$K$214,"Mejoram",IF(Gestión!E316=D!$K$215,"Fortale9",IF(Gestión!E316=D!$K$217,"Fortale10",""))))))))))))))))))))))))))))))))))))))))))))))))))))))))))</f>
        <v/>
      </c>
    </row>
    <row r="308" spans="14:20" x14ac:dyDescent="0.25">
      <c r="N308" t="str">
        <f>IF(Gestión!F317=D!$L$2,"Forta",IF(Gestión!F317=$L$4,"Inclu",IF(Gestión!F317=$L$5,"Cult",IF(Gestión!F317=$L$7,"Actua",IF(Gestión!F317=$L$11,"Cuali",IF(Gestión!F317=$L$15,"Forta1",IF(Gestión!F317=$L$18,"Actua1",IF(Gestión!F317=$L$20,"Forta2",IF(Gestión!F317=$L$24,"Plan",IF(Gestión!F317=$L$28,"Confor",IF(Gestión!F317=$L$31,"Crea",IF(Gestión!F317=$L$33,"Incor",IF(Gestión!F317=$L$35,"Incre",IF(Gestión!F317=$L$36,"Prog",IF(Gestión!F317=$L$37,"Forta3",IF(Gestión!F317=$L$38,"Redi",IF(Gestión!F317=$L$40,"Confor1",IF(Gestión!F317=$L$44,"Apoyo",IF(Gestión!F317=$L$46,"Crea1",IF(Gestión!F317=$L$48,"Forta4",IF(Gestión!F317=$L$50,"Actua2",IF(Gestión!F317=$L$51,"Invest",IF(Gestión!F317=$L$52,"Conserv",IF(Gestión!F317=$L$55,"Incre1",IF(Gestión!F317=$L$60,"Actua3",IF(Gestión!F317=$L$64,"Actua4",IF(Gestión!F317=$L$66,"Asist",IF(Gestión!F317=$L$68,"Invest2",IF(Gestión!F317=$L$69,"Pract",IF(Gestión!F317=$L$72,"Forta5",IF(Gestión!F317=$L$79,"Opera",IF(Gestión!F317=$L$80,"Opera2",IF(Gestión!F317=$L$81,"Impul",IF(Gestión!F317=$L$86,"Estudio",IF(Gestión!F317=$L$89,"Invest3",IF(Gestión!F317=$L$90,"Diseño",IF(Gestión!F317=$L$91,"Invest4",IF(Gestión!F317=$L$93,"Vincula",IF(Gestión!F317=$L$94,"Crea2",IF(Gestión!F317=$L$95,"Diseño1",IF(Gestión!F317=$L$96,"Opera3",IF(Gestión!F317=$L$100,"Promo",IF(Gestión!F317=$L$101,"Estudio1",IF(Gestión!F317=$L$103,"Desarrolla",IF(Gestión!F317=$L$104,"Propen",IF(Gestión!F317=$L$108,"Aument",IF(Gestión!F317=$L$112,"Aument2",IF(Gestión!F317=$L$113,"Incre2",IF(Gestión!F317=$L$115,"Diver",IF(Gestión!F317=$L$118,"Estable",IF(Gestión!F317=$L$128,"Realiza",IF(Gestión!F317=$L$131,"Realiza1",IF(Gestión!F317=$L$135,"Diseño2",IF(Gestión!F317=$L$137,"Estudio2",IF(Gestión!F317=$L$138,"Invest5",IF(Gestión!F317=$L$141,"Actua5",IF(Gestión!F317=$L$144,"Estable1",IF(Gestión!F317=$L$151,"Defin","N/A"))))))))))))))))))))))))))))))))))))))))))))))))))))))))))</f>
        <v>N/A</v>
      </c>
      <c r="O308" t="str">
        <f>IF(N308="N/A",IF(Gestión!F317=$L$152,"Estable2",IF(Gestión!F317=$L$159,"Diseño3",IF(Gestión!F317=$L$161,"Diseño4",IF(Gestión!F317=$L$164,"Forta6",IF(Gestión!F317=$L$168,"Prog1",IF(Gestión!F317=$L$171,"Robus",IF(Gestión!F317=$L$172,"Diseño5",IF(Gestión!F317=$L$173,"Diseño6",IF(Gestión!F317=$L$174,"Estruc",IF(Gestión!F317=$L$175,"Diseño7",IF(Gestión!F317=$L$178,"Diseño8",IF(Gestión!F317=$L$179,"Diseño9",IF(Gestión!F317=$L$180,"Diseño10",IF(Gestión!F317=$L$181,"Diseño11",IF(Gestión!F317=$L$182,"Diseño12",IF(Gestión!F317=$L$183,"Capacit",IF(Gestión!F317=$L$186,"Redi1",IF(Gestión!F317=$L$187,"Defin1",IF(Gestión!F317=$L$190,"Cumplir",IF(Gestión!F317=$L$193,"Sistem",IF(Gestión!F317=$L$195,"Montaje",IF(Gestión!F317=$L$198,"Implementa",IF(Gestión!F317=$L$201,"Sistem1",IF(Gestión!F317=$L$203,"Asegura",IF(Gestión!F317=$L$204,"Estable3",IF(Gestión!F317=$L$206,"Constru",IF(Gestión!F317=$L$210,"Defin2",IF(Gestión!F317=$L$212,"Cult1",IF(Gestión!F317=$L$214,"Diseño13",IF(Gestión!F317=$L$215,"Defin3",IF(Gestión!F317=$L$217,"Segui",""))))))))))))))))))))))))))))))),N308)</f>
        <v/>
      </c>
      <c r="P308" t="str">
        <f>IF(Gestión!D317=$Q$2,"Acre",IF(Gestión!D317=$Q$3,"Valor",IF(Gestión!D317=$Q$4,"Calidad",IF(Gestión!D317=$Q$5,"NAI",IF(Gestión!D317=$Q$6,"NAP",IF(Gestión!D317=$Q$7,"NAE",IF(Gestión!D317=$Q$8,"Articulación",IF(Gestión!D317=$Q$9,"Extensión",IF(Gestión!D317=$Q$10,"Regionalización",IF(Gestión!D317=$Q$11,"Interna",IF(Gestión!D317=$Q$12,"Seguimiento",IF(Gestión!D317=$Q$13,"NAA",IF(Gestión!D317=$Q$14,"Gerencia",IF(Gestión!D317=$Q$15,"TH",IF(Gestión!D317=$Q$16,"Finan",IF(Gestión!D317=$Q$17,"Bienestar",IF(Gestión!D317=$Q$18,"Comuni",IF(Gestión!D317=$Q$19,"Sistema",IF(Gestión!D317=$Q$20,"GestionD",IF(Gestión!D317=$Q$21,"Mejoramiento",IF(Gestión!D317=$Q$22,"Modelo",IF(Gestión!D317=$Q$23,"Control",""))))))))))))))))))))))</f>
        <v/>
      </c>
      <c r="T308" t="str">
        <f>IF(Gestión!E317=D!$K$2,"Acredi",IF(Gestión!E317=D!$K$7,"Increm",IF(Gestión!E317=D!$K$11,"Forma",IF(Gestión!E317=D!$K$15,"Vincu",IF(Gestión!E317=D!$K$31,"Estructuraci",IF(Gestión!E317=D!$K$33,"Tecnica",IF(Gestión!E317=D!$K$35,"Conso",IF(Gestión!E317=D!$K$37,"Fortale",IF(Gestión!E317=D!$K$38,"Program",IF(Gestión!E317=D!$K$40,"Estruct",IF(Gestión!E317=D!$K$48,"Artic",IF(Gestión!E317=D!$K$55,"Fortale1",IF(Gestión!E317=D!$K$60,"Biling",IF(Gestión!E317=D!$K$64,"Forma1",IF(Gestión!E317=D!$K$66,"Gest",IF(Gestión!E317=D!$K$68,"Redefini",IF(Gestión!E317=D!$K$69,"Fortale2",IF(Gestión!E317=D!$K$72,"Edu",IF(Gestión!E317=D!$K$79,"Implement",IF(Gestión!E317=D!$K$81,"Potencia",IF(Gestión!E317=D!$K$86,"Fortale3",IF(Gestión!E317=D!$K$89,"Vincu1",IF(Gestión!E317=D!$K$91,"Incur",IF(Gestión!E317=D!$K$93,"Proyec",IF(Gestión!E317=D!$K$94,"Estrateg",IF(Gestión!E317=D!$K$95,"Desa",IF(Gestión!E317=D!$K$103,"Seguim",IF(Gestión!E317=D!$K$104,"Acces",IF(Gestión!E317=D!$K$113,"Program1",IF(Gestión!E317=D!$K$115,"En",IF(Gestión!E317=D!$K$118,"Geren",IF(Gestión!E317=D!$K$128,"Proyec1",IF(Gestión!E317=D!$K$131,"Proyec2",IF(Gestión!E317=D!$K$135,"Forma2",IF(Gestión!E317=D!$K$137,"Talent",IF(Gestión!E317=D!$K$151,"Conso1",IF(Gestión!E317=D!$K$152,"Conso2",IF(Gestión!E317=D!$K$159,"Serv",IF(Gestión!E317=D!$K$164,"Rete",IF(Gestión!E317=D!$K$171,"Fortale4",IF(Gestión!E317=D!$K$172,"Fortale5",IF(Gestión!E317=D!$K$174,"Defini",IF(Gestión!E317=D!$K$175,"Coord",IF(Gestión!E317=D!$K$178,"Redef",IF(Gestión!E317=D!$K$181,"Compro",IF(Gestión!E317=D!$K$182,"Desa1",IF(Gestión!E317=D!$K$183,"Fortale6",IF(Gestión!E317=D!$K$187,"Esta",IF(Gestión!E317=D!$K$190,"Facil",IF(Gestión!E317=D!$K$193,"Soporte",IF(Gestión!E317=D!$K$198,"Implement1",IF(Gestión!E317=D!$K$201,"La",IF(Gestión!E317=D!$K$203,"Fortale7",IF(Gestión!E317=D!$K$206,"Remo",IF(Gestión!E317=D!$K$210,"Fortale8",IF(Gestión!E317=D!$K$214,"Mejoram",IF(Gestión!E317=D!$K$215,"Fortale9",IF(Gestión!E317=D!$K$217,"Fortale10",""))))))))))))))))))))))))))))))))))))))))))))))))))))))))))</f>
        <v/>
      </c>
    </row>
    <row r="309" spans="14:20" x14ac:dyDescent="0.25">
      <c r="N309" t="str">
        <f>IF(Gestión!F318=D!$L$2,"Forta",IF(Gestión!F318=$L$4,"Inclu",IF(Gestión!F318=$L$5,"Cult",IF(Gestión!F318=$L$7,"Actua",IF(Gestión!F318=$L$11,"Cuali",IF(Gestión!F318=$L$15,"Forta1",IF(Gestión!F318=$L$18,"Actua1",IF(Gestión!F318=$L$20,"Forta2",IF(Gestión!F318=$L$24,"Plan",IF(Gestión!F318=$L$28,"Confor",IF(Gestión!F318=$L$31,"Crea",IF(Gestión!F318=$L$33,"Incor",IF(Gestión!F318=$L$35,"Incre",IF(Gestión!F318=$L$36,"Prog",IF(Gestión!F318=$L$37,"Forta3",IF(Gestión!F318=$L$38,"Redi",IF(Gestión!F318=$L$40,"Confor1",IF(Gestión!F318=$L$44,"Apoyo",IF(Gestión!F318=$L$46,"Crea1",IF(Gestión!F318=$L$48,"Forta4",IF(Gestión!F318=$L$50,"Actua2",IF(Gestión!F318=$L$51,"Invest",IF(Gestión!F318=$L$52,"Conserv",IF(Gestión!F318=$L$55,"Incre1",IF(Gestión!F318=$L$60,"Actua3",IF(Gestión!F318=$L$64,"Actua4",IF(Gestión!F318=$L$66,"Asist",IF(Gestión!F318=$L$68,"Invest2",IF(Gestión!F318=$L$69,"Pract",IF(Gestión!F318=$L$72,"Forta5",IF(Gestión!F318=$L$79,"Opera",IF(Gestión!F318=$L$80,"Opera2",IF(Gestión!F318=$L$81,"Impul",IF(Gestión!F318=$L$86,"Estudio",IF(Gestión!F318=$L$89,"Invest3",IF(Gestión!F318=$L$90,"Diseño",IF(Gestión!F318=$L$91,"Invest4",IF(Gestión!F318=$L$93,"Vincula",IF(Gestión!F318=$L$94,"Crea2",IF(Gestión!F318=$L$95,"Diseño1",IF(Gestión!F318=$L$96,"Opera3",IF(Gestión!F318=$L$100,"Promo",IF(Gestión!F318=$L$101,"Estudio1",IF(Gestión!F318=$L$103,"Desarrolla",IF(Gestión!F318=$L$104,"Propen",IF(Gestión!F318=$L$108,"Aument",IF(Gestión!F318=$L$112,"Aument2",IF(Gestión!F318=$L$113,"Incre2",IF(Gestión!F318=$L$115,"Diver",IF(Gestión!F318=$L$118,"Estable",IF(Gestión!F318=$L$128,"Realiza",IF(Gestión!F318=$L$131,"Realiza1",IF(Gestión!F318=$L$135,"Diseño2",IF(Gestión!F318=$L$137,"Estudio2",IF(Gestión!F318=$L$138,"Invest5",IF(Gestión!F318=$L$141,"Actua5",IF(Gestión!F318=$L$144,"Estable1",IF(Gestión!F318=$L$151,"Defin","N/A"))))))))))))))))))))))))))))))))))))))))))))))))))))))))))</f>
        <v>N/A</v>
      </c>
      <c r="O309" t="str">
        <f>IF(N309="N/A",IF(Gestión!F318=$L$152,"Estable2",IF(Gestión!F318=$L$159,"Diseño3",IF(Gestión!F318=$L$161,"Diseño4",IF(Gestión!F318=$L$164,"Forta6",IF(Gestión!F318=$L$168,"Prog1",IF(Gestión!F318=$L$171,"Robus",IF(Gestión!F318=$L$172,"Diseño5",IF(Gestión!F318=$L$173,"Diseño6",IF(Gestión!F318=$L$174,"Estruc",IF(Gestión!F318=$L$175,"Diseño7",IF(Gestión!F318=$L$178,"Diseño8",IF(Gestión!F318=$L$179,"Diseño9",IF(Gestión!F318=$L$180,"Diseño10",IF(Gestión!F318=$L$181,"Diseño11",IF(Gestión!F318=$L$182,"Diseño12",IF(Gestión!F318=$L$183,"Capacit",IF(Gestión!F318=$L$186,"Redi1",IF(Gestión!F318=$L$187,"Defin1",IF(Gestión!F318=$L$190,"Cumplir",IF(Gestión!F318=$L$193,"Sistem",IF(Gestión!F318=$L$195,"Montaje",IF(Gestión!F318=$L$198,"Implementa",IF(Gestión!F318=$L$201,"Sistem1",IF(Gestión!F318=$L$203,"Asegura",IF(Gestión!F318=$L$204,"Estable3",IF(Gestión!F318=$L$206,"Constru",IF(Gestión!F318=$L$210,"Defin2",IF(Gestión!F318=$L$212,"Cult1",IF(Gestión!F318=$L$214,"Diseño13",IF(Gestión!F318=$L$215,"Defin3",IF(Gestión!F318=$L$217,"Segui",""))))))))))))))))))))))))))))))),N309)</f>
        <v/>
      </c>
      <c r="P309" t="str">
        <f>IF(Gestión!D318=$Q$2,"Acre",IF(Gestión!D318=$Q$3,"Valor",IF(Gestión!D318=$Q$4,"Calidad",IF(Gestión!D318=$Q$5,"NAI",IF(Gestión!D318=$Q$6,"NAP",IF(Gestión!D318=$Q$7,"NAE",IF(Gestión!D318=$Q$8,"Articulación",IF(Gestión!D318=$Q$9,"Extensión",IF(Gestión!D318=$Q$10,"Regionalización",IF(Gestión!D318=$Q$11,"Interna",IF(Gestión!D318=$Q$12,"Seguimiento",IF(Gestión!D318=$Q$13,"NAA",IF(Gestión!D318=$Q$14,"Gerencia",IF(Gestión!D318=$Q$15,"TH",IF(Gestión!D318=$Q$16,"Finan",IF(Gestión!D318=$Q$17,"Bienestar",IF(Gestión!D318=$Q$18,"Comuni",IF(Gestión!D318=$Q$19,"Sistema",IF(Gestión!D318=$Q$20,"GestionD",IF(Gestión!D318=$Q$21,"Mejoramiento",IF(Gestión!D318=$Q$22,"Modelo",IF(Gestión!D318=$Q$23,"Control",""))))))))))))))))))))))</f>
        <v/>
      </c>
      <c r="T309" t="str">
        <f>IF(Gestión!E318=D!$K$2,"Acredi",IF(Gestión!E318=D!$K$7,"Increm",IF(Gestión!E318=D!$K$11,"Forma",IF(Gestión!E318=D!$K$15,"Vincu",IF(Gestión!E318=D!$K$31,"Estructuraci",IF(Gestión!E318=D!$K$33,"Tecnica",IF(Gestión!E318=D!$K$35,"Conso",IF(Gestión!E318=D!$K$37,"Fortale",IF(Gestión!E318=D!$K$38,"Program",IF(Gestión!E318=D!$K$40,"Estruct",IF(Gestión!E318=D!$K$48,"Artic",IF(Gestión!E318=D!$K$55,"Fortale1",IF(Gestión!E318=D!$K$60,"Biling",IF(Gestión!E318=D!$K$64,"Forma1",IF(Gestión!E318=D!$K$66,"Gest",IF(Gestión!E318=D!$K$68,"Redefini",IF(Gestión!E318=D!$K$69,"Fortale2",IF(Gestión!E318=D!$K$72,"Edu",IF(Gestión!E318=D!$K$79,"Implement",IF(Gestión!E318=D!$K$81,"Potencia",IF(Gestión!E318=D!$K$86,"Fortale3",IF(Gestión!E318=D!$K$89,"Vincu1",IF(Gestión!E318=D!$K$91,"Incur",IF(Gestión!E318=D!$K$93,"Proyec",IF(Gestión!E318=D!$K$94,"Estrateg",IF(Gestión!E318=D!$K$95,"Desa",IF(Gestión!E318=D!$K$103,"Seguim",IF(Gestión!E318=D!$K$104,"Acces",IF(Gestión!E318=D!$K$113,"Program1",IF(Gestión!E318=D!$K$115,"En",IF(Gestión!E318=D!$K$118,"Geren",IF(Gestión!E318=D!$K$128,"Proyec1",IF(Gestión!E318=D!$K$131,"Proyec2",IF(Gestión!E318=D!$K$135,"Forma2",IF(Gestión!E318=D!$K$137,"Talent",IF(Gestión!E318=D!$K$151,"Conso1",IF(Gestión!E318=D!$K$152,"Conso2",IF(Gestión!E318=D!$K$159,"Serv",IF(Gestión!E318=D!$K$164,"Rete",IF(Gestión!E318=D!$K$171,"Fortale4",IF(Gestión!E318=D!$K$172,"Fortale5",IF(Gestión!E318=D!$K$174,"Defini",IF(Gestión!E318=D!$K$175,"Coord",IF(Gestión!E318=D!$K$178,"Redef",IF(Gestión!E318=D!$K$181,"Compro",IF(Gestión!E318=D!$K$182,"Desa1",IF(Gestión!E318=D!$K$183,"Fortale6",IF(Gestión!E318=D!$K$187,"Esta",IF(Gestión!E318=D!$K$190,"Facil",IF(Gestión!E318=D!$K$193,"Soporte",IF(Gestión!E318=D!$K$198,"Implement1",IF(Gestión!E318=D!$K$201,"La",IF(Gestión!E318=D!$K$203,"Fortale7",IF(Gestión!E318=D!$K$206,"Remo",IF(Gestión!E318=D!$K$210,"Fortale8",IF(Gestión!E318=D!$K$214,"Mejoram",IF(Gestión!E318=D!$K$215,"Fortale9",IF(Gestión!E318=D!$K$217,"Fortale10",""))))))))))))))))))))))))))))))))))))))))))))))))))))))))))</f>
        <v/>
      </c>
    </row>
    <row r="310" spans="14:20" x14ac:dyDescent="0.25">
      <c r="N310" t="str">
        <f>IF(Gestión!F319=D!$L$2,"Forta",IF(Gestión!F319=$L$4,"Inclu",IF(Gestión!F319=$L$5,"Cult",IF(Gestión!F319=$L$7,"Actua",IF(Gestión!F319=$L$11,"Cuali",IF(Gestión!F319=$L$15,"Forta1",IF(Gestión!F319=$L$18,"Actua1",IF(Gestión!F319=$L$20,"Forta2",IF(Gestión!F319=$L$24,"Plan",IF(Gestión!F319=$L$28,"Confor",IF(Gestión!F319=$L$31,"Crea",IF(Gestión!F319=$L$33,"Incor",IF(Gestión!F319=$L$35,"Incre",IF(Gestión!F319=$L$36,"Prog",IF(Gestión!F319=$L$37,"Forta3",IF(Gestión!F319=$L$38,"Redi",IF(Gestión!F319=$L$40,"Confor1",IF(Gestión!F319=$L$44,"Apoyo",IF(Gestión!F319=$L$46,"Crea1",IF(Gestión!F319=$L$48,"Forta4",IF(Gestión!F319=$L$50,"Actua2",IF(Gestión!F319=$L$51,"Invest",IF(Gestión!F319=$L$52,"Conserv",IF(Gestión!F319=$L$55,"Incre1",IF(Gestión!F319=$L$60,"Actua3",IF(Gestión!F319=$L$64,"Actua4",IF(Gestión!F319=$L$66,"Asist",IF(Gestión!F319=$L$68,"Invest2",IF(Gestión!F319=$L$69,"Pract",IF(Gestión!F319=$L$72,"Forta5",IF(Gestión!F319=$L$79,"Opera",IF(Gestión!F319=$L$80,"Opera2",IF(Gestión!F319=$L$81,"Impul",IF(Gestión!F319=$L$86,"Estudio",IF(Gestión!F319=$L$89,"Invest3",IF(Gestión!F319=$L$90,"Diseño",IF(Gestión!F319=$L$91,"Invest4",IF(Gestión!F319=$L$93,"Vincula",IF(Gestión!F319=$L$94,"Crea2",IF(Gestión!F319=$L$95,"Diseño1",IF(Gestión!F319=$L$96,"Opera3",IF(Gestión!F319=$L$100,"Promo",IF(Gestión!F319=$L$101,"Estudio1",IF(Gestión!F319=$L$103,"Desarrolla",IF(Gestión!F319=$L$104,"Propen",IF(Gestión!F319=$L$108,"Aument",IF(Gestión!F319=$L$112,"Aument2",IF(Gestión!F319=$L$113,"Incre2",IF(Gestión!F319=$L$115,"Diver",IF(Gestión!F319=$L$118,"Estable",IF(Gestión!F319=$L$128,"Realiza",IF(Gestión!F319=$L$131,"Realiza1",IF(Gestión!F319=$L$135,"Diseño2",IF(Gestión!F319=$L$137,"Estudio2",IF(Gestión!F319=$L$138,"Invest5",IF(Gestión!F319=$L$141,"Actua5",IF(Gestión!F319=$L$144,"Estable1",IF(Gestión!F319=$L$151,"Defin","N/A"))))))))))))))))))))))))))))))))))))))))))))))))))))))))))</f>
        <v>N/A</v>
      </c>
      <c r="O310" t="str">
        <f>IF(N310="N/A",IF(Gestión!F319=$L$152,"Estable2",IF(Gestión!F319=$L$159,"Diseño3",IF(Gestión!F319=$L$161,"Diseño4",IF(Gestión!F319=$L$164,"Forta6",IF(Gestión!F319=$L$168,"Prog1",IF(Gestión!F319=$L$171,"Robus",IF(Gestión!F319=$L$172,"Diseño5",IF(Gestión!F319=$L$173,"Diseño6",IF(Gestión!F319=$L$174,"Estruc",IF(Gestión!F319=$L$175,"Diseño7",IF(Gestión!F319=$L$178,"Diseño8",IF(Gestión!F319=$L$179,"Diseño9",IF(Gestión!F319=$L$180,"Diseño10",IF(Gestión!F319=$L$181,"Diseño11",IF(Gestión!F319=$L$182,"Diseño12",IF(Gestión!F319=$L$183,"Capacit",IF(Gestión!F319=$L$186,"Redi1",IF(Gestión!F319=$L$187,"Defin1",IF(Gestión!F319=$L$190,"Cumplir",IF(Gestión!F319=$L$193,"Sistem",IF(Gestión!F319=$L$195,"Montaje",IF(Gestión!F319=$L$198,"Implementa",IF(Gestión!F319=$L$201,"Sistem1",IF(Gestión!F319=$L$203,"Asegura",IF(Gestión!F319=$L$204,"Estable3",IF(Gestión!F319=$L$206,"Constru",IF(Gestión!F319=$L$210,"Defin2",IF(Gestión!F319=$L$212,"Cult1",IF(Gestión!F319=$L$214,"Diseño13",IF(Gestión!F319=$L$215,"Defin3",IF(Gestión!F319=$L$217,"Segui",""))))))))))))))))))))))))))))))),N310)</f>
        <v/>
      </c>
      <c r="P310" t="str">
        <f>IF(Gestión!D319=$Q$2,"Acre",IF(Gestión!D319=$Q$3,"Valor",IF(Gestión!D319=$Q$4,"Calidad",IF(Gestión!D319=$Q$5,"NAI",IF(Gestión!D319=$Q$6,"NAP",IF(Gestión!D319=$Q$7,"NAE",IF(Gestión!D319=$Q$8,"Articulación",IF(Gestión!D319=$Q$9,"Extensión",IF(Gestión!D319=$Q$10,"Regionalización",IF(Gestión!D319=$Q$11,"Interna",IF(Gestión!D319=$Q$12,"Seguimiento",IF(Gestión!D319=$Q$13,"NAA",IF(Gestión!D319=$Q$14,"Gerencia",IF(Gestión!D319=$Q$15,"TH",IF(Gestión!D319=$Q$16,"Finan",IF(Gestión!D319=$Q$17,"Bienestar",IF(Gestión!D319=$Q$18,"Comuni",IF(Gestión!D319=$Q$19,"Sistema",IF(Gestión!D319=$Q$20,"GestionD",IF(Gestión!D319=$Q$21,"Mejoramiento",IF(Gestión!D319=$Q$22,"Modelo",IF(Gestión!D319=$Q$23,"Control",""))))))))))))))))))))))</f>
        <v/>
      </c>
      <c r="T310" t="str">
        <f>IF(Gestión!E319=D!$K$2,"Acredi",IF(Gestión!E319=D!$K$7,"Increm",IF(Gestión!E319=D!$K$11,"Forma",IF(Gestión!E319=D!$K$15,"Vincu",IF(Gestión!E319=D!$K$31,"Estructuraci",IF(Gestión!E319=D!$K$33,"Tecnica",IF(Gestión!E319=D!$K$35,"Conso",IF(Gestión!E319=D!$K$37,"Fortale",IF(Gestión!E319=D!$K$38,"Program",IF(Gestión!E319=D!$K$40,"Estruct",IF(Gestión!E319=D!$K$48,"Artic",IF(Gestión!E319=D!$K$55,"Fortale1",IF(Gestión!E319=D!$K$60,"Biling",IF(Gestión!E319=D!$K$64,"Forma1",IF(Gestión!E319=D!$K$66,"Gest",IF(Gestión!E319=D!$K$68,"Redefini",IF(Gestión!E319=D!$K$69,"Fortale2",IF(Gestión!E319=D!$K$72,"Edu",IF(Gestión!E319=D!$K$79,"Implement",IF(Gestión!E319=D!$K$81,"Potencia",IF(Gestión!E319=D!$K$86,"Fortale3",IF(Gestión!E319=D!$K$89,"Vincu1",IF(Gestión!E319=D!$K$91,"Incur",IF(Gestión!E319=D!$K$93,"Proyec",IF(Gestión!E319=D!$K$94,"Estrateg",IF(Gestión!E319=D!$K$95,"Desa",IF(Gestión!E319=D!$K$103,"Seguim",IF(Gestión!E319=D!$K$104,"Acces",IF(Gestión!E319=D!$K$113,"Program1",IF(Gestión!E319=D!$K$115,"En",IF(Gestión!E319=D!$K$118,"Geren",IF(Gestión!E319=D!$K$128,"Proyec1",IF(Gestión!E319=D!$K$131,"Proyec2",IF(Gestión!E319=D!$K$135,"Forma2",IF(Gestión!E319=D!$K$137,"Talent",IF(Gestión!E319=D!$K$151,"Conso1",IF(Gestión!E319=D!$K$152,"Conso2",IF(Gestión!E319=D!$K$159,"Serv",IF(Gestión!E319=D!$K$164,"Rete",IF(Gestión!E319=D!$K$171,"Fortale4",IF(Gestión!E319=D!$K$172,"Fortale5",IF(Gestión!E319=D!$K$174,"Defini",IF(Gestión!E319=D!$K$175,"Coord",IF(Gestión!E319=D!$K$178,"Redef",IF(Gestión!E319=D!$K$181,"Compro",IF(Gestión!E319=D!$K$182,"Desa1",IF(Gestión!E319=D!$K$183,"Fortale6",IF(Gestión!E319=D!$K$187,"Esta",IF(Gestión!E319=D!$K$190,"Facil",IF(Gestión!E319=D!$K$193,"Soporte",IF(Gestión!E319=D!$K$198,"Implement1",IF(Gestión!E319=D!$K$201,"La",IF(Gestión!E319=D!$K$203,"Fortale7",IF(Gestión!E319=D!$K$206,"Remo",IF(Gestión!E319=D!$K$210,"Fortale8",IF(Gestión!E319=D!$K$214,"Mejoram",IF(Gestión!E319=D!$K$215,"Fortale9",IF(Gestión!E319=D!$K$217,"Fortale10",""))))))))))))))))))))))))))))))))))))))))))))))))))))))))))</f>
        <v/>
      </c>
    </row>
    <row r="311" spans="14:20" x14ac:dyDescent="0.25">
      <c r="N311" t="str">
        <f>IF(Gestión!F320=D!$L$2,"Forta",IF(Gestión!F320=$L$4,"Inclu",IF(Gestión!F320=$L$5,"Cult",IF(Gestión!F320=$L$7,"Actua",IF(Gestión!F320=$L$11,"Cuali",IF(Gestión!F320=$L$15,"Forta1",IF(Gestión!F320=$L$18,"Actua1",IF(Gestión!F320=$L$20,"Forta2",IF(Gestión!F320=$L$24,"Plan",IF(Gestión!F320=$L$28,"Confor",IF(Gestión!F320=$L$31,"Crea",IF(Gestión!F320=$L$33,"Incor",IF(Gestión!F320=$L$35,"Incre",IF(Gestión!F320=$L$36,"Prog",IF(Gestión!F320=$L$37,"Forta3",IF(Gestión!F320=$L$38,"Redi",IF(Gestión!F320=$L$40,"Confor1",IF(Gestión!F320=$L$44,"Apoyo",IF(Gestión!F320=$L$46,"Crea1",IF(Gestión!F320=$L$48,"Forta4",IF(Gestión!F320=$L$50,"Actua2",IF(Gestión!F320=$L$51,"Invest",IF(Gestión!F320=$L$52,"Conserv",IF(Gestión!F320=$L$55,"Incre1",IF(Gestión!F320=$L$60,"Actua3",IF(Gestión!F320=$L$64,"Actua4",IF(Gestión!F320=$L$66,"Asist",IF(Gestión!F320=$L$68,"Invest2",IF(Gestión!F320=$L$69,"Pract",IF(Gestión!F320=$L$72,"Forta5",IF(Gestión!F320=$L$79,"Opera",IF(Gestión!F320=$L$80,"Opera2",IF(Gestión!F320=$L$81,"Impul",IF(Gestión!F320=$L$86,"Estudio",IF(Gestión!F320=$L$89,"Invest3",IF(Gestión!F320=$L$90,"Diseño",IF(Gestión!F320=$L$91,"Invest4",IF(Gestión!F320=$L$93,"Vincula",IF(Gestión!F320=$L$94,"Crea2",IF(Gestión!F320=$L$95,"Diseño1",IF(Gestión!F320=$L$96,"Opera3",IF(Gestión!F320=$L$100,"Promo",IF(Gestión!F320=$L$101,"Estudio1",IF(Gestión!F320=$L$103,"Desarrolla",IF(Gestión!F320=$L$104,"Propen",IF(Gestión!F320=$L$108,"Aument",IF(Gestión!F320=$L$112,"Aument2",IF(Gestión!F320=$L$113,"Incre2",IF(Gestión!F320=$L$115,"Diver",IF(Gestión!F320=$L$118,"Estable",IF(Gestión!F320=$L$128,"Realiza",IF(Gestión!F320=$L$131,"Realiza1",IF(Gestión!F320=$L$135,"Diseño2",IF(Gestión!F320=$L$137,"Estudio2",IF(Gestión!F320=$L$138,"Invest5",IF(Gestión!F320=$L$141,"Actua5",IF(Gestión!F320=$L$144,"Estable1",IF(Gestión!F320=$L$151,"Defin","N/A"))))))))))))))))))))))))))))))))))))))))))))))))))))))))))</f>
        <v>N/A</v>
      </c>
      <c r="O311" t="str">
        <f>IF(N311="N/A",IF(Gestión!F320=$L$152,"Estable2",IF(Gestión!F320=$L$159,"Diseño3",IF(Gestión!F320=$L$161,"Diseño4",IF(Gestión!F320=$L$164,"Forta6",IF(Gestión!F320=$L$168,"Prog1",IF(Gestión!F320=$L$171,"Robus",IF(Gestión!F320=$L$172,"Diseño5",IF(Gestión!F320=$L$173,"Diseño6",IF(Gestión!F320=$L$174,"Estruc",IF(Gestión!F320=$L$175,"Diseño7",IF(Gestión!F320=$L$178,"Diseño8",IF(Gestión!F320=$L$179,"Diseño9",IF(Gestión!F320=$L$180,"Diseño10",IF(Gestión!F320=$L$181,"Diseño11",IF(Gestión!F320=$L$182,"Diseño12",IF(Gestión!F320=$L$183,"Capacit",IF(Gestión!F320=$L$186,"Redi1",IF(Gestión!F320=$L$187,"Defin1",IF(Gestión!F320=$L$190,"Cumplir",IF(Gestión!F320=$L$193,"Sistem",IF(Gestión!F320=$L$195,"Montaje",IF(Gestión!F320=$L$198,"Implementa",IF(Gestión!F320=$L$201,"Sistem1",IF(Gestión!F320=$L$203,"Asegura",IF(Gestión!F320=$L$204,"Estable3",IF(Gestión!F320=$L$206,"Constru",IF(Gestión!F320=$L$210,"Defin2",IF(Gestión!F320=$L$212,"Cult1",IF(Gestión!F320=$L$214,"Diseño13",IF(Gestión!F320=$L$215,"Defin3",IF(Gestión!F320=$L$217,"Segui",""))))))))))))))))))))))))))))))),N311)</f>
        <v/>
      </c>
      <c r="P311" t="str">
        <f>IF(Gestión!D320=$Q$2,"Acre",IF(Gestión!D320=$Q$3,"Valor",IF(Gestión!D320=$Q$4,"Calidad",IF(Gestión!D320=$Q$5,"NAI",IF(Gestión!D320=$Q$6,"NAP",IF(Gestión!D320=$Q$7,"NAE",IF(Gestión!D320=$Q$8,"Articulación",IF(Gestión!D320=$Q$9,"Extensión",IF(Gestión!D320=$Q$10,"Regionalización",IF(Gestión!D320=$Q$11,"Interna",IF(Gestión!D320=$Q$12,"Seguimiento",IF(Gestión!D320=$Q$13,"NAA",IF(Gestión!D320=$Q$14,"Gerencia",IF(Gestión!D320=$Q$15,"TH",IF(Gestión!D320=$Q$16,"Finan",IF(Gestión!D320=$Q$17,"Bienestar",IF(Gestión!D320=$Q$18,"Comuni",IF(Gestión!D320=$Q$19,"Sistema",IF(Gestión!D320=$Q$20,"GestionD",IF(Gestión!D320=$Q$21,"Mejoramiento",IF(Gestión!D320=$Q$22,"Modelo",IF(Gestión!D320=$Q$23,"Control",""))))))))))))))))))))))</f>
        <v/>
      </c>
      <c r="T311" t="str">
        <f>IF(Gestión!E320=D!$K$2,"Acredi",IF(Gestión!E320=D!$K$7,"Increm",IF(Gestión!E320=D!$K$11,"Forma",IF(Gestión!E320=D!$K$15,"Vincu",IF(Gestión!E320=D!$K$31,"Estructuraci",IF(Gestión!E320=D!$K$33,"Tecnica",IF(Gestión!E320=D!$K$35,"Conso",IF(Gestión!E320=D!$K$37,"Fortale",IF(Gestión!E320=D!$K$38,"Program",IF(Gestión!E320=D!$K$40,"Estruct",IF(Gestión!E320=D!$K$48,"Artic",IF(Gestión!E320=D!$K$55,"Fortale1",IF(Gestión!E320=D!$K$60,"Biling",IF(Gestión!E320=D!$K$64,"Forma1",IF(Gestión!E320=D!$K$66,"Gest",IF(Gestión!E320=D!$K$68,"Redefini",IF(Gestión!E320=D!$K$69,"Fortale2",IF(Gestión!E320=D!$K$72,"Edu",IF(Gestión!E320=D!$K$79,"Implement",IF(Gestión!E320=D!$K$81,"Potencia",IF(Gestión!E320=D!$K$86,"Fortale3",IF(Gestión!E320=D!$K$89,"Vincu1",IF(Gestión!E320=D!$K$91,"Incur",IF(Gestión!E320=D!$K$93,"Proyec",IF(Gestión!E320=D!$K$94,"Estrateg",IF(Gestión!E320=D!$K$95,"Desa",IF(Gestión!E320=D!$K$103,"Seguim",IF(Gestión!E320=D!$K$104,"Acces",IF(Gestión!E320=D!$K$113,"Program1",IF(Gestión!E320=D!$K$115,"En",IF(Gestión!E320=D!$K$118,"Geren",IF(Gestión!E320=D!$K$128,"Proyec1",IF(Gestión!E320=D!$K$131,"Proyec2",IF(Gestión!E320=D!$K$135,"Forma2",IF(Gestión!E320=D!$K$137,"Talent",IF(Gestión!E320=D!$K$151,"Conso1",IF(Gestión!E320=D!$K$152,"Conso2",IF(Gestión!E320=D!$K$159,"Serv",IF(Gestión!E320=D!$K$164,"Rete",IF(Gestión!E320=D!$K$171,"Fortale4",IF(Gestión!E320=D!$K$172,"Fortale5",IF(Gestión!E320=D!$K$174,"Defini",IF(Gestión!E320=D!$K$175,"Coord",IF(Gestión!E320=D!$K$178,"Redef",IF(Gestión!E320=D!$K$181,"Compro",IF(Gestión!E320=D!$K$182,"Desa1",IF(Gestión!E320=D!$K$183,"Fortale6",IF(Gestión!E320=D!$K$187,"Esta",IF(Gestión!E320=D!$K$190,"Facil",IF(Gestión!E320=D!$K$193,"Soporte",IF(Gestión!E320=D!$K$198,"Implement1",IF(Gestión!E320=D!$K$201,"La",IF(Gestión!E320=D!$K$203,"Fortale7",IF(Gestión!E320=D!$K$206,"Remo",IF(Gestión!E320=D!$K$210,"Fortale8",IF(Gestión!E320=D!$K$214,"Mejoram",IF(Gestión!E320=D!$K$215,"Fortale9",IF(Gestión!E320=D!$K$217,"Fortale10",""))))))))))))))))))))))))))))))))))))))))))))))))))))))))))</f>
        <v/>
      </c>
    </row>
    <row r="312" spans="14:20" x14ac:dyDescent="0.25">
      <c r="N312" t="str">
        <f>IF(Gestión!F321=D!$L$2,"Forta",IF(Gestión!F321=$L$4,"Inclu",IF(Gestión!F321=$L$5,"Cult",IF(Gestión!F321=$L$7,"Actua",IF(Gestión!F321=$L$11,"Cuali",IF(Gestión!F321=$L$15,"Forta1",IF(Gestión!F321=$L$18,"Actua1",IF(Gestión!F321=$L$20,"Forta2",IF(Gestión!F321=$L$24,"Plan",IF(Gestión!F321=$L$28,"Confor",IF(Gestión!F321=$L$31,"Crea",IF(Gestión!F321=$L$33,"Incor",IF(Gestión!F321=$L$35,"Incre",IF(Gestión!F321=$L$36,"Prog",IF(Gestión!F321=$L$37,"Forta3",IF(Gestión!F321=$L$38,"Redi",IF(Gestión!F321=$L$40,"Confor1",IF(Gestión!F321=$L$44,"Apoyo",IF(Gestión!F321=$L$46,"Crea1",IF(Gestión!F321=$L$48,"Forta4",IF(Gestión!F321=$L$50,"Actua2",IF(Gestión!F321=$L$51,"Invest",IF(Gestión!F321=$L$52,"Conserv",IF(Gestión!F321=$L$55,"Incre1",IF(Gestión!F321=$L$60,"Actua3",IF(Gestión!F321=$L$64,"Actua4",IF(Gestión!F321=$L$66,"Asist",IF(Gestión!F321=$L$68,"Invest2",IF(Gestión!F321=$L$69,"Pract",IF(Gestión!F321=$L$72,"Forta5",IF(Gestión!F321=$L$79,"Opera",IF(Gestión!F321=$L$80,"Opera2",IF(Gestión!F321=$L$81,"Impul",IF(Gestión!F321=$L$86,"Estudio",IF(Gestión!F321=$L$89,"Invest3",IF(Gestión!F321=$L$90,"Diseño",IF(Gestión!F321=$L$91,"Invest4",IF(Gestión!F321=$L$93,"Vincula",IF(Gestión!F321=$L$94,"Crea2",IF(Gestión!F321=$L$95,"Diseño1",IF(Gestión!F321=$L$96,"Opera3",IF(Gestión!F321=$L$100,"Promo",IF(Gestión!F321=$L$101,"Estudio1",IF(Gestión!F321=$L$103,"Desarrolla",IF(Gestión!F321=$L$104,"Propen",IF(Gestión!F321=$L$108,"Aument",IF(Gestión!F321=$L$112,"Aument2",IF(Gestión!F321=$L$113,"Incre2",IF(Gestión!F321=$L$115,"Diver",IF(Gestión!F321=$L$118,"Estable",IF(Gestión!F321=$L$128,"Realiza",IF(Gestión!F321=$L$131,"Realiza1",IF(Gestión!F321=$L$135,"Diseño2",IF(Gestión!F321=$L$137,"Estudio2",IF(Gestión!F321=$L$138,"Invest5",IF(Gestión!F321=$L$141,"Actua5",IF(Gestión!F321=$L$144,"Estable1",IF(Gestión!F321=$L$151,"Defin","N/A"))))))))))))))))))))))))))))))))))))))))))))))))))))))))))</f>
        <v>N/A</v>
      </c>
      <c r="O312" t="str">
        <f>IF(N312="N/A",IF(Gestión!F321=$L$152,"Estable2",IF(Gestión!F321=$L$159,"Diseño3",IF(Gestión!F321=$L$161,"Diseño4",IF(Gestión!F321=$L$164,"Forta6",IF(Gestión!F321=$L$168,"Prog1",IF(Gestión!F321=$L$171,"Robus",IF(Gestión!F321=$L$172,"Diseño5",IF(Gestión!F321=$L$173,"Diseño6",IF(Gestión!F321=$L$174,"Estruc",IF(Gestión!F321=$L$175,"Diseño7",IF(Gestión!F321=$L$178,"Diseño8",IF(Gestión!F321=$L$179,"Diseño9",IF(Gestión!F321=$L$180,"Diseño10",IF(Gestión!F321=$L$181,"Diseño11",IF(Gestión!F321=$L$182,"Diseño12",IF(Gestión!F321=$L$183,"Capacit",IF(Gestión!F321=$L$186,"Redi1",IF(Gestión!F321=$L$187,"Defin1",IF(Gestión!F321=$L$190,"Cumplir",IF(Gestión!F321=$L$193,"Sistem",IF(Gestión!F321=$L$195,"Montaje",IF(Gestión!F321=$L$198,"Implementa",IF(Gestión!F321=$L$201,"Sistem1",IF(Gestión!F321=$L$203,"Asegura",IF(Gestión!F321=$L$204,"Estable3",IF(Gestión!F321=$L$206,"Constru",IF(Gestión!F321=$L$210,"Defin2",IF(Gestión!F321=$L$212,"Cult1",IF(Gestión!F321=$L$214,"Diseño13",IF(Gestión!F321=$L$215,"Defin3",IF(Gestión!F321=$L$217,"Segui",""))))))))))))))))))))))))))))))),N312)</f>
        <v/>
      </c>
      <c r="P312" t="str">
        <f>IF(Gestión!D321=$Q$2,"Acre",IF(Gestión!D321=$Q$3,"Valor",IF(Gestión!D321=$Q$4,"Calidad",IF(Gestión!D321=$Q$5,"NAI",IF(Gestión!D321=$Q$6,"NAP",IF(Gestión!D321=$Q$7,"NAE",IF(Gestión!D321=$Q$8,"Articulación",IF(Gestión!D321=$Q$9,"Extensión",IF(Gestión!D321=$Q$10,"Regionalización",IF(Gestión!D321=$Q$11,"Interna",IF(Gestión!D321=$Q$12,"Seguimiento",IF(Gestión!D321=$Q$13,"NAA",IF(Gestión!D321=$Q$14,"Gerencia",IF(Gestión!D321=$Q$15,"TH",IF(Gestión!D321=$Q$16,"Finan",IF(Gestión!D321=$Q$17,"Bienestar",IF(Gestión!D321=$Q$18,"Comuni",IF(Gestión!D321=$Q$19,"Sistema",IF(Gestión!D321=$Q$20,"GestionD",IF(Gestión!D321=$Q$21,"Mejoramiento",IF(Gestión!D321=$Q$22,"Modelo",IF(Gestión!D321=$Q$23,"Control",""))))))))))))))))))))))</f>
        <v/>
      </c>
      <c r="T312" t="str">
        <f>IF(Gestión!E321=D!$K$2,"Acredi",IF(Gestión!E321=D!$K$7,"Increm",IF(Gestión!E321=D!$K$11,"Forma",IF(Gestión!E321=D!$K$15,"Vincu",IF(Gestión!E321=D!$K$31,"Estructuraci",IF(Gestión!E321=D!$K$33,"Tecnica",IF(Gestión!E321=D!$K$35,"Conso",IF(Gestión!E321=D!$K$37,"Fortale",IF(Gestión!E321=D!$K$38,"Program",IF(Gestión!E321=D!$K$40,"Estruct",IF(Gestión!E321=D!$K$48,"Artic",IF(Gestión!E321=D!$K$55,"Fortale1",IF(Gestión!E321=D!$K$60,"Biling",IF(Gestión!E321=D!$K$64,"Forma1",IF(Gestión!E321=D!$K$66,"Gest",IF(Gestión!E321=D!$K$68,"Redefini",IF(Gestión!E321=D!$K$69,"Fortale2",IF(Gestión!E321=D!$K$72,"Edu",IF(Gestión!E321=D!$K$79,"Implement",IF(Gestión!E321=D!$K$81,"Potencia",IF(Gestión!E321=D!$K$86,"Fortale3",IF(Gestión!E321=D!$K$89,"Vincu1",IF(Gestión!E321=D!$K$91,"Incur",IF(Gestión!E321=D!$K$93,"Proyec",IF(Gestión!E321=D!$K$94,"Estrateg",IF(Gestión!E321=D!$K$95,"Desa",IF(Gestión!E321=D!$K$103,"Seguim",IF(Gestión!E321=D!$K$104,"Acces",IF(Gestión!E321=D!$K$113,"Program1",IF(Gestión!E321=D!$K$115,"En",IF(Gestión!E321=D!$K$118,"Geren",IF(Gestión!E321=D!$K$128,"Proyec1",IF(Gestión!E321=D!$K$131,"Proyec2",IF(Gestión!E321=D!$K$135,"Forma2",IF(Gestión!E321=D!$K$137,"Talent",IF(Gestión!E321=D!$K$151,"Conso1",IF(Gestión!E321=D!$K$152,"Conso2",IF(Gestión!E321=D!$K$159,"Serv",IF(Gestión!E321=D!$K$164,"Rete",IF(Gestión!E321=D!$K$171,"Fortale4",IF(Gestión!E321=D!$K$172,"Fortale5",IF(Gestión!E321=D!$K$174,"Defini",IF(Gestión!E321=D!$K$175,"Coord",IF(Gestión!E321=D!$K$178,"Redef",IF(Gestión!E321=D!$K$181,"Compro",IF(Gestión!E321=D!$K$182,"Desa1",IF(Gestión!E321=D!$K$183,"Fortale6",IF(Gestión!E321=D!$K$187,"Esta",IF(Gestión!E321=D!$K$190,"Facil",IF(Gestión!E321=D!$K$193,"Soporte",IF(Gestión!E321=D!$K$198,"Implement1",IF(Gestión!E321=D!$K$201,"La",IF(Gestión!E321=D!$K$203,"Fortale7",IF(Gestión!E321=D!$K$206,"Remo",IF(Gestión!E321=D!$K$210,"Fortale8",IF(Gestión!E321=D!$K$214,"Mejoram",IF(Gestión!E321=D!$K$215,"Fortale9",IF(Gestión!E321=D!$K$217,"Fortale10",""))))))))))))))))))))))))))))))))))))))))))))))))))))))))))</f>
        <v/>
      </c>
    </row>
    <row r="313" spans="14:20" x14ac:dyDescent="0.25">
      <c r="N313" t="str">
        <f>IF(Gestión!F322=D!$L$2,"Forta",IF(Gestión!F322=$L$4,"Inclu",IF(Gestión!F322=$L$5,"Cult",IF(Gestión!F322=$L$7,"Actua",IF(Gestión!F322=$L$11,"Cuali",IF(Gestión!F322=$L$15,"Forta1",IF(Gestión!F322=$L$18,"Actua1",IF(Gestión!F322=$L$20,"Forta2",IF(Gestión!F322=$L$24,"Plan",IF(Gestión!F322=$L$28,"Confor",IF(Gestión!F322=$L$31,"Crea",IF(Gestión!F322=$L$33,"Incor",IF(Gestión!F322=$L$35,"Incre",IF(Gestión!F322=$L$36,"Prog",IF(Gestión!F322=$L$37,"Forta3",IF(Gestión!F322=$L$38,"Redi",IF(Gestión!F322=$L$40,"Confor1",IF(Gestión!F322=$L$44,"Apoyo",IF(Gestión!F322=$L$46,"Crea1",IF(Gestión!F322=$L$48,"Forta4",IF(Gestión!F322=$L$50,"Actua2",IF(Gestión!F322=$L$51,"Invest",IF(Gestión!F322=$L$52,"Conserv",IF(Gestión!F322=$L$55,"Incre1",IF(Gestión!F322=$L$60,"Actua3",IF(Gestión!F322=$L$64,"Actua4",IF(Gestión!F322=$L$66,"Asist",IF(Gestión!F322=$L$68,"Invest2",IF(Gestión!F322=$L$69,"Pract",IF(Gestión!F322=$L$72,"Forta5",IF(Gestión!F322=$L$79,"Opera",IF(Gestión!F322=$L$80,"Opera2",IF(Gestión!F322=$L$81,"Impul",IF(Gestión!F322=$L$86,"Estudio",IF(Gestión!F322=$L$89,"Invest3",IF(Gestión!F322=$L$90,"Diseño",IF(Gestión!F322=$L$91,"Invest4",IF(Gestión!F322=$L$93,"Vincula",IF(Gestión!F322=$L$94,"Crea2",IF(Gestión!F322=$L$95,"Diseño1",IF(Gestión!F322=$L$96,"Opera3",IF(Gestión!F322=$L$100,"Promo",IF(Gestión!F322=$L$101,"Estudio1",IF(Gestión!F322=$L$103,"Desarrolla",IF(Gestión!F322=$L$104,"Propen",IF(Gestión!F322=$L$108,"Aument",IF(Gestión!F322=$L$112,"Aument2",IF(Gestión!F322=$L$113,"Incre2",IF(Gestión!F322=$L$115,"Diver",IF(Gestión!F322=$L$118,"Estable",IF(Gestión!F322=$L$128,"Realiza",IF(Gestión!F322=$L$131,"Realiza1",IF(Gestión!F322=$L$135,"Diseño2",IF(Gestión!F322=$L$137,"Estudio2",IF(Gestión!F322=$L$138,"Invest5",IF(Gestión!F322=$L$141,"Actua5",IF(Gestión!F322=$L$144,"Estable1",IF(Gestión!F322=$L$151,"Defin","N/A"))))))))))))))))))))))))))))))))))))))))))))))))))))))))))</f>
        <v>N/A</v>
      </c>
      <c r="O313" t="str">
        <f>IF(N313="N/A",IF(Gestión!F322=$L$152,"Estable2",IF(Gestión!F322=$L$159,"Diseño3",IF(Gestión!F322=$L$161,"Diseño4",IF(Gestión!F322=$L$164,"Forta6",IF(Gestión!F322=$L$168,"Prog1",IF(Gestión!F322=$L$171,"Robus",IF(Gestión!F322=$L$172,"Diseño5",IF(Gestión!F322=$L$173,"Diseño6",IF(Gestión!F322=$L$174,"Estruc",IF(Gestión!F322=$L$175,"Diseño7",IF(Gestión!F322=$L$178,"Diseño8",IF(Gestión!F322=$L$179,"Diseño9",IF(Gestión!F322=$L$180,"Diseño10",IF(Gestión!F322=$L$181,"Diseño11",IF(Gestión!F322=$L$182,"Diseño12",IF(Gestión!F322=$L$183,"Capacit",IF(Gestión!F322=$L$186,"Redi1",IF(Gestión!F322=$L$187,"Defin1",IF(Gestión!F322=$L$190,"Cumplir",IF(Gestión!F322=$L$193,"Sistem",IF(Gestión!F322=$L$195,"Montaje",IF(Gestión!F322=$L$198,"Implementa",IF(Gestión!F322=$L$201,"Sistem1",IF(Gestión!F322=$L$203,"Asegura",IF(Gestión!F322=$L$204,"Estable3",IF(Gestión!F322=$L$206,"Constru",IF(Gestión!F322=$L$210,"Defin2",IF(Gestión!F322=$L$212,"Cult1",IF(Gestión!F322=$L$214,"Diseño13",IF(Gestión!F322=$L$215,"Defin3",IF(Gestión!F322=$L$217,"Segui",""))))))))))))))))))))))))))))))),N313)</f>
        <v/>
      </c>
      <c r="P313" t="str">
        <f>IF(Gestión!D322=$Q$2,"Acre",IF(Gestión!D322=$Q$3,"Valor",IF(Gestión!D322=$Q$4,"Calidad",IF(Gestión!D322=$Q$5,"NAI",IF(Gestión!D322=$Q$6,"NAP",IF(Gestión!D322=$Q$7,"NAE",IF(Gestión!D322=$Q$8,"Articulación",IF(Gestión!D322=$Q$9,"Extensión",IF(Gestión!D322=$Q$10,"Regionalización",IF(Gestión!D322=$Q$11,"Interna",IF(Gestión!D322=$Q$12,"Seguimiento",IF(Gestión!D322=$Q$13,"NAA",IF(Gestión!D322=$Q$14,"Gerencia",IF(Gestión!D322=$Q$15,"TH",IF(Gestión!D322=$Q$16,"Finan",IF(Gestión!D322=$Q$17,"Bienestar",IF(Gestión!D322=$Q$18,"Comuni",IF(Gestión!D322=$Q$19,"Sistema",IF(Gestión!D322=$Q$20,"GestionD",IF(Gestión!D322=$Q$21,"Mejoramiento",IF(Gestión!D322=$Q$22,"Modelo",IF(Gestión!D322=$Q$23,"Control",""))))))))))))))))))))))</f>
        <v/>
      </c>
      <c r="T313" t="str">
        <f>IF(Gestión!E322=D!$K$2,"Acredi",IF(Gestión!E322=D!$K$7,"Increm",IF(Gestión!E322=D!$K$11,"Forma",IF(Gestión!E322=D!$K$15,"Vincu",IF(Gestión!E322=D!$K$31,"Estructuraci",IF(Gestión!E322=D!$K$33,"Tecnica",IF(Gestión!E322=D!$K$35,"Conso",IF(Gestión!E322=D!$K$37,"Fortale",IF(Gestión!E322=D!$K$38,"Program",IF(Gestión!E322=D!$K$40,"Estruct",IF(Gestión!E322=D!$K$48,"Artic",IF(Gestión!E322=D!$K$55,"Fortale1",IF(Gestión!E322=D!$K$60,"Biling",IF(Gestión!E322=D!$K$64,"Forma1",IF(Gestión!E322=D!$K$66,"Gest",IF(Gestión!E322=D!$K$68,"Redefini",IF(Gestión!E322=D!$K$69,"Fortale2",IF(Gestión!E322=D!$K$72,"Edu",IF(Gestión!E322=D!$K$79,"Implement",IF(Gestión!E322=D!$K$81,"Potencia",IF(Gestión!E322=D!$K$86,"Fortale3",IF(Gestión!E322=D!$K$89,"Vincu1",IF(Gestión!E322=D!$K$91,"Incur",IF(Gestión!E322=D!$K$93,"Proyec",IF(Gestión!E322=D!$K$94,"Estrateg",IF(Gestión!E322=D!$K$95,"Desa",IF(Gestión!E322=D!$K$103,"Seguim",IF(Gestión!E322=D!$K$104,"Acces",IF(Gestión!E322=D!$K$113,"Program1",IF(Gestión!E322=D!$K$115,"En",IF(Gestión!E322=D!$K$118,"Geren",IF(Gestión!E322=D!$K$128,"Proyec1",IF(Gestión!E322=D!$K$131,"Proyec2",IF(Gestión!E322=D!$K$135,"Forma2",IF(Gestión!E322=D!$K$137,"Talent",IF(Gestión!E322=D!$K$151,"Conso1",IF(Gestión!E322=D!$K$152,"Conso2",IF(Gestión!E322=D!$K$159,"Serv",IF(Gestión!E322=D!$K$164,"Rete",IF(Gestión!E322=D!$K$171,"Fortale4",IF(Gestión!E322=D!$K$172,"Fortale5",IF(Gestión!E322=D!$K$174,"Defini",IF(Gestión!E322=D!$K$175,"Coord",IF(Gestión!E322=D!$K$178,"Redef",IF(Gestión!E322=D!$K$181,"Compro",IF(Gestión!E322=D!$K$182,"Desa1",IF(Gestión!E322=D!$K$183,"Fortale6",IF(Gestión!E322=D!$K$187,"Esta",IF(Gestión!E322=D!$K$190,"Facil",IF(Gestión!E322=D!$K$193,"Soporte",IF(Gestión!E322=D!$K$198,"Implement1",IF(Gestión!E322=D!$K$201,"La",IF(Gestión!E322=D!$K$203,"Fortale7",IF(Gestión!E322=D!$K$206,"Remo",IF(Gestión!E322=D!$K$210,"Fortale8",IF(Gestión!E322=D!$K$214,"Mejoram",IF(Gestión!E322=D!$K$215,"Fortale9",IF(Gestión!E322=D!$K$217,"Fortale10",""))))))))))))))))))))))))))))))))))))))))))))))))))))))))))</f>
        <v/>
      </c>
    </row>
    <row r="314" spans="14:20" x14ac:dyDescent="0.25">
      <c r="N314" t="str">
        <f>IF(Gestión!F323=D!$L$2,"Forta",IF(Gestión!F323=$L$4,"Inclu",IF(Gestión!F323=$L$5,"Cult",IF(Gestión!F323=$L$7,"Actua",IF(Gestión!F323=$L$11,"Cuali",IF(Gestión!F323=$L$15,"Forta1",IF(Gestión!F323=$L$18,"Actua1",IF(Gestión!F323=$L$20,"Forta2",IF(Gestión!F323=$L$24,"Plan",IF(Gestión!F323=$L$28,"Confor",IF(Gestión!F323=$L$31,"Crea",IF(Gestión!F323=$L$33,"Incor",IF(Gestión!F323=$L$35,"Incre",IF(Gestión!F323=$L$36,"Prog",IF(Gestión!F323=$L$37,"Forta3",IF(Gestión!F323=$L$38,"Redi",IF(Gestión!F323=$L$40,"Confor1",IF(Gestión!F323=$L$44,"Apoyo",IF(Gestión!F323=$L$46,"Crea1",IF(Gestión!F323=$L$48,"Forta4",IF(Gestión!F323=$L$50,"Actua2",IF(Gestión!F323=$L$51,"Invest",IF(Gestión!F323=$L$52,"Conserv",IF(Gestión!F323=$L$55,"Incre1",IF(Gestión!F323=$L$60,"Actua3",IF(Gestión!F323=$L$64,"Actua4",IF(Gestión!F323=$L$66,"Asist",IF(Gestión!F323=$L$68,"Invest2",IF(Gestión!F323=$L$69,"Pract",IF(Gestión!F323=$L$72,"Forta5",IF(Gestión!F323=$L$79,"Opera",IF(Gestión!F323=$L$80,"Opera2",IF(Gestión!F323=$L$81,"Impul",IF(Gestión!F323=$L$86,"Estudio",IF(Gestión!F323=$L$89,"Invest3",IF(Gestión!F323=$L$90,"Diseño",IF(Gestión!F323=$L$91,"Invest4",IF(Gestión!F323=$L$93,"Vincula",IF(Gestión!F323=$L$94,"Crea2",IF(Gestión!F323=$L$95,"Diseño1",IF(Gestión!F323=$L$96,"Opera3",IF(Gestión!F323=$L$100,"Promo",IF(Gestión!F323=$L$101,"Estudio1",IF(Gestión!F323=$L$103,"Desarrolla",IF(Gestión!F323=$L$104,"Propen",IF(Gestión!F323=$L$108,"Aument",IF(Gestión!F323=$L$112,"Aument2",IF(Gestión!F323=$L$113,"Incre2",IF(Gestión!F323=$L$115,"Diver",IF(Gestión!F323=$L$118,"Estable",IF(Gestión!F323=$L$128,"Realiza",IF(Gestión!F323=$L$131,"Realiza1",IF(Gestión!F323=$L$135,"Diseño2",IF(Gestión!F323=$L$137,"Estudio2",IF(Gestión!F323=$L$138,"Invest5",IF(Gestión!F323=$L$141,"Actua5",IF(Gestión!F323=$L$144,"Estable1",IF(Gestión!F323=$L$151,"Defin","N/A"))))))))))))))))))))))))))))))))))))))))))))))))))))))))))</f>
        <v>N/A</v>
      </c>
      <c r="O314" t="str">
        <f>IF(N314="N/A",IF(Gestión!F323=$L$152,"Estable2",IF(Gestión!F323=$L$159,"Diseño3",IF(Gestión!F323=$L$161,"Diseño4",IF(Gestión!F323=$L$164,"Forta6",IF(Gestión!F323=$L$168,"Prog1",IF(Gestión!F323=$L$171,"Robus",IF(Gestión!F323=$L$172,"Diseño5",IF(Gestión!F323=$L$173,"Diseño6",IF(Gestión!F323=$L$174,"Estruc",IF(Gestión!F323=$L$175,"Diseño7",IF(Gestión!F323=$L$178,"Diseño8",IF(Gestión!F323=$L$179,"Diseño9",IF(Gestión!F323=$L$180,"Diseño10",IF(Gestión!F323=$L$181,"Diseño11",IF(Gestión!F323=$L$182,"Diseño12",IF(Gestión!F323=$L$183,"Capacit",IF(Gestión!F323=$L$186,"Redi1",IF(Gestión!F323=$L$187,"Defin1",IF(Gestión!F323=$L$190,"Cumplir",IF(Gestión!F323=$L$193,"Sistem",IF(Gestión!F323=$L$195,"Montaje",IF(Gestión!F323=$L$198,"Implementa",IF(Gestión!F323=$L$201,"Sistem1",IF(Gestión!F323=$L$203,"Asegura",IF(Gestión!F323=$L$204,"Estable3",IF(Gestión!F323=$L$206,"Constru",IF(Gestión!F323=$L$210,"Defin2",IF(Gestión!F323=$L$212,"Cult1",IF(Gestión!F323=$L$214,"Diseño13",IF(Gestión!F323=$L$215,"Defin3",IF(Gestión!F323=$L$217,"Segui",""))))))))))))))))))))))))))))))),N314)</f>
        <v/>
      </c>
      <c r="P314" t="str">
        <f>IF(Gestión!D323=$Q$2,"Acre",IF(Gestión!D323=$Q$3,"Valor",IF(Gestión!D323=$Q$4,"Calidad",IF(Gestión!D323=$Q$5,"NAI",IF(Gestión!D323=$Q$6,"NAP",IF(Gestión!D323=$Q$7,"NAE",IF(Gestión!D323=$Q$8,"Articulación",IF(Gestión!D323=$Q$9,"Extensión",IF(Gestión!D323=$Q$10,"Regionalización",IF(Gestión!D323=$Q$11,"Interna",IF(Gestión!D323=$Q$12,"Seguimiento",IF(Gestión!D323=$Q$13,"NAA",IF(Gestión!D323=$Q$14,"Gerencia",IF(Gestión!D323=$Q$15,"TH",IF(Gestión!D323=$Q$16,"Finan",IF(Gestión!D323=$Q$17,"Bienestar",IF(Gestión!D323=$Q$18,"Comuni",IF(Gestión!D323=$Q$19,"Sistema",IF(Gestión!D323=$Q$20,"GestionD",IF(Gestión!D323=$Q$21,"Mejoramiento",IF(Gestión!D323=$Q$22,"Modelo",IF(Gestión!D323=$Q$23,"Control",""))))))))))))))))))))))</f>
        <v/>
      </c>
      <c r="T314" t="str">
        <f>IF(Gestión!E323=D!$K$2,"Acredi",IF(Gestión!E323=D!$K$7,"Increm",IF(Gestión!E323=D!$K$11,"Forma",IF(Gestión!E323=D!$K$15,"Vincu",IF(Gestión!E323=D!$K$31,"Estructuraci",IF(Gestión!E323=D!$K$33,"Tecnica",IF(Gestión!E323=D!$K$35,"Conso",IF(Gestión!E323=D!$K$37,"Fortale",IF(Gestión!E323=D!$K$38,"Program",IF(Gestión!E323=D!$K$40,"Estruct",IF(Gestión!E323=D!$K$48,"Artic",IF(Gestión!E323=D!$K$55,"Fortale1",IF(Gestión!E323=D!$K$60,"Biling",IF(Gestión!E323=D!$K$64,"Forma1",IF(Gestión!E323=D!$K$66,"Gest",IF(Gestión!E323=D!$K$68,"Redefini",IF(Gestión!E323=D!$K$69,"Fortale2",IF(Gestión!E323=D!$K$72,"Edu",IF(Gestión!E323=D!$K$79,"Implement",IF(Gestión!E323=D!$K$81,"Potencia",IF(Gestión!E323=D!$K$86,"Fortale3",IF(Gestión!E323=D!$K$89,"Vincu1",IF(Gestión!E323=D!$K$91,"Incur",IF(Gestión!E323=D!$K$93,"Proyec",IF(Gestión!E323=D!$K$94,"Estrateg",IF(Gestión!E323=D!$K$95,"Desa",IF(Gestión!E323=D!$K$103,"Seguim",IF(Gestión!E323=D!$K$104,"Acces",IF(Gestión!E323=D!$K$113,"Program1",IF(Gestión!E323=D!$K$115,"En",IF(Gestión!E323=D!$K$118,"Geren",IF(Gestión!E323=D!$K$128,"Proyec1",IF(Gestión!E323=D!$K$131,"Proyec2",IF(Gestión!E323=D!$K$135,"Forma2",IF(Gestión!E323=D!$K$137,"Talent",IF(Gestión!E323=D!$K$151,"Conso1",IF(Gestión!E323=D!$K$152,"Conso2",IF(Gestión!E323=D!$K$159,"Serv",IF(Gestión!E323=D!$K$164,"Rete",IF(Gestión!E323=D!$K$171,"Fortale4",IF(Gestión!E323=D!$K$172,"Fortale5",IF(Gestión!E323=D!$K$174,"Defini",IF(Gestión!E323=D!$K$175,"Coord",IF(Gestión!E323=D!$K$178,"Redef",IF(Gestión!E323=D!$K$181,"Compro",IF(Gestión!E323=D!$K$182,"Desa1",IF(Gestión!E323=D!$K$183,"Fortale6",IF(Gestión!E323=D!$K$187,"Esta",IF(Gestión!E323=D!$K$190,"Facil",IF(Gestión!E323=D!$K$193,"Soporte",IF(Gestión!E323=D!$K$198,"Implement1",IF(Gestión!E323=D!$K$201,"La",IF(Gestión!E323=D!$K$203,"Fortale7",IF(Gestión!E323=D!$K$206,"Remo",IF(Gestión!E323=D!$K$210,"Fortale8",IF(Gestión!E323=D!$K$214,"Mejoram",IF(Gestión!E323=D!$K$215,"Fortale9",IF(Gestión!E323=D!$K$217,"Fortale10",""))))))))))))))))))))))))))))))))))))))))))))))))))))))))))</f>
        <v/>
      </c>
    </row>
    <row r="315" spans="14:20" x14ac:dyDescent="0.25">
      <c r="N315" t="str">
        <f>IF(Gestión!F324=D!$L$2,"Forta",IF(Gestión!F324=$L$4,"Inclu",IF(Gestión!F324=$L$5,"Cult",IF(Gestión!F324=$L$7,"Actua",IF(Gestión!F324=$L$11,"Cuali",IF(Gestión!F324=$L$15,"Forta1",IF(Gestión!F324=$L$18,"Actua1",IF(Gestión!F324=$L$20,"Forta2",IF(Gestión!F324=$L$24,"Plan",IF(Gestión!F324=$L$28,"Confor",IF(Gestión!F324=$L$31,"Crea",IF(Gestión!F324=$L$33,"Incor",IF(Gestión!F324=$L$35,"Incre",IF(Gestión!F324=$L$36,"Prog",IF(Gestión!F324=$L$37,"Forta3",IF(Gestión!F324=$L$38,"Redi",IF(Gestión!F324=$L$40,"Confor1",IF(Gestión!F324=$L$44,"Apoyo",IF(Gestión!F324=$L$46,"Crea1",IF(Gestión!F324=$L$48,"Forta4",IF(Gestión!F324=$L$50,"Actua2",IF(Gestión!F324=$L$51,"Invest",IF(Gestión!F324=$L$52,"Conserv",IF(Gestión!F324=$L$55,"Incre1",IF(Gestión!F324=$L$60,"Actua3",IF(Gestión!F324=$L$64,"Actua4",IF(Gestión!F324=$L$66,"Asist",IF(Gestión!F324=$L$68,"Invest2",IF(Gestión!F324=$L$69,"Pract",IF(Gestión!F324=$L$72,"Forta5",IF(Gestión!F324=$L$79,"Opera",IF(Gestión!F324=$L$80,"Opera2",IF(Gestión!F324=$L$81,"Impul",IF(Gestión!F324=$L$86,"Estudio",IF(Gestión!F324=$L$89,"Invest3",IF(Gestión!F324=$L$90,"Diseño",IF(Gestión!F324=$L$91,"Invest4",IF(Gestión!F324=$L$93,"Vincula",IF(Gestión!F324=$L$94,"Crea2",IF(Gestión!F324=$L$95,"Diseño1",IF(Gestión!F324=$L$96,"Opera3",IF(Gestión!F324=$L$100,"Promo",IF(Gestión!F324=$L$101,"Estudio1",IF(Gestión!F324=$L$103,"Desarrolla",IF(Gestión!F324=$L$104,"Propen",IF(Gestión!F324=$L$108,"Aument",IF(Gestión!F324=$L$112,"Aument2",IF(Gestión!F324=$L$113,"Incre2",IF(Gestión!F324=$L$115,"Diver",IF(Gestión!F324=$L$118,"Estable",IF(Gestión!F324=$L$128,"Realiza",IF(Gestión!F324=$L$131,"Realiza1",IF(Gestión!F324=$L$135,"Diseño2",IF(Gestión!F324=$L$137,"Estudio2",IF(Gestión!F324=$L$138,"Invest5",IF(Gestión!F324=$L$141,"Actua5",IF(Gestión!F324=$L$144,"Estable1",IF(Gestión!F324=$L$151,"Defin","N/A"))))))))))))))))))))))))))))))))))))))))))))))))))))))))))</f>
        <v>N/A</v>
      </c>
      <c r="O315" t="str">
        <f>IF(N315="N/A",IF(Gestión!F324=$L$152,"Estable2",IF(Gestión!F324=$L$159,"Diseño3",IF(Gestión!F324=$L$161,"Diseño4",IF(Gestión!F324=$L$164,"Forta6",IF(Gestión!F324=$L$168,"Prog1",IF(Gestión!F324=$L$171,"Robus",IF(Gestión!F324=$L$172,"Diseño5",IF(Gestión!F324=$L$173,"Diseño6",IF(Gestión!F324=$L$174,"Estruc",IF(Gestión!F324=$L$175,"Diseño7",IF(Gestión!F324=$L$178,"Diseño8",IF(Gestión!F324=$L$179,"Diseño9",IF(Gestión!F324=$L$180,"Diseño10",IF(Gestión!F324=$L$181,"Diseño11",IF(Gestión!F324=$L$182,"Diseño12",IF(Gestión!F324=$L$183,"Capacit",IF(Gestión!F324=$L$186,"Redi1",IF(Gestión!F324=$L$187,"Defin1",IF(Gestión!F324=$L$190,"Cumplir",IF(Gestión!F324=$L$193,"Sistem",IF(Gestión!F324=$L$195,"Montaje",IF(Gestión!F324=$L$198,"Implementa",IF(Gestión!F324=$L$201,"Sistem1",IF(Gestión!F324=$L$203,"Asegura",IF(Gestión!F324=$L$204,"Estable3",IF(Gestión!F324=$L$206,"Constru",IF(Gestión!F324=$L$210,"Defin2",IF(Gestión!F324=$L$212,"Cult1",IF(Gestión!F324=$L$214,"Diseño13",IF(Gestión!F324=$L$215,"Defin3",IF(Gestión!F324=$L$217,"Segui",""))))))))))))))))))))))))))))))),N315)</f>
        <v/>
      </c>
      <c r="P315" t="str">
        <f>IF(Gestión!D324=$Q$2,"Acre",IF(Gestión!D324=$Q$3,"Valor",IF(Gestión!D324=$Q$4,"Calidad",IF(Gestión!D324=$Q$5,"NAI",IF(Gestión!D324=$Q$6,"NAP",IF(Gestión!D324=$Q$7,"NAE",IF(Gestión!D324=$Q$8,"Articulación",IF(Gestión!D324=$Q$9,"Extensión",IF(Gestión!D324=$Q$10,"Regionalización",IF(Gestión!D324=$Q$11,"Interna",IF(Gestión!D324=$Q$12,"Seguimiento",IF(Gestión!D324=$Q$13,"NAA",IF(Gestión!D324=$Q$14,"Gerencia",IF(Gestión!D324=$Q$15,"TH",IF(Gestión!D324=$Q$16,"Finan",IF(Gestión!D324=$Q$17,"Bienestar",IF(Gestión!D324=$Q$18,"Comuni",IF(Gestión!D324=$Q$19,"Sistema",IF(Gestión!D324=$Q$20,"GestionD",IF(Gestión!D324=$Q$21,"Mejoramiento",IF(Gestión!D324=$Q$22,"Modelo",IF(Gestión!D324=$Q$23,"Control",""))))))))))))))))))))))</f>
        <v/>
      </c>
      <c r="T315" t="str">
        <f>IF(Gestión!E324=D!$K$2,"Acredi",IF(Gestión!E324=D!$K$7,"Increm",IF(Gestión!E324=D!$K$11,"Forma",IF(Gestión!E324=D!$K$15,"Vincu",IF(Gestión!E324=D!$K$31,"Estructuraci",IF(Gestión!E324=D!$K$33,"Tecnica",IF(Gestión!E324=D!$K$35,"Conso",IF(Gestión!E324=D!$K$37,"Fortale",IF(Gestión!E324=D!$K$38,"Program",IF(Gestión!E324=D!$K$40,"Estruct",IF(Gestión!E324=D!$K$48,"Artic",IF(Gestión!E324=D!$K$55,"Fortale1",IF(Gestión!E324=D!$K$60,"Biling",IF(Gestión!E324=D!$K$64,"Forma1",IF(Gestión!E324=D!$K$66,"Gest",IF(Gestión!E324=D!$K$68,"Redefini",IF(Gestión!E324=D!$K$69,"Fortale2",IF(Gestión!E324=D!$K$72,"Edu",IF(Gestión!E324=D!$K$79,"Implement",IF(Gestión!E324=D!$K$81,"Potencia",IF(Gestión!E324=D!$K$86,"Fortale3",IF(Gestión!E324=D!$K$89,"Vincu1",IF(Gestión!E324=D!$K$91,"Incur",IF(Gestión!E324=D!$K$93,"Proyec",IF(Gestión!E324=D!$K$94,"Estrateg",IF(Gestión!E324=D!$K$95,"Desa",IF(Gestión!E324=D!$K$103,"Seguim",IF(Gestión!E324=D!$K$104,"Acces",IF(Gestión!E324=D!$K$113,"Program1",IF(Gestión!E324=D!$K$115,"En",IF(Gestión!E324=D!$K$118,"Geren",IF(Gestión!E324=D!$K$128,"Proyec1",IF(Gestión!E324=D!$K$131,"Proyec2",IF(Gestión!E324=D!$K$135,"Forma2",IF(Gestión!E324=D!$K$137,"Talent",IF(Gestión!E324=D!$K$151,"Conso1",IF(Gestión!E324=D!$K$152,"Conso2",IF(Gestión!E324=D!$K$159,"Serv",IF(Gestión!E324=D!$K$164,"Rete",IF(Gestión!E324=D!$K$171,"Fortale4",IF(Gestión!E324=D!$K$172,"Fortale5",IF(Gestión!E324=D!$K$174,"Defini",IF(Gestión!E324=D!$K$175,"Coord",IF(Gestión!E324=D!$K$178,"Redef",IF(Gestión!E324=D!$K$181,"Compro",IF(Gestión!E324=D!$K$182,"Desa1",IF(Gestión!E324=D!$K$183,"Fortale6",IF(Gestión!E324=D!$K$187,"Esta",IF(Gestión!E324=D!$K$190,"Facil",IF(Gestión!E324=D!$K$193,"Soporte",IF(Gestión!E324=D!$K$198,"Implement1",IF(Gestión!E324=D!$K$201,"La",IF(Gestión!E324=D!$K$203,"Fortale7",IF(Gestión!E324=D!$K$206,"Remo",IF(Gestión!E324=D!$K$210,"Fortale8",IF(Gestión!E324=D!$K$214,"Mejoram",IF(Gestión!E324=D!$K$215,"Fortale9",IF(Gestión!E324=D!$K$217,"Fortale10",""))))))))))))))))))))))))))))))))))))))))))))))))))))))))))</f>
        <v/>
      </c>
    </row>
    <row r="316" spans="14:20" x14ac:dyDescent="0.25">
      <c r="N316" t="str">
        <f>IF(Gestión!F325=D!$L$2,"Forta",IF(Gestión!F325=$L$4,"Inclu",IF(Gestión!F325=$L$5,"Cult",IF(Gestión!F325=$L$7,"Actua",IF(Gestión!F325=$L$11,"Cuali",IF(Gestión!F325=$L$15,"Forta1",IF(Gestión!F325=$L$18,"Actua1",IF(Gestión!F325=$L$20,"Forta2",IF(Gestión!F325=$L$24,"Plan",IF(Gestión!F325=$L$28,"Confor",IF(Gestión!F325=$L$31,"Crea",IF(Gestión!F325=$L$33,"Incor",IF(Gestión!F325=$L$35,"Incre",IF(Gestión!F325=$L$36,"Prog",IF(Gestión!F325=$L$37,"Forta3",IF(Gestión!F325=$L$38,"Redi",IF(Gestión!F325=$L$40,"Confor1",IF(Gestión!F325=$L$44,"Apoyo",IF(Gestión!F325=$L$46,"Crea1",IF(Gestión!F325=$L$48,"Forta4",IF(Gestión!F325=$L$50,"Actua2",IF(Gestión!F325=$L$51,"Invest",IF(Gestión!F325=$L$52,"Conserv",IF(Gestión!F325=$L$55,"Incre1",IF(Gestión!F325=$L$60,"Actua3",IF(Gestión!F325=$L$64,"Actua4",IF(Gestión!F325=$L$66,"Asist",IF(Gestión!F325=$L$68,"Invest2",IF(Gestión!F325=$L$69,"Pract",IF(Gestión!F325=$L$72,"Forta5",IF(Gestión!F325=$L$79,"Opera",IF(Gestión!F325=$L$80,"Opera2",IF(Gestión!F325=$L$81,"Impul",IF(Gestión!F325=$L$86,"Estudio",IF(Gestión!F325=$L$89,"Invest3",IF(Gestión!F325=$L$90,"Diseño",IF(Gestión!F325=$L$91,"Invest4",IF(Gestión!F325=$L$93,"Vincula",IF(Gestión!F325=$L$94,"Crea2",IF(Gestión!F325=$L$95,"Diseño1",IF(Gestión!F325=$L$96,"Opera3",IF(Gestión!F325=$L$100,"Promo",IF(Gestión!F325=$L$101,"Estudio1",IF(Gestión!F325=$L$103,"Desarrolla",IF(Gestión!F325=$L$104,"Propen",IF(Gestión!F325=$L$108,"Aument",IF(Gestión!F325=$L$112,"Aument2",IF(Gestión!F325=$L$113,"Incre2",IF(Gestión!F325=$L$115,"Diver",IF(Gestión!F325=$L$118,"Estable",IF(Gestión!F325=$L$128,"Realiza",IF(Gestión!F325=$L$131,"Realiza1",IF(Gestión!F325=$L$135,"Diseño2",IF(Gestión!F325=$L$137,"Estudio2",IF(Gestión!F325=$L$138,"Invest5",IF(Gestión!F325=$L$141,"Actua5",IF(Gestión!F325=$L$144,"Estable1",IF(Gestión!F325=$L$151,"Defin","N/A"))))))))))))))))))))))))))))))))))))))))))))))))))))))))))</f>
        <v>N/A</v>
      </c>
      <c r="O316" t="str">
        <f>IF(N316="N/A",IF(Gestión!F325=$L$152,"Estable2",IF(Gestión!F325=$L$159,"Diseño3",IF(Gestión!F325=$L$161,"Diseño4",IF(Gestión!F325=$L$164,"Forta6",IF(Gestión!F325=$L$168,"Prog1",IF(Gestión!F325=$L$171,"Robus",IF(Gestión!F325=$L$172,"Diseño5",IF(Gestión!F325=$L$173,"Diseño6",IF(Gestión!F325=$L$174,"Estruc",IF(Gestión!F325=$L$175,"Diseño7",IF(Gestión!F325=$L$178,"Diseño8",IF(Gestión!F325=$L$179,"Diseño9",IF(Gestión!F325=$L$180,"Diseño10",IF(Gestión!F325=$L$181,"Diseño11",IF(Gestión!F325=$L$182,"Diseño12",IF(Gestión!F325=$L$183,"Capacit",IF(Gestión!F325=$L$186,"Redi1",IF(Gestión!F325=$L$187,"Defin1",IF(Gestión!F325=$L$190,"Cumplir",IF(Gestión!F325=$L$193,"Sistem",IF(Gestión!F325=$L$195,"Montaje",IF(Gestión!F325=$L$198,"Implementa",IF(Gestión!F325=$L$201,"Sistem1",IF(Gestión!F325=$L$203,"Asegura",IF(Gestión!F325=$L$204,"Estable3",IF(Gestión!F325=$L$206,"Constru",IF(Gestión!F325=$L$210,"Defin2",IF(Gestión!F325=$L$212,"Cult1",IF(Gestión!F325=$L$214,"Diseño13",IF(Gestión!F325=$L$215,"Defin3",IF(Gestión!F325=$L$217,"Segui",""))))))))))))))))))))))))))))))),N316)</f>
        <v/>
      </c>
      <c r="P316" t="str">
        <f>IF(Gestión!D325=$Q$2,"Acre",IF(Gestión!D325=$Q$3,"Valor",IF(Gestión!D325=$Q$4,"Calidad",IF(Gestión!D325=$Q$5,"NAI",IF(Gestión!D325=$Q$6,"NAP",IF(Gestión!D325=$Q$7,"NAE",IF(Gestión!D325=$Q$8,"Articulación",IF(Gestión!D325=$Q$9,"Extensión",IF(Gestión!D325=$Q$10,"Regionalización",IF(Gestión!D325=$Q$11,"Interna",IF(Gestión!D325=$Q$12,"Seguimiento",IF(Gestión!D325=$Q$13,"NAA",IF(Gestión!D325=$Q$14,"Gerencia",IF(Gestión!D325=$Q$15,"TH",IF(Gestión!D325=$Q$16,"Finan",IF(Gestión!D325=$Q$17,"Bienestar",IF(Gestión!D325=$Q$18,"Comuni",IF(Gestión!D325=$Q$19,"Sistema",IF(Gestión!D325=$Q$20,"GestionD",IF(Gestión!D325=$Q$21,"Mejoramiento",IF(Gestión!D325=$Q$22,"Modelo",IF(Gestión!D325=$Q$23,"Control",""))))))))))))))))))))))</f>
        <v/>
      </c>
      <c r="T316" t="str">
        <f>IF(Gestión!E325=D!$K$2,"Acredi",IF(Gestión!E325=D!$K$7,"Increm",IF(Gestión!E325=D!$K$11,"Forma",IF(Gestión!E325=D!$K$15,"Vincu",IF(Gestión!E325=D!$K$31,"Estructuraci",IF(Gestión!E325=D!$K$33,"Tecnica",IF(Gestión!E325=D!$K$35,"Conso",IF(Gestión!E325=D!$K$37,"Fortale",IF(Gestión!E325=D!$K$38,"Program",IF(Gestión!E325=D!$K$40,"Estruct",IF(Gestión!E325=D!$K$48,"Artic",IF(Gestión!E325=D!$K$55,"Fortale1",IF(Gestión!E325=D!$K$60,"Biling",IF(Gestión!E325=D!$K$64,"Forma1",IF(Gestión!E325=D!$K$66,"Gest",IF(Gestión!E325=D!$K$68,"Redefini",IF(Gestión!E325=D!$K$69,"Fortale2",IF(Gestión!E325=D!$K$72,"Edu",IF(Gestión!E325=D!$K$79,"Implement",IF(Gestión!E325=D!$K$81,"Potencia",IF(Gestión!E325=D!$K$86,"Fortale3",IF(Gestión!E325=D!$K$89,"Vincu1",IF(Gestión!E325=D!$K$91,"Incur",IF(Gestión!E325=D!$K$93,"Proyec",IF(Gestión!E325=D!$K$94,"Estrateg",IF(Gestión!E325=D!$K$95,"Desa",IF(Gestión!E325=D!$K$103,"Seguim",IF(Gestión!E325=D!$K$104,"Acces",IF(Gestión!E325=D!$K$113,"Program1",IF(Gestión!E325=D!$K$115,"En",IF(Gestión!E325=D!$K$118,"Geren",IF(Gestión!E325=D!$K$128,"Proyec1",IF(Gestión!E325=D!$K$131,"Proyec2",IF(Gestión!E325=D!$K$135,"Forma2",IF(Gestión!E325=D!$K$137,"Talent",IF(Gestión!E325=D!$K$151,"Conso1",IF(Gestión!E325=D!$K$152,"Conso2",IF(Gestión!E325=D!$K$159,"Serv",IF(Gestión!E325=D!$K$164,"Rete",IF(Gestión!E325=D!$K$171,"Fortale4",IF(Gestión!E325=D!$K$172,"Fortale5",IF(Gestión!E325=D!$K$174,"Defini",IF(Gestión!E325=D!$K$175,"Coord",IF(Gestión!E325=D!$K$178,"Redef",IF(Gestión!E325=D!$K$181,"Compro",IF(Gestión!E325=D!$K$182,"Desa1",IF(Gestión!E325=D!$K$183,"Fortale6",IF(Gestión!E325=D!$K$187,"Esta",IF(Gestión!E325=D!$K$190,"Facil",IF(Gestión!E325=D!$K$193,"Soporte",IF(Gestión!E325=D!$K$198,"Implement1",IF(Gestión!E325=D!$K$201,"La",IF(Gestión!E325=D!$K$203,"Fortale7",IF(Gestión!E325=D!$K$206,"Remo",IF(Gestión!E325=D!$K$210,"Fortale8",IF(Gestión!E325=D!$K$214,"Mejoram",IF(Gestión!E325=D!$K$215,"Fortale9",IF(Gestión!E325=D!$K$217,"Fortale10",""))))))))))))))))))))))))))))))))))))))))))))))))))))))))))</f>
        <v/>
      </c>
    </row>
    <row r="317" spans="14:20" x14ac:dyDescent="0.25">
      <c r="N317" t="str">
        <f>IF(Gestión!F326=D!$L$2,"Forta",IF(Gestión!F326=$L$4,"Inclu",IF(Gestión!F326=$L$5,"Cult",IF(Gestión!F326=$L$7,"Actua",IF(Gestión!F326=$L$11,"Cuali",IF(Gestión!F326=$L$15,"Forta1",IF(Gestión!F326=$L$18,"Actua1",IF(Gestión!F326=$L$20,"Forta2",IF(Gestión!F326=$L$24,"Plan",IF(Gestión!F326=$L$28,"Confor",IF(Gestión!F326=$L$31,"Crea",IF(Gestión!F326=$L$33,"Incor",IF(Gestión!F326=$L$35,"Incre",IF(Gestión!F326=$L$36,"Prog",IF(Gestión!F326=$L$37,"Forta3",IF(Gestión!F326=$L$38,"Redi",IF(Gestión!F326=$L$40,"Confor1",IF(Gestión!F326=$L$44,"Apoyo",IF(Gestión!F326=$L$46,"Crea1",IF(Gestión!F326=$L$48,"Forta4",IF(Gestión!F326=$L$50,"Actua2",IF(Gestión!F326=$L$51,"Invest",IF(Gestión!F326=$L$52,"Conserv",IF(Gestión!F326=$L$55,"Incre1",IF(Gestión!F326=$L$60,"Actua3",IF(Gestión!F326=$L$64,"Actua4",IF(Gestión!F326=$L$66,"Asist",IF(Gestión!F326=$L$68,"Invest2",IF(Gestión!F326=$L$69,"Pract",IF(Gestión!F326=$L$72,"Forta5",IF(Gestión!F326=$L$79,"Opera",IF(Gestión!F326=$L$80,"Opera2",IF(Gestión!F326=$L$81,"Impul",IF(Gestión!F326=$L$86,"Estudio",IF(Gestión!F326=$L$89,"Invest3",IF(Gestión!F326=$L$90,"Diseño",IF(Gestión!F326=$L$91,"Invest4",IF(Gestión!F326=$L$93,"Vincula",IF(Gestión!F326=$L$94,"Crea2",IF(Gestión!F326=$L$95,"Diseño1",IF(Gestión!F326=$L$96,"Opera3",IF(Gestión!F326=$L$100,"Promo",IF(Gestión!F326=$L$101,"Estudio1",IF(Gestión!F326=$L$103,"Desarrolla",IF(Gestión!F326=$L$104,"Propen",IF(Gestión!F326=$L$108,"Aument",IF(Gestión!F326=$L$112,"Aument2",IF(Gestión!F326=$L$113,"Incre2",IF(Gestión!F326=$L$115,"Diver",IF(Gestión!F326=$L$118,"Estable",IF(Gestión!F326=$L$128,"Realiza",IF(Gestión!F326=$L$131,"Realiza1",IF(Gestión!F326=$L$135,"Diseño2",IF(Gestión!F326=$L$137,"Estudio2",IF(Gestión!F326=$L$138,"Invest5",IF(Gestión!F326=$L$141,"Actua5",IF(Gestión!F326=$L$144,"Estable1",IF(Gestión!F326=$L$151,"Defin","N/A"))))))))))))))))))))))))))))))))))))))))))))))))))))))))))</f>
        <v>N/A</v>
      </c>
      <c r="O317" t="str">
        <f>IF(N317="N/A",IF(Gestión!F326=$L$152,"Estable2",IF(Gestión!F326=$L$159,"Diseño3",IF(Gestión!F326=$L$161,"Diseño4",IF(Gestión!F326=$L$164,"Forta6",IF(Gestión!F326=$L$168,"Prog1",IF(Gestión!F326=$L$171,"Robus",IF(Gestión!F326=$L$172,"Diseño5",IF(Gestión!F326=$L$173,"Diseño6",IF(Gestión!F326=$L$174,"Estruc",IF(Gestión!F326=$L$175,"Diseño7",IF(Gestión!F326=$L$178,"Diseño8",IF(Gestión!F326=$L$179,"Diseño9",IF(Gestión!F326=$L$180,"Diseño10",IF(Gestión!F326=$L$181,"Diseño11",IF(Gestión!F326=$L$182,"Diseño12",IF(Gestión!F326=$L$183,"Capacit",IF(Gestión!F326=$L$186,"Redi1",IF(Gestión!F326=$L$187,"Defin1",IF(Gestión!F326=$L$190,"Cumplir",IF(Gestión!F326=$L$193,"Sistem",IF(Gestión!F326=$L$195,"Montaje",IF(Gestión!F326=$L$198,"Implementa",IF(Gestión!F326=$L$201,"Sistem1",IF(Gestión!F326=$L$203,"Asegura",IF(Gestión!F326=$L$204,"Estable3",IF(Gestión!F326=$L$206,"Constru",IF(Gestión!F326=$L$210,"Defin2",IF(Gestión!F326=$L$212,"Cult1",IF(Gestión!F326=$L$214,"Diseño13",IF(Gestión!F326=$L$215,"Defin3",IF(Gestión!F326=$L$217,"Segui",""))))))))))))))))))))))))))))))),N317)</f>
        <v/>
      </c>
      <c r="P317" t="str">
        <f>IF(Gestión!D326=$Q$2,"Acre",IF(Gestión!D326=$Q$3,"Valor",IF(Gestión!D326=$Q$4,"Calidad",IF(Gestión!D326=$Q$5,"NAI",IF(Gestión!D326=$Q$6,"NAP",IF(Gestión!D326=$Q$7,"NAE",IF(Gestión!D326=$Q$8,"Articulación",IF(Gestión!D326=$Q$9,"Extensión",IF(Gestión!D326=$Q$10,"Regionalización",IF(Gestión!D326=$Q$11,"Interna",IF(Gestión!D326=$Q$12,"Seguimiento",IF(Gestión!D326=$Q$13,"NAA",IF(Gestión!D326=$Q$14,"Gerencia",IF(Gestión!D326=$Q$15,"TH",IF(Gestión!D326=$Q$16,"Finan",IF(Gestión!D326=$Q$17,"Bienestar",IF(Gestión!D326=$Q$18,"Comuni",IF(Gestión!D326=$Q$19,"Sistema",IF(Gestión!D326=$Q$20,"GestionD",IF(Gestión!D326=$Q$21,"Mejoramiento",IF(Gestión!D326=$Q$22,"Modelo",IF(Gestión!D326=$Q$23,"Control",""))))))))))))))))))))))</f>
        <v/>
      </c>
      <c r="T317" t="str">
        <f>IF(Gestión!E326=D!$K$2,"Acredi",IF(Gestión!E326=D!$K$7,"Increm",IF(Gestión!E326=D!$K$11,"Forma",IF(Gestión!E326=D!$K$15,"Vincu",IF(Gestión!E326=D!$K$31,"Estructuraci",IF(Gestión!E326=D!$K$33,"Tecnica",IF(Gestión!E326=D!$K$35,"Conso",IF(Gestión!E326=D!$K$37,"Fortale",IF(Gestión!E326=D!$K$38,"Program",IF(Gestión!E326=D!$K$40,"Estruct",IF(Gestión!E326=D!$K$48,"Artic",IF(Gestión!E326=D!$K$55,"Fortale1",IF(Gestión!E326=D!$K$60,"Biling",IF(Gestión!E326=D!$K$64,"Forma1",IF(Gestión!E326=D!$K$66,"Gest",IF(Gestión!E326=D!$K$68,"Redefini",IF(Gestión!E326=D!$K$69,"Fortale2",IF(Gestión!E326=D!$K$72,"Edu",IF(Gestión!E326=D!$K$79,"Implement",IF(Gestión!E326=D!$K$81,"Potencia",IF(Gestión!E326=D!$K$86,"Fortale3",IF(Gestión!E326=D!$K$89,"Vincu1",IF(Gestión!E326=D!$K$91,"Incur",IF(Gestión!E326=D!$K$93,"Proyec",IF(Gestión!E326=D!$K$94,"Estrateg",IF(Gestión!E326=D!$K$95,"Desa",IF(Gestión!E326=D!$K$103,"Seguim",IF(Gestión!E326=D!$K$104,"Acces",IF(Gestión!E326=D!$K$113,"Program1",IF(Gestión!E326=D!$K$115,"En",IF(Gestión!E326=D!$K$118,"Geren",IF(Gestión!E326=D!$K$128,"Proyec1",IF(Gestión!E326=D!$K$131,"Proyec2",IF(Gestión!E326=D!$K$135,"Forma2",IF(Gestión!E326=D!$K$137,"Talent",IF(Gestión!E326=D!$K$151,"Conso1",IF(Gestión!E326=D!$K$152,"Conso2",IF(Gestión!E326=D!$K$159,"Serv",IF(Gestión!E326=D!$K$164,"Rete",IF(Gestión!E326=D!$K$171,"Fortale4",IF(Gestión!E326=D!$K$172,"Fortale5",IF(Gestión!E326=D!$K$174,"Defini",IF(Gestión!E326=D!$K$175,"Coord",IF(Gestión!E326=D!$K$178,"Redef",IF(Gestión!E326=D!$K$181,"Compro",IF(Gestión!E326=D!$K$182,"Desa1",IF(Gestión!E326=D!$K$183,"Fortale6",IF(Gestión!E326=D!$K$187,"Esta",IF(Gestión!E326=D!$K$190,"Facil",IF(Gestión!E326=D!$K$193,"Soporte",IF(Gestión!E326=D!$K$198,"Implement1",IF(Gestión!E326=D!$K$201,"La",IF(Gestión!E326=D!$K$203,"Fortale7",IF(Gestión!E326=D!$K$206,"Remo",IF(Gestión!E326=D!$K$210,"Fortale8",IF(Gestión!E326=D!$K$214,"Mejoram",IF(Gestión!E326=D!$K$215,"Fortale9",IF(Gestión!E326=D!$K$217,"Fortale10",""))))))))))))))))))))))))))))))))))))))))))))))))))))))))))</f>
        <v/>
      </c>
    </row>
    <row r="318" spans="14:20" x14ac:dyDescent="0.25">
      <c r="N318" t="str">
        <f>IF(Gestión!F327=D!$L$2,"Forta",IF(Gestión!F327=$L$4,"Inclu",IF(Gestión!F327=$L$5,"Cult",IF(Gestión!F327=$L$7,"Actua",IF(Gestión!F327=$L$11,"Cuali",IF(Gestión!F327=$L$15,"Forta1",IF(Gestión!F327=$L$18,"Actua1",IF(Gestión!F327=$L$20,"Forta2",IF(Gestión!F327=$L$24,"Plan",IF(Gestión!F327=$L$28,"Confor",IF(Gestión!F327=$L$31,"Crea",IF(Gestión!F327=$L$33,"Incor",IF(Gestión!F327=$L$35,"Incre",IF(Gestión!F327=$L$36,"Prog",IF(Gestión!F327=$L$37,"Forta3",IF(Gestión!F327=$L$38,"Redi",IF(Gestión!F327=$L$40,"Confor1",IF(Gestión!F327=$L$44,"Apoyo",IF(Gestión!F327=$L$46,"Crea1",IF(Gestión!F327=$L$48,"Forta4",IF(Gestión!F327=$L$50,"Actua2",IF(Gestión!F327=$L$51,"Invest",IF(Gestión!F327=$L$52,"Conserv",IF(Gestión!F327=$L$55,"Incre1",IF(Gestión!F327=$L$60,"Actua3",IF(Gestión!F327=$L$64,"Actua4",IF(Gestión!F327=$L$66,"Asist",IF(Gestión!F327=$L$68,"Invest2",IF(Gestión!F327=$L$69,"Pract",IF(Gestión!F327=$L$72,"Forta5",IF(Gestión!F327=$L$79,"Opera",IF(Gestión!F327=$L$80,"Opera2",IF(Gestión!F327=$L$81,"Impul",IF(Gestión!F327=$L$86,"Estudio",IF(Gestión!F327=$L$89,"Invest3",IF(Gestión!F327=$L$90,"Diseño",IF(Gestión!F327=$L$91,"Invest4",IF(Gestión!F327=$L$93,"Vincula",IF(Gestión!F327=$L$94,"Crea2",IF(Gestión!F327=$L$95,"Diseño1",IF(Gestión!F327=$L$96,"Opera3",IF(Gestión!F327=$L$100,"Promo",IF(Gestión!F327=$L$101,"Estudio1",IF(Gestión!F327=$L$103,"Desarrolla",IF(Gestión!F327=$L$104,"Propen",IF(Gestión!F327=$L$108,"Aument",IF(Gestión!F327=$L$112,"Aument2",IF(Gestión!F327=$L$113,"Incre2",IF(Gestión!F327=$L$115,"Diver",IF(Gestión!F327=$L$118,"Estable",IF(Gestión!F327=$L$128,"Realiza",IF(Gestión!F327=$L$131,"Realiza1",IF(Gestión!F327=$L$135,"Diseño2",IF(Gestión!F327=$L$137,"Estudio2",IF(Gestión!F327=$L$138,"Invest5",IF(Gestión!F327=$L$141,"Actua5",IF(Gestión!F327=$L$144,"Estable1",IF(Gestión!F327=$L$151,"Defin","N/A"))))))))))))))))))))))))))))))))))))))))))))))))))))))))))</f>
        <v>N/A</v>
      </c>
      <c r="O318" t="str">
        <f>IF(N318="N/A",IF(Gestión!F327=$L$152,"Estable2",IF(Gestión!F327=$L$159,"Diseño3",IF(Gestión!F327=$L$161,"Diseño4",IF(Gestión!F327=$L$164,"Forta6",IF(Gestión!F327=$L$168,"Prog1",IF(Gestión!F327=$L$171,"Robus",IF(Gestión!F327=$L$172,"Diseño5",IF(Gestión!F327=$L$173,"Diseño6",IF(Gestión!F327=$L$174,"Estruc",IF(Gestión!F327=$L$175,"Diseño7",IF(Gestión!F327=$L$178,"Diseño8",IF(Gestión!F327=$L$179,"Diseño9",IF(Gestión!F327=$L$180,"Diseño10",IF(Gestión!F327=$L$181,"Diseño11",IF(Gestión!F327=$L$182,"Diseño12",IF(Gestión!F327=$L$183,"Capacit",IF(Gestión!F327=$L$186,"Redi1",IF(Gestión!F327=$L$187,"Defin1",IF(Gestión!F327=$L$190,"Cumplir",IF(Gestión!F327=$L$193,"Sistem",IF(Gestión!F327=$L$195,"Montaje",IF(Gestión!F327=$L$198,"Implementa",IF(Gestión!F327=$L$201,"Sistem1",IF(Gestión!F327=$L$203,"Asegura",IF(Gestión!F327=$L$204,"Estable3",IF(Gestión!F327=$L$206,"Constru",IF(Gestión!F327=$L$210,"Defin2",IF(Gestión!F327=$L$212,"Cult1",IF(Gestión!F327=$L$214,"Diseño13",IF(Gestión!F327=$L$215,"Defin3",IF(Gestión!F327=$L$217,"Segui",""))))))))))))))))))))))))))))))),N318)</f>
        <v/>
      </c>
      <c r="P318" t="str">
        <f>IF(Gestión!D327=$Q$2,"Acre",IF(Gestión!D327=$Q$3,"Valor",IF(Gestión!D327=$Q$4,"Calidad",IF(Gestión!D327=$Q$5,"NAI",IF(Gestión!D327=$Q$6,"NAP",IF(Gestión!D327=$Q$7,"NAE",IF(Gestión!D327=$Q$8,"Articulación",IF(Gestión!D327=$Q$9,"Extensión",IF(Gestión!D327=$Q$10,"Regionalización",IF(Gestión!D327=$Q$11,"Interna",IF(Gestión!D327=$Q$12,"Seguimiento",IF(Gestión!D327=$Q$13,"NAA",IF(Gestión!D327=$Q$14,"Gerencia",IF(Gestión!D327=$Q$15,"TH",IF(Gestión!D327=$Q$16,"Finan",IF(Gestión!D327=$Q$17,"Bienestar",IF(Gestión!D327=$Q$18,"Comuni",IF(Gestión!D327=$Q$19,"Sistema",IF(Gestión!D327=$Q$20,"GestionD",IF(Gestión!D327=$Q$21,"Mejoramiento",IF(Gestión!D327=$Q$22,"Modelo",IF(Gestión!D327=$Q$23,"Control",""))))))))))))))))))))))</f>
        <v/>
      </c>
      <c r="T318" t="str">
        <f>IF(Gestión!E327=D!$K$2,"Acredi",IF(Gestión!E327=D!$K$7,"Increm",IF(Gestión!E327=D!$K$11,"Forma",IF(Gestión!E327=D!$K$15,"Vincu",IF(Gestión!E327=D!$K$31,"Estructuraci",IF(Gestión!E327=D!$K$33,"Tecnica",IF(Gestión!E327=D!$K$35,"Conso",IF(Gestión!E327=D!$K$37,"Fortale",IF(Gestión!E327=D!$K$38,"Program",IF(Gestión!E327=D!$K$40,"Estruct",IF(Gestión!E327=D!$K$48,"Artic",IF(Gestión!E327=D!$K$55,"Fortale1",IF(Gestión!E327=D!$K$60,"Biling",IF(Gestión!E327=D!$K$64,"Forma1",IF(Gestión!E327=D!$K$66,"Gest",IF(Gestión!E327=D!$K$68,"Redefini",IF(Gestión!E327=D!$K$69,"Fortale2",IF(Gestión!E327=D!$K$72,"Edu",IF(Gestión!E327=D!$K$79,"Implement",IF(Gestión!E327=D!$K$81,"Potencia",IF(Gestión!E327=D!$K$86,"Fortale3",IF(Gestión!E327=D!$K$89,"Vincu1",IF(Gestión!E327=D!$K$91,"Incur",IF(Gestión!E327=D!$K$93,"Proyec",IF(Gestión!E327=D!$K$94,"Estrateg",IF(Gestión!E327=D!$K$95,"Desa",IF(Gestión!E327=D!$K$103,"Seguim",IF(Gestión!E327=D!$K$104,"Acces",IF(Gestión!E327=D!$K$113,"Program1",IF(Gestión!E327=D!$K$115,"En",IF(Gestión!E327=D!$K$118,"Geren",IF(Gestión!E327=D!$K$128,"Proyec1",IF(Gestión!E327=D!$K$131,"Proyec2",IF(Gestión!E327=D!$K$135,"Forma2",IF(Gestión!E327=D!$K$137,"Talent",IF(Gestión!E327=D!$K$151,"Conso1",IF(Gestión!E327=D!$K$152,"Conso2",IF(Gestión!E327=D!$K$159,"Serv",IF(Gestión!E327=D!$K$164,"Rete",IF(Gestión!E327=D!$K$171,"Fortale4",IF(Gestión!E327=D!$K$172,"Fortale5",IF(Gestión!E327=D!$K$174,"Defini",IF(Gestión!E327=D!$K$175,"Coord",IF(Gestión!E327=D!$K$178,"Redef",IF(Gestión!E327=D!$K$181,"Compro",IF(Gestión!E327=D!$K$182,"Desa1",IF(Gestión!E327=D!$K$183,"Fortale6",IF(Gestión!E327=D!$K$187,"Esta",IF(Gestión!E327=D!$K$190,"Facil",IF(Gestión!E327=D!$K$193,"Soporte",IF(Gestión!E327=D!$K$198,"Implement1",IF(Gestión!E327=D!$K$201,"La",IF(Gestión!E327=D!$K$203,"Fortale7",IF(Gestión!E327=D!$K$206,"Remo",IF(Gestión!E327=D!$K$210,"Fortale8",IF(Gestión!E327=D!$K$214,"Mejoram",IF(Gestión!E327=D!$K$215,"Fortale9",IF(Gestión!E327=D!$K$217,"Fortale10",""))))))))))))))))))))))))))))))))))))))))))))))))))))))))))</f>
        <v/>
      </c>
    </row>
    <row r="319" spans="14:20" x14ac:dyDescent="0.25">
      <c r="N319" t="str">
        <f>IF(Gestión!F328=D!$L$2,"Forta",IF(Gestión!F328=$L$4,"Inclu",IF(Gestión!F328=$L$5,"Cult",IF(Gestión!F328=$L$7,"Actua",IF(Gestión!F328=$L$11,"Cuali",IF(Gestión!F328=$L$15,"Forta1",IF(Gestión!F328=$L$18,"Actua1",IF(Gestión!F328=$L$20,"Forta2",IF(Gestión!F328=$L$24,"Plan",IF(Gestión!F328=$L$28,"Confor",IF(Gestión!F328=$L$31,"Crea",IF(Gestión!F328=$L$33,"Incor",IF(Gestión!F328=$L$35,"Incre",IF(Gestión!F328=$L$36,"Prog",IF(Gestión!F328=$L$37,"Forta3",IF(Gestión!F328=$L$38,"Redi",IF(Gestión!F328=$L$40,"Confor1",IF(Gestión!F328=$L$44,"Apoyo",IF(Gestión!F328=$L$46,"Crea1",IF(Gestión!F328=$L$48,"Forta4",IF(Gestión!F328=$L$50,"Actua2",IF(Gestión!F328=$L$51,"Invest",IF(Gestión!F328=$L$52,"Conserv",IF(Gestión!F328=$L$55,"Incre1",IF(Gestión!F328=$L$60,"Actua3",IF(Gestión!F328=$L$64,"Actua4",IF(Gestión!F328=$L$66,"Asist",IF(Gestión!F328=$L$68,"Invest2",IF(Gestión!F328=$L$69,"Pract",IF(Gestión!F328=$L$72,"Forta5",IF(Gestión!F328=$L$79,"Opera",IF(Gestión!F328=$L$80,"Opera2",IF(Gestión!F328=$L$81,"Impul",IF(Gestión!F328=$L$86,"Estudio",IF(Gestión!F328=$L$89,"Invest3",IF(Gestión!F328=$L$90,"Diseño",IF(Gestión!F328=$L$91,"Invest4",IF(Gestión!F328=$L$93,"Vincula",IF(Gestión!F328=$L$94,"Crea2",IF(Gestión!F328=$L$95,"Diseño1",IF(Gestión!F328=$L$96,"Opera3",IF(Gestión!F328=$L$100,"Promo",IF(Gestión!F328=$L$101,"Estudio1",IF(Gestión!F328=$L$103,"Desarrolla",IF(Gestión!F328=$L$104,"Propen",IF(Gestión!F328=$L$108,"Aument",IF(Gestión!F328=$L$112,"Aument2",IF(Gestión!F328=$L$113,"Incre2",IF(Gestión!F328=$L$115,"Diver",IF(Gestión!F328=$L$118,"Estable",IF(Gestión!F328=$L$128,"Realiza",IF(Gestión!F328=$L$131,"Realiza1",IF(Gestión!F328=$L$135,"Diseño2",IF(Gestión!F328=$L$137,"Estudio2",IF(Gestión!F328=$L$138,"Invest5",IF(Gestión!F328=$L$141,"Actua5",IF(Gestión!F328=$L$144,"Estable1",IF(Gestión!F328=$L$151,"Defin","N/A"))))))))))))))))))))))))))))))))))))))))))))))))))))))))))</f>
        <v>N/A</v>
      </c>
      <c r="O319" t="str">
        <f>IF(N319="N/A",IF(Gestión!F328=$L$152,"Estable2",IF(Gestión!F328=$L$159,"Diseño3",IF(Gestión!F328=$L$161,"Diseño4",IF(Gestión!F328=$L$164,"Forta6",IF(Gestión!F328=$L$168,"Prog1",IF(Gestión!F328=$L$171,"Robus",IF(Gestión!F328=$L$172,"Diseño5",IF(Gestión!F328=$L$173,"Diseño6",IF(Gestión!F328=$L$174,"Estruc",IF(Gestión!F328=$L$175,"Diseño7",IF(Gestión!F328=$L$178,"Diseño8",IF(Gestión!F328=$L$179,"Diseño9",IF(Gestión!F328=$L$180,"Diseño10",IF(Gestión!F328=$L$181,"Diseño11",IF(Gestión!F328=$L$182,"Diseño12",IF(Gestión!F328=$L$183,"Capacit",IF(Gestión!F328=$L$186,"Redi1",IF(Gestión!F328=$L$187,"Defin1",IF(Gestión!F328=$L$190,"Cumplir",IF(Gestión!F328=$L$193,"Sistem",IF(Gestión!F328=$L$195,"Montaje",IF(Gestión!F328=$L$198,"Implementa",IF(Gestión!F328=$L$201,"Sistem1",IF(Gestión!F328=$L$203,"Asegura",IF(Gestión!F328=$L$204,"Estable3",IF(Gestión!F328=$L$206,"Constru",IF(Gestión!F328=$L$210,"Defin2",IF(Gestión!F328=$L$212,"Cult1",IF(Gestión!F328=$L$214,"Diseño13",IF(Gestión!F328=$L$215,"Defin3",IF(Gestión!F328=$L$217,"Segui",""))))))))))))))))))))))))))))))),N319)</f>
        <v/>
      </c>
      <c r="P319" t="str">
        <f>IF(Gestión!D328=$Q$2,"Acre",IF(Gestión!D328=$Q$3,"Valor",IF(Gestión!D328=$Q$4,"Calidad",IF(Gestión!D328=$Q$5,"NAI",IF(Gestión!D328=$Q$6,"NAP",IF(Gestión!D328=$Q$7,"NAE",IF(Gestión!D328=$Q$8,"Articulación",IF(Gestión!D328=$Q$9,"Extensión",IF(Gestión!D328=$Q$10,"Regionalización",IF(Gestión!D328=$Q$11,"Interna",IF(Gestión!D328=$Q$12,"Seguimiento",IF(Gestión!D328=$Q$13,"NAA",IF(Gestión!D328=$Q$14,"Gerencia",IF(Gestión!D328=$Q$15,"TH",IF(Gestión!D328=$Q$16,"Finan",IF(Gestión!D328=$Q$17,"Bienestar",IF(Gestión!D328=$Q$18,"Comuni",IF(Gestión!D328=$Q$19,"Sistema",IF(Gestión!D328=$Q$20,"GestionD",IF(Gestión!D328=$Q$21,"Mejoramiento",IF(Gestión!D328=$Q$22,"Modelo",IF(Gestión!D328=$Q$23,"Control",""))))))))))))))))))))))</f>
        <v/>
      </c>
      <c r="T319" t="str">
        <f>IF(Gestión!E328=D!$K$2,"Acredi",IF(Gestión!E328=D!$K$7,"Increm",IF(Gestión!E328=D!$K$11,"Forma",IF(Gestión!E328=D!$K$15,"Vincu",IF(Gestión!E328=D!$K$31,"Estructuraci",IF(Gestión!E328=D!$K$33,"Tecnica",IF(Gestión!E328=D!$K$35,"Conso",IF(Gestión!E328=D!$K$37,"Fortale",IF(Gestión!E328=D!$K$38,"Program",IF(Gestión!E328=D!$K$40,"Estruct",IF(Gestión!E328=D!$K$48,"Artic",IF(Gestión!E328=D!$K$55,"Fortale1",IF(Gestión!E328=D!$K$60,"Biling",IF(Gestión!E328=D!$K$64,"Forma1",IF(Gestión!E328=D!$K$66,"Gest",IF(Gestión!E328=D!$K$68,"Redefini",IF(Gestión!E328=D!$K$69,"Fortale2",IF(Gestión!E328=D!$K$72,"Edu",IF(Gestión!E328=D!$K$79,"Implement",IF(Gestión!E328=D!$K$81,"Potencia",IF(Gestión!E328=D!$K$86,"Fortale3",IF(Gestión!E328=D!$K$89,"Vincu1",IF(Gestión!E328=D!$K$91,"Incur",IF(Gestión!E328=D!$K$93,"Proyec",IF(Gestión!E328=D!$K$94,"Estrateg",IF(Gestión!E328=D!$K$95,"Desa",IF(Gestión!E328=D!$K$103,"Seguim",IF(Gestión!E328=D!$K$104,"Acces",IF(Gestión!E328=D!$K$113,"Program1",IF(Gestión!E328=D!$K$115,"En",IF(Gestión!E328=D!$K$118,"Geren",IF(Gestión!E328=D!$K$128,"Proyec1",IF(Gestión!E328=D!$K$131,"Proyec2",IF(Gestión!E328=D!$K$135,"Forma2",IF(Gestión!E328=D!$K$137,"Talent",IF(Gestión!E328=D!$K$151,"Conso1",IF(Gestión!E328=D!$K$152,"Conso2",IF(Gestión!E328=D!$K$159,"Serv",IF(Gestión!E328=D!$K$164,"Rete",IF(Gestión!E328=D!$K$171,"Fortale4",IF(Gestión!E328=D!$K$172,"Fortale5",IF(Gestión!E328=D!$K$174,"Defini",IF(Gestión!E328=D!$K$175,"Coord",IF(Gestión!E328=D!$K$178,"Redef",IF(Gestión!E328=D!$K$181,"Compro",IF(Gestión!E328=D!$K$182,"Desa1",IF(Gestión!E328=D!$K$183,"Fortale6",IF(Gestión!E328=D!$K$187,"Esta",IF(Gestión!E328=D!$K$190,"Facil",IF(Gestión!E328=D!$K$193,"Soporte",IF(Gestión!E328=D!$K$198,"Implement1",IF(Gestión!E328=D!$K$201,"La",IF(Gestión!E328=D!$K$203,"Fortale7",IF(Gestión!E328=D!$K$206,"Remo",IF(Gestión!E328=D!$K$210,"Fortale8",IF(Gestión!E328=D!$K$214,"Mejoram",IF(Gestión!E328=D!$K$215,"Fortale9",IF(Gestión!E328=D!$K$217,"Fortale10",""))))))))))))))))))))))))))))))))))))))))))))))))))))))))))</f>
        <v/>
      </c>
    </row>
    <row r="320" spans="14:20" x14ac:dyDescent="0.25">
      <c r="N320" t="str">
        <f>IF(Gestión!F329=D!$L$2,"Forta",IF(Gestión!F329=$L$4,"Inclu",IF(Gestión!F329=$L$5,"Cult",IF(Gestión!F329=$L$7,"Actua",IF(Gestión!F329=$L$11,"Cuali",IF(Gestión!F329=$L$15,"Forta1",IF(Gestión!F329=$L$18,"Actua1",IF(Gestión!F329=$L$20,"Forta2",IF(Gestión!F329=$L$24,"Plan",IF(Gestión!F329=$L$28,"Confor",IF(Gestión!F329=$L$31,"Crea",IF(Gestión!F329=$L$33,"Incor",IF(Gestión!F329=$L$35,"Incre",IF(Gestión!F329=$L$36,"Prog",IF(Gestión!F329=$L$37,"Forta3",IF(Gestión!F329=$L$38,"Redi",IF(Gestión!F329=$L$40,"Confor1",IF(Gestión!F329=$L$44,"Apoyo",IF(Gestión!F329=$L$46,"Crea1",IF(Gestión!F329=$L$48,"Forta4",IF(Gestión!F329=$L$50,"Actua2",IF(Gestión!F329=$L$51,"Invest",IF(Gestión!F329=$L$52,"Conserv",IF(Gestión!F329=$L$55,"Incre1",IF(Gestión!F329=$L$60,"Actua3",IF(Gestión!F329=$L$64,"Actua4",IF(Gestión!F329=$L$66,"Asist",IF(Gestión!F329=$L$68,"Invest2",IF(Gestión!F329=$L$69,"Pract",IF(Gestión!F329=$L$72,"Forta5",IF(Gestión!F329=$L$79,"Opera",IF(Gestión!F329=$L$80,"Opera2",IF(Gestión!F329=$L$81,"Impul",IF(Gestión!F329=$L$86,"Estudio",IF(Gestión!F329=$L$89,"Invest3",IF(Gestión!F329=$L$90,"Diseño",IF(Gestión!F329=$L$91,"Invest4",IF(Gestión!F329=$L$93,"Vincula",IF(Gestión!F329=$L$94,"Crea2",IF(Gestión!F329=$L$95,"Diseño1",IF(Gestión!F329=$L$96,"Opera3",IF(Gestión!F329=$L$100,"Promo",IF(Gestión!F329=$L$101,"Estudio1",IF(Gestión!F329=$L$103,"Desarrolla",IF(Gestión!F329=$L$104,"Propen",IF(Gestión!F329=$L$108,"Aument",IF(Gestión!F329=$L$112,"Aument2",IF(Gestión!F329=$L$113,"Incre2",IF(Gestión!F329=$L$115,"Diver",IF(Gestión!F329=$L$118,"Estable",IF(Gestión!F329=$L$128,"Realiza",IF(Gestión!F329=$L$131,"Realiza1",IF(Gestión!F329=$L$135,"Diseño2",IF(Gestión!F329=$L$137,"Estudio2",IF(Gestión!F329=$L$138,"Invest5",IF(Gestión!F329=$L$141,"Actua5",IF(Gestión!F329=$L$144,"Estable1",IF(Gestión!F329=$L$151,"Defin","N/A"))))))))))))))))))))))))))))))))))))))))))))))))))))))))))</f>
        <v>N/A</v>
      </c>
      <c r="O320" t="str">
        <f>IF(N320="N/A",IF(Gestión!F329=$L$152,"Estable2",IF(Gestión!F329=$L$159,"Diseño3",IF(Gestión!F329=$L$161,"Diseño4",IF(Gestión!F329=$L$164,"Forta6",IF(Gestión!F329=$L$168,"Prog1",IF(Gestión!F329=$L$171,"Robus",IF(Gestión!F329=$L$172,"Diseño5",IF(Gestión!F329=$L$173,"Diseño6",IF(Gestión!F329=$L$174,"Estruc",IF(Gestión!F329=$L$175,"Diseño7",IF(Gestión!F329=$L$178,"Diseño8",IF(Gestión!F329=$L$179,"Diseño9",IF(Gestión!F329=$L$180,"Diseño10",IF(Gestión!F329=$L$181,"Diseño11",IF(Gestión!F329=$L$182,"Diseño12",IF(Gestión!F329=$L$183,"Capacit",IF(Gestión!F329=$L$186,"Redi1",IF(Gestión!F329=$L$187,"Defin1",IF(Gestión!F329=$L$190,"Cumplir",IF(Gestión!F329=$L$193,"Sistem",IF(Gestión!F329=$L$195,"Montaje",IF(Gestión!F329=$L$198,"Implementa",IF(Gestión!F329=$L$201,"Sistem1",IF(Gestión!F329=$L$203,"Asegura",IF(Gestión!F329=$L$204,"Estable3",IF(Gestión!F329=$L$206,"Constru",IF(Gestión!F329=$L$210,"Defin2",IF(Gestión!F329=$L$212,"Cult1",IF(Gestión!F329=$L$214,"Diseño13",IF(Gestión!F329=$L$215,"Defin3",IF(Gestión!F329=$L$217,"Segui",""))))))))))))))))))))))))))))))),N320)</f>
        <v/>
      </c>
      <c r="P320" t="str">
        <f>IF(Gestión!D329=$Q$2,"Acre",IF(Gestión!D329=$Q$3,"Valor",IF(Gestión!D329=$Q$4,"Calidad",IF(Gestión!D329=$Q$5,"NAI",IF(Gestión!D329=$Q$6,"NAP",IF(Gestión!D329=$Q$7,"NAE",IF(Gestión!D329=$Q$8,"Articulación",IF(Gestión!D329=$Q$9,"Extensión",IF(Gestión!D329=$Q$10,"Regionalización",IF(Gestión!D329=$Q$11,"Interna",IF(Gestión!D329=$Q$12,"Seguimiento",IF(Gestión!D329=$Q$13,"NAA",IF(Gestión!D329=$Q$14,"Gerencia",IF(Gestión!D329=$Q$15,"TH",IF(Gestión!D329=$Q$16,"Finan",IF(Gestión!D329=$Q$17,"Bienestar",IF(Gestión!D329=$Q$18,"Comuni",IF(Gestión!D329=$Q$19,"Sistema",IF(Gestión!D329=$Q$20,"GestionD",IF(Gestión!D329=$Q$21,"Mejoramiento",IF(Gestión!D329=$Q$22,"Modelo",IF(Gestión!D329=$Q$23,"Control",""))))))))))))))))))))))</f>
        <v/>
      </c>
      <c r="T320" t="str">
        <f>IF(Gestión!E329=D!$K$2,"Acredi",IF(Gestión!E329=D!$K$7,"Increm",IF(Gestión!E329=D!$K$11,"Forma",IF(Gestión!E329=D!$K$15,"Vincu",IF(Gestión!E329=D!$K$31,"Estructuraci",IF(Gestión!E329=D!$K$33,"Tecnica",IF(Gestión!E329=D!$K$35,"Conso",IF(Gestión!E329=D!$K$37,"Fortale",IF(Gestión!E329=D!$K$38,"Program",IF(Gestión!E329=D!$K$40,"Estruct",IF(Gestión!E329=D!$K$48,"Artic",IF(Gestión!E329=D!$K$55,"Fortale1",IF(Gestión!E329=D!$K$60,"Biling",IF(Gestión!E329=D!$K$64,"Forma1",IF(Gestión!E329=D!$K$66,"Gest",IF(Gestión!E329=D!$K$68,"Redefini",IF(Gestión!E329=D!$K$69,"Fortale2",IF(Gestión!E329=D!$K$72,"Edu",IF(Gestión!E329=D!$K$79,"Implement",IF(Gestión!E329=D!$K$81,"Potencia",IF(Gestión!E329=D!$K$86,"Fortale3",IF(Gestión!E329=D!$K$89,"Vincu1",IF(Gestión!E329=D!$K$91,"Incur",IF(Gestión!E329=D!$K$93,"Proyec",IF(Gestión!E329=D!$K$94,"Estrateg",IF(Gestión!E329=D!$K$95,"Desa",IF(Gestión!E329=D!$K$103,"Seguim",IF(Gestión!E329=D!$K$104,"Acces",IF(Gestión!E329=D!$K$113,"Program1",IF(Gestión!E329=D!$K$115,"En",IF(Gestión!E329=D!$K$118,"Geren",IF(Gestión!E329=D!$K$128,"Proyec1",IF(Gestión!E329=D!$K$131,"Proyec2",IF(Gestión!E329=D!$K$135,"Forma2",IF(Gestión!E329=D!$K$137,"Talent",IF(Gestión!E329=D!$K$151,"Conso1",IF(Gestión!E329=D!$K$152,"Conso2",IF(Gestión!E329=D!$K$159,"Serv",IF(Gestión!E329=D!$K$164,"Rete",IF(Gestión!E329=D!$K$171,"Fortale4",IF(Gestión!E329=D!$K$172,"Fortale5",IF(Gestión!E329=D!$K$174,"Defini",IF(Gestión!E329=D!$K$175,"Coord",IF(Gestión!E329=D!$K$178,"Redef",IF(Gestión!E329=D!$K$181,"Compro",IF(Gestión!E329=D!$K$182,"Desa1",IF(Gestión!E329=D!$K$183,"Fortale6",IF(Gestión!E329=D!$K$187,"Esta",IF(Gestión!E329=D!$K$190,"Facil",IF(Gestión!E329=D!$K$193,"Soporte",IF(Gestión!E329=D!$K$198,"Implement1",IF(Gestión!E329=D!$K$201,"La",IF(Gestión!E329=D!$K$203,"Fortale7",IF(Gestión!E329=D!$K$206,"Remo",IF(Gestión!E329=D!$K$210,"Fortale8",IF(Gestión!E329=D!$K$214,"Mejoram",IF(Gestión!E329=D!$K$215,"Fortale9",IF(Gestión!E329=D!$K$217,"Fortale10",""))))))))))))))))))))))))))))))))))))))))))))))))))))))))))</f>
        <v/>
      </c>
    </row>
    <row r="321" spans="14:20" x14ac:dyDescent="0.25">
      <c r="N321" t="str">
        <f>IF(Gestión!F330=D!$L$2,"Forta",IF(Gestión!F330=$L$4,"Inclu",IF(Gestión!F330=$L$5,"Cult",IF(Gestión!F330=$L$7,"Actua",IF(Gestión!F330=$L$11,"Cuali",IF(Gestión!F330=$L$15,"Forta1",IF(Gestión!F330=$L$18,"Actua1",IF(Gestión!F330=$L$20,"Forta2",IF(Gestión!F330=$L$24,"Plan",IF(Gestión!F330=$L$28,"Confor",IF(Gestión!F330=$L$31,"Crea",IF(Gestión!F330=$L$33,"Incor",IF(Gestión!F330=$L$35,"Incre",IF(Gestión!F330=$L$36,"Prog",IF(Gestión!F330=$L$37,"Forta3",IF(Gestión!F330=$L$38,"Redi",IF(Gestión!F330=$L$40,"Confor1",IF(Gestión!F330=$L$44,"Apoyo",IF(Gestión!F330=$L$46,"Crea1",IF(Gestión!F330=$L$48,"Forta4",IF(Gestión!F330=$L$50,"Actua2",IF(Gestión!F330=$L$51,"Invest",IF(Gestión!F330=$L$52,"Conserv",IF(Gestión!F330=$L$55,"Incre1",IF(Gestión!F330=$L$60,"Actua3",IF(Gestión!F330=$L$64,"Actua4",IF(Gestión!F330=$L$66,"Asist",IF(Gestión!F330=$L$68,"Invest2",IF(Gestión!F330=$L$69,"Pract",IF(Gestión!F330=$L$72,"Forta5",IF(Gestión!F330=$L$79,"Opera",IF(Gestión!F330=$L$80,"Opera2",IF(Gestión!F330=$L$81,"Impul",IF(Gestión!F330=$L$86,"Estudio",IF(Gestión!F330=$L$89,"Invest3",IF(Gestión!F330=$L$90,"Diseño",IF(Gestión!F330=$L$91,"Invest4",IF(Gestión!F330=$L$93,"Vincula",IF(Gestión!F330=$L$94,"Crea2",IF(Gestión!F330=$L$95,"Diseño1",IF(Gestión!F330=$L$96,"Opera3",IF(Gestión!F330=$L$100,"Promo",IF(Gestión!F330=$L$101,"Estudio1",IF(Gestión!F330=$L$103,"Desarrolla",IF(Gestión!F330=$L$104,"Propen",IF(Gestión!F330=$L$108,"Aument",IF(Gestión!F330=$L$112,"Aument2",IF(Gestión!F330=$L$113,"Incre2",IF(Gestión!F330=$L$115,"Diver",IF(Gestión!F330=$L$118,"Estable",IF(Gestión!F330=$L$128,"Realiza",IF(Gestión!F330=$L$131,"Realiza1",IF(Gestión!F330=$L$135,"Diseño2",IF(Gestión!F330=$L$137,"Estudio2",IF(Gestión!F330=$L$138,"Invest5",IF(Gestión!F330=$L$141,"Actua5",IF(Gestión!F330=$L$144,"Estable1",IF(Gestión!F330=$L$151,"Defin","N/A"))))))))))))))))))))))))))))))))))))))))))))))))))))))))))</f>
        <v>N/A</v>
      </c>
      <c r="O321" t="str">
        <f>IF(N321="N/A",IF(Gestión!F330=$L$152,"Estable2",IF(Gestión!F330=$L$159,"Diseño3",IF(Gestión!F330=$L$161,"Diseño4",IF(Gestión!F330=$L$164,"Forta6",IF(Gestión!F330=$L$168,"Prog1",IF(Gestión!F330=$L$171,"Robus",IF(Gestión!F330=$L$172,"Diseño5",IF(Gestión!F330=$L$173,"Diseño6",IF(Gestión!F330=$L$174,"Estruc",IF(Gestión!F330=$L$175,"Diseño7",IF(Gestión!F330=$L$178,"Diseño8",IF(Gestión!F330=$L$179,"Diseño9",IF(Gestión!F330=$L$180,"Diseño10",IF(Gestión!F330=$L$181,"Diseño11",IF(Gestión!F330=$L$182,"Diseño12",IF(Gestión!F330=$L$183,"Capacit",IF(Gestión!F330=$L$186,"Redi1",IF(Gestión!F330=$L$187,"Defin1",IF(Gestión!F330=$L$190,"Cumplir",IF(Gestión!F330=$L$193,"Sistem",IF(Gestión!F330=$L$195,"Montaje",IF(Gestión!F330=$L$198,"Implementa",IF(Gestión!F330=$L$201,"Sistem1",IF(Gestión!F330=$L$203,"Asegura",IF(Gestión!F330=$L$204,"Estable3",IF(Gestión!F330=$L$206,"Constru",IF(Gestión!F330=$L$210,"Defin2",IF(Gestión!F330=$L$212,"Cult1",IF(Gestión!F330=$L$214,"Diseño13",IF(Gestión!F330=$L$215,"Defin3",IF(Gestión!F330=$L$217,"Segui",""))))))))))))))))))))))))))))))),N321)</f>
        <v/>
      </c>
      <c r="P321" t="str">
        <f>IF(Gestión!D330=$Q$2,"Acre",IF(Gestión!D330=$Q$3,"Valor",IF(Gestión!D330=$Q$4,"Calidad",IF(Gestión!D330=$Q$5,"NAI",IF(Gestión!D330=$Q$6,"NAP",IF(Gestión!D330=$Q$7,"NAE",IF(Gestión!D330=$Q$8,"Articulación",IF(Gestión!D330=$Q$9,"Extensión",IF(Gestión!D330=$Q$10,"Regionalización",IF(Gestión!D330=$Q$11,"Interna",IF(Gestión!D330=$Q$12,"Seguimiento",IF(Gestión!D330=$Q$13,"NAA",IF(Gestión!D330=$Q$14,"Gerencia",IF(Gestión!D330=$Q$15,"TH",IF(Gestión!D330=$Q$16,"Finan",IF(Gestión!D330=$Q$17,"Bienestar",IF(Gestión!D330=$Q$18,"Comuni",IF(Gestión!D330=$Q$19,"Sistema",IF(Gestión!D330=$Q$20,"GestionD",IF(Gestión!D330=$Q$21,"Mejoramiento",IF(Gestión!D330=$Q$22,"Modelo",IF(Gestión!D330=$Q$23,"Control",""))))))))))))))))))))))</f>
        <v/>
      </c>
      <c r="T321" t="str">
        <f>IF(Gestión!E330=D!$K$2,"Acredi",IF(Gestión!E330=D!$K$7,"Increm",IF(Gestión!E330=D!$K$11,"Forma",IF(Gestión!E330=D!$K$15,"Vincu",IF(Gestión!E330=D!$K$31,"Estructuraci",IF(Gestión!E330=D!$K$33,"Tecnica",IF(Gestión!E330=D!$K$35,"Conso",IF(Gestión!E330=D!$K$37,"Fortale",IF(Gestión!E330=D!$K$38,"Program",IF(Gestión!E330=D!$K$40,"Estruct",IF(Gestión!E330=D!$K$48,"Artic",IF(Gestión!E330=D!$K$55,"Fortale1",IF(Gestión!E330=D!$K$60,"Biling",IF(Gestión!E330=D!$K$64,"Forma1",IF(Gestión!E330=D!$K$66,"Gest",IF(Gestión!E330=D!$K$68,"Redefini",IF(Gestión!E330=D!$K$69,"Fortale2",IF(Gestión!E330=D!$K$72,"Edu",IF(Gestión!E330=D!$K$79,"Implement",IF(Gestión!E330=D!$K$81,"Potencia",IF(Gestión!E330=D!$K$86,"Fortale3",IF(Gestión!E330=D!$K$89,"Vincu1",IF(Gestión!E330=D!$K$91,"Incur",IF(Gestión!E330=D!$K$93,"Proyec",IF(Gestión!E330=D!$K$94,"Estrateg",IF(Gestión!E330=D!$K$95,"Desa",IF(Gestión!E330=D!$K$103,"Seguim",IF(Gestión!E330=D!$K$104,"Acces",IF(Gestión!E330=D!$K$113,"Program1",IF(Gestión!E330=D!$K$115,"En",IF(Gestión!E330=D!$K$118,"Geren",IF(Gestión!E330=D!$K$128,"Proyec1",IF(Gestión!E330=D!$K$131,"Proyec2",IF(Gestión!E330=D!$K$135,"Forma2",IF(Gestión!E330=D!$K$137,"Talent",IF(Gestión!E330=D!$K$151,"Conso1",IF(Gestión!E330=D!$K$152,"Conso2",IF(Gestión!E330=D!$K$159,"Serv",IF(Gestión!E330=D!$K$164,"Rete",IF(Gestión!E330=D!$K$171,"Fortale4",IF(Gestión!E330=D!$K$172,"Fortale5",IF(Gestión!E330=D!$K$174,"Defini",IF(Gestión!E330=D!$K$175,"Coord",IF(Gestión!E330=D!$K$178,"Redef",IF(Gestión!E330=D!$K$181,"Compro",IF(Gestión!E330=D!$K$182,"Desa1",IF(Gestión!E330=D!$K$183,"Fortale6",IF(Gestión!E330=D!$K$187,"Esta",IF(Gestión!E330=D!$K$190,"Facil",IF(Gestión!E330=D!$K$193,"Soporte",IF(Gestión!E330=D!$K$198,"Implement1",IF(Gestión!E330=D!$K$201,"La",IF(Gestión!E330=D!$K$203,"Fortale7",IF(Gestión!E330=D!$K$206,"Remo",IF(Gestión!E330=D!$K$210,"Fortale8",IF(Gestión!E330=D!$K$214,"Mejoram",IF(Gestión!E330=D!$K$215,"Fortale9",IF(Gestión!E330=D!$K$217,"Fortale10",""))))))))))))))))))))))))))))))))))))))))))))))))))))))))))</f>
        <v/>
      </c>
    </row>
    <row r="322" spans="14:20" x14ac:dyDescent="0.25">
      <c r="N322" t="str">
        <f>IF(Gestión!F331=D!$L$2,"Forta",IF(Gestión!F331=$L$4,"Inclu",IF(Gestión!F331=$L$5,"Cult",IF(Gestión!F331=$L$7,"Actua",IF(Gestión!F331=$L$11,"Cuali",IF(Gestión!F331=$L$15,"Forta1",IF(Gestión!F331=$L$18,"Actua1",IF(Gestión!F331=$L$20,"Forta2",IF(Gestión!F331=$L$24,"Plan",IF(Gestión!F331=$L$28,"Confor",IF(Gestión!F331=$L$31,"Crea",IF(Gestión!F331=$L$33,"Incor",IF(Gestión!F331=$L$35,"Incre",IF(Gestión!F331=$L$36,"Prog",IF(Gestión!F331=$L$37,"Forta3",IF(Gestión!F331=$L$38,"Redi",IF(Gestión!F331=$L$40,"Confor1",IF(Gestión!F331=$L$44,"Apoyo",IF(Gestión!F331=$L$46,"Crea1",IF(Gestión!F331=$L$48,"Forta4",IF(Gestión!F331=$L$50,"Actua2",IF(Gestión!F331=$L$51,"Invest",IF(Gestión!F331=$L$52,"Conserv",IF(Gestión!F331=$L$55,"Incre1",IF(Gestión!F331=$L$60,"Actua3",IF(Gestión!F331=$L$64,"Actua4",IF(Gestión!F331=$L$66,"Asist",IF(Gestión!F331=$L$68,"Invest2",IF(Gestión!F331=$L$69,"Pract",IF(Gestión!F331=$L$72,"Forta5",IF(Gestión!F331=$L$79,"Opera",IF(Gestión!F331=$L$80,"Opera2",IF(Gestión!F331=$L$81,"Impul",IF(Gestión!F331=$L$86,"Estudio",IF(Gestión!F331=$L$89,"Invest3",IF(Gestión!F331=$L$90,"Diseño",IF(Gestión!F331=$L$91,"Invest4",IF(Gestión!F331=$L$93,"Vincula",IF(Gestión!F331=$L$94,"Crea2",IF(Gestión!F331=$L$95,"Diseño1",IF(Gestión!F331=$L$96,"Opera3",IF(Gestión!F331=$L$100,"Promo",IF(Gestión!F331=$L$101,"Estudio1",IF(Gestión!F331=$L$103,"Desarrolla",IF(Gestión!F331=$L$104,"Propen",IF(Gestión!F331=$L$108,"Aument",IF(Gestión!F331=$L$112,"Aument2",IF(Gestión!F331=$L$113,"Incre2",IF(Gestión!F331=$L$115,"Diver",IF(Gestión!F331=$L$118,"Estable",IF(Gestión!F331=$L$128,"Realiza",IF(Gestión!F331=$L$131,"Realiza1",IF(Gestión!F331=$L$135,"Diseño2",IF(Gestión!F331=$L$137,"Estudio2",IF(Gestión!F331=$L$138,"Invest5",IF(Gestión!F331=$L$141,"Actua5",IF(Gestión!F331=$L$144,"Estable1",IF(Gestión!F331=$L$151,"Defin","N/A"))))))))))))))))))))))))))))))))))))))))))))))))))))))))))</f>
        <v>N/A</v>
      </c>
      <c r="O322" t="str">
        <f>IF(N322="N/A",IF(Gestión!F331=$L$152,"Estable2",IF(Gestión!F331=$L$159,"Diseño3",IF(Gestión!F331=$L$161,"Diseño4",IF(Gestión!F331=$L$164,"Forta6",IF(Gestión!F331=$L$168,"Prog1",IF(Gestión!F331=$L$171,"Robus",IF(Gestión!F331=$L$172,"Diseño5",IF(Gestión!F331=$L$173,"Diseño6",IF(Gestión!F331=$L$174,"Estruc",IF(Gestión!F331=$L$175,"Diseño7",IF(Gestión!F331=$L$178,"Diseño8",IF(Gestión!F331=$L$179,"Diseño9",IF(Gestión!F331=$L$180,"Diseño10",IF(Gestión!F331=$L$181,"Diseño11",IF(Gestión!F331=$L$182,"Diseño12",IF(Gestión!F331=$L$183,"Capacit",IF(Gestión!F331=$L$186,"Redi1",IF(Gestión!F331=$L$187,"Defin1",IF(Gestión!F331=$L$190,"Cumplir",IF(Gestión!F331=$L$193,"Sistem",IF(Gestión!F331=$L$195,"Montaje",IF(Gestión!F331=$L$198,"Implementa",IF(Gestión!F331=$L$201,"Sistem1",IF(Gestión!F331=$L$203,"Asegura",IF(Gestión!F331=$L$204,"Estable3",IF(Gestión!F331=$L$206,"Constru",IF(Gestión!F331=$L$210,"Defin2",IF(Gestión!F331=$L$212,"Cult1",IF(Gestión!F331=$L$214,"Diseño13",IF(Gestión!F331=$L$215,"Defin3",IF(Gestión!F331=$L$217,"Segui",""))))))))))))))))))))))))))))))),N322)</f>
        <v/>
      </c>
      <c r="P322" t="str">
        <f>IF(Gestión!D331=$Q$2,"Acre",IF(Gestión!D331=$Q$3,"Valor",IF(Gestión!D331=$Q$4,"Calidad",IF(Gestión!D331=$Q$5,"NAI",IF(Gestión!D331=$Q$6,"NAP",IF(Gestión!D331=$Q$7,"NAE",IF(Gestión!D331=$Q$8,"Articulación",IF(Gestión!D331=$Q$9,"Extensión",IF(Gestión!D331=$Q$10,"Regionalización",IF(Gestión!D331=$Q$11,"Interna",IF(Gestión!D331=$Q$12,"Seguimiento",IF(Gestión!D331=$Q$13,"NAA",IF(Gestión!D331=$Q$14,"Gerencia",IF(Gestión!D331=$Q$15,"TH",IF(Gestión!D331=$Q$16,"Finan",IF(Gestión!D331=$Q$17,"Bienestar",IF(Gestión!D331=$Q$18,"Comuni",IF(Gestión!D331=$Q$19,"Sistema",IF(Gestión!D331=$Q$20,"GestionD",IF(Gestión!D331=$Q$21,"Mejoramiento",IF(Gestión!D331=$Q$22,"Modelo",IF(Gestión!D331=$Q$23,"Control",""))))))))))))))))))))))</f>
        <v/>
      </c>
      <c r="T322" t="str">
        <f>IF(Gestión!E331=D!$K$2,"Acredi",IF(Gestión!E331=D!$K$7,"Increm",IF(Gestión!E331=D!$K$11,"Forma",IF(Gestión!E331=D!$K$15,"Vincu",IF(Gestión!E331=D!$K$31,"Estructuraci",IF(Gestión!E331=D!$K$33,"Tecnica",IF(Gestión!E331=D!$K$35,"Conso",IF(Gestión!E331=D!$K$37,"Fortale",IF(Gestión!E331=D!$K$38,"Program",IF(Gestión!E331=D!$K$40,"Estruct",IF(Gestión!E331=D!$K$48,"Artic",IF(Gestión!E331=D!$K$55,"Fortale1",IF(Gestión!E331=D!$K$60,"Biling",IF(Gestión!E331=D!$K$64,"Forma1",IF(Gestión!E331=D!$K$66,"Gest",IF(Gestión!E331=D!$K$68,"Redefini",IF(Gestión!E331=D!$K$69,"Fortale2",IF(Gestión!E331=D!$K$72,"Edu",IF(Gestión!E331=D!$K$79,"Implement",IF(Gestión!E331=D!$K$81,"Potencia",IF(Gestión!E331=D!$K$86,"Fortale3",IF(Gestión!E331=D!$K$89,"Vincu1",IF(Gestión!E331=D!$K$91,"Incur",IF(Gestión!E331=D!$K$93,"Proyec",IF(Gestión!E331=D!$K$94,"Estrateg",IF(Gestión!E331=D!$K$95,"Desa",IF(Gestión!E331=D!$K$103,"Seguim",IF(Gestión!E331=D!$K$104,"Acces",IF(Gestión!E331=D!$K$113,"Program1",IF(Gestión!E331=D!$K$115,"En",IF(Gestión!E331=D!$K$118,"Geren",IF(Gestión!E331=D!$K$128,"Proyec1",IF(Gestión!E331=D!$K$131,"Proyec2",IF(Gestión!E331=D!$K$135,"Forma2",IF(Gestión!E331=D!$K$137,"Talent",IF(Gestión!E331=D!$K$151,"Conso1",IF(Gestión!E331=D!$K$152,"Conso2",IF(Gestión!E331=D!$K$159,"Serv",IF(Gestión!E331=D!$K$164,"Rete",IF(Gestión!E331=D!$K$171,"Fortale4",IF(Gestión!E331=D!$K$172,"Fortale5",IF(Gestión!E331=D!$K$174,"Defini",IF(Gestión!E331=D!$K$175,"Coord",IF(Gestión!E331=D!$K$178,"Redef",IF(Gestión!E331=D!$K$181,"Compro",IF(Gestión!E331=D!$K$182,"Desa1",IF(Gestión!E331=D!$K$183,"Fortale6",IF(Gestión!E331=D!$K$187,"Esta",IF(Gestión!E331=D!$K$190,"Facil",IF(Gestión!E331=D!$K$193,"Soporte",IF(Gestión!E331=D!$K$198,"Implement1",IF(Gestión!E331=D!$K$201,"La",IF(Gestión!E331=D!$K$203,"Fortale7",IF(Gestión!E331=D!$K$206,"Remo",IF(Gestión!E331=D!$K$210,"Fortale8",IF(Gestión!E331=D!$K$214,"Mejoram",IF(Gestión!E331=D!$K$215,"Fortale9",IF(Gestión!E331=D!$K$217,"Fortale10",""))))))))))))))))))))))))))))))))))))))))))))))))))))))))))</f>
        <v/>
      </c>
    </row>
    <row r="323" spans="14:20" x14ac:dyDescent="0.25">
      <c r="N323" t="str">
        <f>IF(Gestión!F332=D!$L$2,"Forta",IF(Gestión!F332=$L$4,"Inclu",IF(Gestión!F332=$L$5,"Cult",IF(Gestión!F332=$L$7,"Actua",IF(Gestión!F332=$L$11,"Cuali",IF(Gestión!F332=$L$15,"Forta1",IF(Gestión!F332=$L$18,"Actua1",IF(Gestión!F332=$L$20,"Forta2",IF(Gestión!F332=$L$24,"Plan",IF(Gestión!F332=$L$28,"Confor",IF(Gestión!F332=$L$31,"Crea",IF(Gestión!F332=$L$33,"Incor",IF(Gestión!F332=$L$35,"Incre",IF(Gestión!F332=$L$36,"Prog",IF(Gestión!F332=$L$37,"Forta3",IF(Gestión!F332=$L$38,"Redi",IF(Gestión!F332=$L$40,"Confor1",IF(Gestión!F332=$L$44,"Apoyo",IF(Gestión!F332=$L$46,"Crea1",IF(Gestión!F332=$L$48,"Forta4",IF(Gestión!F332=$L$50,"Actua2",IF(Gestión!F332=$L$51,"Invest",IF(Gestión!F332=$L$52,"Conserv",IF(Gestión!F332=$L$55,"Incre1",IF(Gestión!F332=$L$60,"Actua3",IF(Gestión!F332=$L$64,"Actua4",IF(Gestión!F332=$L$66,"Asist",IF(Gestión!F332=$L$68,"Invest2",IF(Gestión!F332=$L$69,"Pract",IF(Gestión!F332=$L$72,"Forta5",IF(Gestión!F332=$L$79,"Opera",IF(Gestión!F332=$L$80,"Opera2",IF(Gestión!F332=$L$81,"Impul",IF(Gestión!F332=$L$86,"Estudio",IF(Gestión!F332=$L$89,"Invest3",IF(Gestión!F332=$L$90,"Diseño",IF(Gestión!F332=$L$91,"Invest4",IF(Gestión!F332=$L$93,"Vincula",IF(Gestión!F332=$L$94,"Crea2",IF(Gestión!F332=$L$95,"Diseño1",IF(Gestión!F332=$L$96,"Opera3",IF(Gestión!F332=$L$100,"Promo",IF(Gestión!F332=$L$101,"Estudio1",IF(Gestión!F332=$L$103,"Desarrolla",IF(Gestión!F332=$L$104,"Propen",IF(Gestión!F332=$L$108,"Aument",IF(Gestión!F332=$L$112,"Aument2",IF(Gestión!F332=$L$113,"Incre2",IF(Gestión!F332=$L$115,"Diver",IF(Gestión!F332=$L$118,"Estable",IF(Gestión!F332=$L$128,"Realiza",IF(Gestión!F332=$L$131,"Realiza1",IF(Gestión!F332=$L$135,"Diseño2",IF(Gestión!F332=$L$137,"Estudio2",IF(Gestión!F332=$L$138,"Invest5",IF(Gestión!F332=$L$141,"Actua5",IF(Gestión!F332=$L$144,"Estable1",IF(Gestión!F332=$L$151,"Defin","N/A"))))))))))))))))))))))))))))))))))))))))))))))))))))))))))</f>
        <v>N/A</v>
      </c>
      <c r="O323" t="str">
        <f>IF(N323="N/A",IF(Gestión!F332=$L$152,"Estable2",IF(Gestión!F332=$L$159,"Diseño3",IF(Gestión!F332=$L$161,"Diseño4",IF(Gestión!F332=$L$164,"Forta6",IF(Gestión!F332=$L$168,"Prog1",IF(Gestión!F332=$L$171,"Robus",IF(Gestión!F332=$L$172,"Diseño5",IF(Gestión!F332=$L$173,"Diseño6",IF(Gestión!F332=$L$174,"Estruc",IF(Gestión!F332=$L$175,"Diseño7",IF(Gestión!F332=$L$178,"Diseño8",IF(Gestión!F332=$L$179,"Diseño9",IF(Gestión!F332=$L$180,"Diseño10",IF(Gestión!F332=$L$181,"Diseño11",IF(Gestión!F332=$L$182,"Diseño12",IF(Gestión!F332=$L$183,"Capacit",IF(Gestión!F332=$L$186,"Redi1",IF(Gestión!F332=$L$187,"Defin1",IF(Gestión!F332=$L$190,"Cumplir",IF(Gestión!F332=$L$193,"Sistem",IF(Gestión!F332=$L$195,"Montaje",IF(Gestión!F332=$L$198,"Implementa",IF(Gestión!F332=$L$201,"Sistem1",IF(Gestión!F332=$L$203,"Asegura",IF(Gestión!F332=$L$204,"Estable3",IF(Gestión!F332=$L$206,"Constru",IF(Gestión!F332=$L$210,"Defin2",IF(Gestión!F332=$L$212,"Cult1",IF(Gestión!F332=$L$214,"Diseño13",IF(Gestión!F332=$L$215,"Defin3",IF(Gestión!F332=$L$217,"Segui",""))))))))))))))))))))))))))))))),N323)</f>
        <v/>
      </c>
      <c r="P323" t="str">
        <f>IF(Gestión!D332=$Q$2,"Acre",IF(Gestión!D332=$Q$3,"Valor",IF(Gestión!D332=$Q$4,"Calidad",IF(Gestión!D332=$Q$5,"NAI",IF(Gestión!D332=$Q$6,"NAP",IF(Gestión!D332=$Q$7,"NAE",IF(Gestión!D332=$Q$8,"Articulación",IF(Gestión!D332=$Q$9,"Extensión",IF(Gestión!D332=$Q$10,"Regionalización",IF(Gestión!D332=$Q$11,"Interna",IF(Gestión!D332=$Q$12,"Seguimiento",IF(Gestión!D332=$Q$13,"NAA",IF(Gestión!D332=$Q$14,"Gerencia",IF(Gestión!D332=$Q$15,"TH",IF(Gestión!D332=$Q$16,"Finan",IF(Gestión!D332=$Q$17,"Bienestar",IF(Gestión!D332=$Q$18,"Comuni",IF(Gestión!D332=$Q$19,"Sistema",IF(Gestión!D332=$Q$20,"GestionD",IF(Gestión!D332=$Q$21,"Mejoramiento",IF(Gestión!D332=$Q$22,"Modelo",IF(Gestión!D332=$Q$23,"Control",""))))))))))))))))))))))</f>
        <v/>
      </c>
      <c r="T323" t="str">
        <f>IF(Gestión!E332=D!$K$2,"Acredi",IF(Gestión!E332=D!$K$7,"Increm",IF(Gestión!E332=D!$K$11,"Forma",IF(Gestión!E332=D!$K$15,"Vincu",IF(Gestión!E332=D!$K$31,"Estructuraci",IF(Gestión!E332=D!$K$33,"Tecnica",IF(Gestión!E332=D!$K$35,"Conso",IF(Gestión!E332=D!$K$37,"Fortale",IF(Gestión!E332=D!$K$38,"Program",IF(Gestión!E332=D!$K$40,"Estruct",IF(Gestión!E332=D!$K$48,"Artic",IF(Gestión!E332=D!$K$55,"Fortale1",IF(Gestión!E332=D!$K$60,"Biling",IF(Gestión!E332=D!$K$64,"Forma1",IF(Gestión!E332=D!$K$66,"Gest",IF(Gestión!E332=D!$K$68,"Redefini",IF(Gestión!E332=D!$K$69,"Fortale2",IF(Gestión!E332=D!$K$72,"Edu",IF(Gestión!E332=D!$K$79,"Implement",IF(Gestión!E332=D!$K$81,"Potencia",IF(Gestión!E332=D!$K$86,"Fortale3",IF(Gestión!E332=D!$K$89,"Vincu1",IF(Gestión!E332=D!$K$91,"Incur",IF(Gestión!E332=D!$K$93,"Proyec",IF(Gestión!E332=D!$K$94,"Estrateg",IF(Gestión!E332=D!$K$95,"Desa",IF(Gestión!E332=D!$K$103,"Seguim",IF(Gestión!E332=D!$K$104,"Acces",IF(Gestión!E332=D!$K$113,"Program1",IF(Gestión!E332=D!$K$115,"En",IF(Gestión!E332=D!$K$118,"Geren",IF(Gestión!E332=D!$K$128,"Proyec1",IF(Gestión!E332=D!$K$131,"Proyec2",IF(Gestión!E332=D!$K$135,"Forma2",IF(Gestión!E332=D!$K$137,"Talent",IF(Gestión!E332=D!$K$151,"Conso1",IF(Gestión!E332=D!$K$152,"Conso2",IF(Gestión!E332=D!$K$159,"Serv",IF(Gestión!E332=D!$K$164,"Rete",IF(Gestión!E332=D!$K$171,"Fortale4",IF(Gestión!E332=D!$K$172,"Fortale5",IF(Gestión!E332=D!$K$174,"Defini",IF(Gestión!E332=D!$K$175,"Coord",IF(Gestión!E332=D!$K$178,"Redef",IF(Gestión!E332=D!$K$181,"Compro",IF(Gestión!E332=D!$K$182,"Desa1",IF(Gestión!E332=D!$K$183,"Fortale6",IF(Gestión!E332=D!$K$187,"Esta",IF(Gestión!E332=D!$K$190,"Facil",IF(Gestión!E332=D!$K$193,"Soporte",IF(Gestión!E332=D!$K$198,"Implement1",IF(Gestión!E332=D!$K$201,"La",IF(Gestión!E332=D!$K$203,"Fortale7",IF(Gestión!E332=D!$K$206,"Remo",IF(Gestión!E332=D!$K$210,"Fortale8",IF(Gestión!E332=D!$K$214,"Mejoram",IF(Gestión!E332=D!$K$215,"Fortale9",IF(Gestión!E332=D!$K$217,"Fortale10",""))))))))))))))))))))))))))))))))))))))))))))))))))))))))))</f>
        <v/>
      </c>
    </row>
    <row r="324" spans="14:20" x14ac:dyDescent="0.25">
      <c r="N324" t="str">
        <f>IF(Gestión!F333=D!$L$2,"Forta",IF(Gestión!F333=$L$4,"Inclu",IF(Gestión!F333=$L$5,"Cult",IF(Gestión!F333=$L$7,"Actua",IF(Gestión!F333=$L$11,"Cuali",IF(Gestión!F333=$L$15,"Forta1",IF(Gestión!F333=$L$18,"Actua1",IF(Gestión!F333=$L$20,"Forta2",IF(Gestión!F333=$L$24,"Plan",IF(Gestión!F333=$L$28,"Confor",IF(Gestión!F333=$L$31,"Crea",IF(Gestión!F333=$L$33,"Incor",IF(Gestión!F333=$L$35,"Incre",IF(Gestión!F333=$L$36,"Prog",IF(Gestión!F333=$L$37,"Forta3",IF(Gestión!F333=$L$38,"Redi",IF(Gestión!F333=$L$40,"Confor1",IF(Gestión!F333=$L$44,"Apoyo",IF(Gestión!F333=$L$46,"Crea1",IF(Gestión!F333=$L$48,"Forta4",IF(Gestión!F333=$L$50,"Actua2",IF(Gestión!F333=$L$51,"Invest",IF(Gestión!F333=$L$52,"Conserv",IF(Gestión!F333=$L$55,"Incre1",IF(Gestión!F333=$L$60,"Actua3",IF(Gestión!F333=$L$64,"Actua4",IF(Gestión!F333=$L$66,"Asist",IF(Gestión!F333=$L$68,"Invest2",IF(Gestión!F333=$L$69,"Pract",IF(Gestión!F333=$L$72,"Forta5",IF(Gestión!F333=$L$79,"Opera",IF(Gestión!F333=$L$80,"Opera2",IF(Gestión!F333=$L$81,"Impul",IF(Gestión!F333=$L$86,"Estudio",IF(Gestión!F333=$L$89,"Invest3",IF(Gestión!F333=$L$90,"Diseño",IF(Gestión!F333=$L$91,"Invest4",IF(Gestión!F333=$L$93,"Vincula",IF(Gestión!F333=$L$94,"Crea2",IF(Gestión!F333=$L$95,"Diseño1",IF(Gestión!F333=$L$96,"Opera3",IF(Gestión!F333=$L$100,"Promo",IF(Gestión!F333=$L$101,"Estudio1",IF(Gestión!F333=$L$103,"Desarrolla",IF(Gestión!F333=$L$104,"Propen",IF(Gestión!F333=$L$108,"Aument",IF(Gestión!F333=$L$112,"Aument2",IF(Gestión!F333=$L$113,"Incre2",IF(Gestión!F333=$L$115,"Diver",IF(Gestión!F333=$L$118,"Estable",IF(Gestión!F333=$L$128,"Realiza",IF(Gestión!F333=$L$131,"Realiza1",IF(Gestión!F333=$L$135,"Diseño2",IF(Gestión!F333=$L$137,"Estudio2",IF(Gestión!F333=$L$138,"Invest5",IF(Gestión!F333=$L$141,"Actua5",IF(Gestión!F333=$L$144,"Estable1",IF(Gestión!F333=$L$151,"Defin","N/A"))))))))))))))))))))))))))))))))))))))))))))))))))))))))))</f>
        <v>N/A</v>
      </c>
      <c r="O324" t="str">
        <f>IF(N324="N/A",IF(Gestión!F333=$L$152,"Estable2",IF(Gestión!F333=$L$159,"Diseño3",IF(Gestión!F333=$L$161,"Diseño4",IF(Gestión!F333=$L$164,"Forta6",IF(Gestión!F333=$L$168,"Prog1",IF(Gestión!F333=$L$171,"Robus",IF(Gestión!F333=$L$172,"Diseño5",IF(Gestión!F333=$L$173,"Diseño6",IF(Gestión!F333=$L$174,"Estruc",IF(Gestión!F333=$L$175,"Diseño7",IF(Gestión!F333=$L$178,"Diseño8",IF(Gestión!F333=$L$179,"Diseño9",IF(Gestión!F333=$L$180,"Diseño10",IF(Gestión!F333=$L$181,"Diseño11",IF(Gestión!F333=$L$182,"Diseño12",IF(Gestión!F333=$L$183,"Capacit",IF(Gestión!F333=$L$186,"Redi1",IF(Gestión!F333=$L$187,"Defin1",IF(Gestión!F333=$L$190,"Cumplir",IF(Gestión!F333=$L$193,"Sistem",IF(Gestión!F333=$L$195,"Montaje",IF(Gestión!F333=$L$198,"Implementa",IF(Gestión!F333=$L$201,"Sistem1",IF(Gestión!F333=$L$203,"Asegura",IF(Gestión!F333=$L$204,"Estable3",IF(Gestión!F333=$L$206,"Constru",IF(Gestión!F333=$L$210,"Defin2",IF(Gestión!F333=$L$212,"Cult1",IF(Gestión!F333=$L$214,"Diseño13",IF(Gestión!F333=$L$215,"Defin3",IF(Gestión!F333=$L$217,"Segui",""))))))))))))))))))))))))))))))),N324)</f>
        <v/>
      </c>
      <c r="P324" t="str">
        <f>IF(Gestión!D333=$Q$2,"Acre",IF(Gestión!D333=$Q$3,"Valor",IF(Gestión!D333=$Q$4,"Calidad",IF(Gestión!D333=$Q$5,"NAI",IF(Gestión!D333=$Q$6,"NAP",IF(Gestión!D333=$Q$7,"NAE",IF(Gestión!D333=$Q$8,"Articulación",IF(Gestión!D333=$Q$9,"Extensión",IF(Gestión!D333=$Q$10,"Regionalización",IF(Gestión!D333=$Q$11,"Interna",IF(Gestión!D333=$Q$12,"Seguimiento",IF(Gestión!D333=$Q$13,"NAA",IF(Gestión!D333=$Q$14,"Gerencia",IF(Gestión!D333=$Q$15,"TH",IF(Gestión!D333=$Q$16,"Finan",IF(Gestión!D333=$Q$17,"Bienestar",IF(Gestión!D333=$Q$18,"Comuni",IF(Gestión!D333=$Q$19,"Sistema",IF(Gestión!D333=$Q$20,"GestionD",IF(Gestión!D333=$Q$21,"Mejoramiento",IF(Gestión!D333=$Q$22,"Modelo",IF(Gestión!D333=$Q$23,"Control",""))))))))))))))))))))))</f>
        <v/>
      </c>
      <c r="T324" t="str">
        <f>IF(Gestión!E333=D!$K$2,"Acredi",IF(Gestión!E333=D!$K$7,"Increm",IF(Gestión!E333=D!$K$11,"Forma",IF(Gestión!E333=D!$K$15,"Vincu",IF(Gestión!E333=D!$K$31,"Estructuraci",IF(Gestión!E333=D!$K$33,"Tecnica",IF(Gestión!E333=D!$K$35,"Conso",IF(Gestión!E333=D!$K$37,"Fortale",IF(Gestión!E333=D!$K$38,"Program",IF(Gestión!E333=D!$K$40,"Estruct",IF(Gestión!E333=D!$K$48,"Artic",IF(Gestión!E333=D!$K$55,"Fortale1",IF(Gestión!E333=D!$K$60,"Biling",IF(Gestión!E333=D!$K$64,"Forma1",IF(Gestión!E333=D!$K$66,"Gest",IF(Gestión!E333=D!$K$68,"Redefini",IF(Gestión!E333=D!$K$69,"Fortale2",IF(Gestión!E333=D!$K$72,"Edu",IF(Gestión!E333=D!$K$79,"Implement",IF(Gestión!E333=D!$K$81,"Potencia",IF(Gestión!E333=D!$K$86,"Fortale3",IF(Gestión!E333=D!$K$89,"Vincu1",IF(Gestión!E333=D!$K$91,"Incur",IF(Gestión!E333=D!$K$93,"Proyec",IF(Gestión!E333=D!$K$94,"Estrateg",IF(Gestión!E333=D!$K$95,"Desa",IF(Gestión!E333=D!$K$103,"Seguim",IF(Gestión!E333=D!$K$104,"Acces",IF(Gestión!E333=D!$K$113,"Program1",IF(Gestión!E333=D!$K$115,"En",IF(Gestión!E333=D!$K$118,"Geren",IF(Gestión!E333=D!$K$128,"Proyec1",IF(Gestión!E333=D!$K$131,"Proyec2",IF(Gestión!E333=D!$K$135,"Forma2",IF(Gestión!E333=D!$K$137,"Talent",IF(Gestión!E333=D!$K$151,"Conso1",IF(Gestión!E333=D!$K$152,"Conso2",IF(Gestión!E333=D!$K$159,"Serv",IF(Gestión!E333=D!$K$164,"Rete",IF(Gestión!E333=D!$K$171,"Fortale4",IF(Gestión!E333=D!$K$172,"Fortale5",IF(Gestión!E333=D!$K$174,"Defini",IF(Gestión!E333=D!$K$175,"Coord",IF(Gestión!E333=D!$K$178,"Redef",IF(Gestión!E333=D!$K$181,"Compro",IF(Gestión!E333=D!$K$182,"Desa1",IF(Gestión!E333=D!$K$183,"Fortale6",IF(Gestión!E333=D!$K$187,"Esta",IF(Gestión!E333=D!$K$190,"Facil",IF(Gestión!E333=D!$K$193,"Soporte",IF(Gestión!E333=D!$K$198,"Implement1",IF(Gestión!E333=D!$K$201,"La",IF(Gestión!E333=D!$K$203,"Fortale7",IF(Gestión!E333=D!$K$206,"Remo",IF(Gestión!E333=D!$K$210,"Fortale8",IF(Gestión!E333=D!$K$214,"Mejoram",IF(Gestión!E333=D!$K$215,"Fortale9",IF(Gestión!E333=D!$K$217,"Fortale10",""))))))))))))))))))))))))))))))))))))))))))))))))))))))))))</f>
        <v/>
      </c>
    </row>
    <row r="325" spans="14:20" x14ac:dyDescent="0.25">
      <c r="N325" t="str">
        <f>IF(Gestión!F334=D!$L$2,"Forta",IF(Gestión!F334=$L$4,"Inclu",IF(Gestión!F334=$L$5,"Cult",IF(Gestión!F334=$L$7,"Actua",IF(Gestión!F334=$L$11,"Cuali",IF(Gestión!F334=$L$15,"Forta1",IF(Gestión!F334=$L$18,"Actua1",IF(Gestión!F334=$L$20,"Forta2",IF(Gestión!F334=$L$24,"Plan",IF(Gestión!F334=$L$28,"Confor",IF(Gestión!F334=$L$31,"Crea",IF(Gestión!F334=$L$33,"Incor",IF(Gestión!F334=$L$35,"Incre",IF(Gestión!F334=$L$36,"Prog",IF(Gestión!F334=$L$37,"Forta3",IF(Gestión!F334=$L$38,"Redi",IF(Gestión!F334=$L$40,"Confor1",IF(Gestión!F334=$L$44,"Apoyo",IF(Gestión!F334=$L$46,"Crea1",IF(Gestión!F334=$L$48,"Forta4",IF(Gestión!F334=$L$50,"Actua2",IF(Gestión!F334=$L$51,"Invest",IF(Gestión!F334=$L$52,"Conserv",IF(Gestión!F334=$L$55,"Incre1",IF(Gestión!F334=$L$60,"Actua3",IF(Gestión!F334=$L$64,"Actua4",IF(Gestión!F334=$L$66,"Asist",IF(Gestión!F334=$L$68,"Invest2",IF(Gestión!F334=$L$69,"Pract",IF(Gestión!F334=$L$72,"Forta5",IF(Gestión!F334=$L$79,"Opera",IF(Gestión!F334=$L$80,"Opera2",IF(Gestión!F334=$L$81,"Impul",IF(Gestión!F334=$L$86,"Estudio",IF(Gestión!F334=$L$89,"Invest3",IF(Gestión!F334=$L$90,"Diseño",IF(Gestión!F334=$L$91,"Invest4",IF(Gestión!F334=$L$93,"Vincula",IF(Gestión!F334=$L$94,"Crea2",IF(Gestión!F334=$L$95,"Diseño1",IF(Gestión!F334=$L$96,"Opera3",IF(Gestión!F334=$L$100,"Promo",IF(Gestión!F334=$L$101,"Estudio1",IF(Gestión!F334=$L$103,"Desarrolla",IF(Gestión!F334=$L$104,"Propen",IF(Gestión!F334=$L$108,"Aument",IF(Gestión!F334=$L$112,"Aument2",IF(Gestión!F334=$L$113,"Incre2",IF(Gestión!F334=$L$115,"Diver",IF(Gestión!F334=$L$118,"Estable",IF(Gestión!F334=$L$128,"Realiza",IF(Gestión!F334=$L$131,"Realiza1",IF(Gestión!F334=$L$135,"Diseño2",IF(Gestión!F334=$L$137,"Estudio2",IF(Gestión!F334=$L$138,"Invest5",IF(Gestión!F334=$L$141,"Actua5",IF(Gestión!F334=$L$144,"Estable1",IF(Gestión!F334=$L$151,"Defin","N/A"))))))))))))))))))))))))))))))))))))))))))))))))))))))))))</f>
        <v>N/A</v>
      </c>
      <c r="O325" t="str">
        <f>IF(N325="N/A",IF(Gestión!F334=$L$152,"Estable2",IF(Gestión!F334=$L$159,"Diseño3",IF(Gestión!F334=$L$161,"Diseño4",IF(Gestión!F334=$L$164,"Forta6",IF(Gestión!F334=$L$168,"Prog1",IF(Gestión!F334=$L$171,"Robus",IF(Gestión!F334=$L$172,"Diseño5",IF(Gestión!F334=$L$173,"Diseño6",IF(Gestión!F334=$L$174,"Estruc",IF(Gestión!F334=$L$175,"Diseño7",IF(Gestión!F334=$L$178,"Diseño8",IF(Gestión!F334=$L$179,"Diseño9",IF(Gestión!F334=$L$180,"Diseño10",IF(Gestión!F334=$L$181,"Diseño11",IF(Gestión!F334=$L$182,"Diseño12",IF(Gestión!F334=$L$183,"Capacit",IF(Gestión!F334=$L$186,"Redi1",IF(Gestión!F334=$L$187,"Defin1",IF(Gestión!F334=$L$190,"Cumplir",IF(Gestión!F334=$L$193,"Sistem",IF(Gestión!F334=$L$195,"Montaje",IF(Gestión!F334=$L$198,"Implementa",IF(Gestión!F334=$L$201,"Sistem1",IF(Gestión!F334=$L$203,"Asegura",IF(Gestión!F334=$L$204,"Estable3",IF(Gestión!F334=$L$206,"Constru",IF(Gestión!F334=$L$210,"Defin2",IF(Gestión!F334=$L$212,"Cult1",IF(Gestión!F334=$L$214,"Diseño13",IF(Gestión!F334=$L$215,"Defin3",IF(Gestión!F334=$L$217,"Segui",""))))))))))))))))))))))))))))))),N325)</f>
        <v/>
      </c>
      <c r="P325" t="str">
        <f>IF(Gestión!D334=$Q$2,"Acre",IF(Gestión!D334=$Q$3,"Valor",IF(Gestión!D334=$Q$4,"Calidad",IF(Gestión!D334=$Q$5,"NAI",IF(Gestión!D334=$Q$6,"NAP",IF(Gestión!D334=$Q$7,"NAE",IF(Gestión!D334=$Q$8,"Articulación",IF(Gestión!D334=$Q$9,"Extensión",IF(Gestión!D334=$Q$10,"Regionalización",IF(Gestión!D334=$Q$11,"Interna",IF(Gestión!D334=$Q$12,"Seguimiento",IF(Gestión!D334=$Q$13,"NAA",IF(Gestión!D334=$Q$14,"Gerencia",IF(Gestión!D334=$Q$15,"TH",IF(Gestión!D334=$Q$16,"Finan",IF(Gestión!D334=$Q$17,"Bienestar",IF(Gestión!D334=$Q$18,"Comuni",IF(Gestión!D334=$Q$19,"Sistema",IF(Gestión!D334=$Q$20,"GestionD",IF(Gestión!D334=$Q$21,"Mejoramiento",IF(Gestión!D334=$Q$22,"Modelo",IF(Gestión!D334=$Q$23,"Control",""))))))))))))))))))))))</f>
        <v/>
      </c>
      <c r="T325" t="str">
        <f>IF(Gestión!E334=D!$K$2,"Acredi",IF(Gestión!E334=D!$K$7,"Increm",IF(Gestión!E334=D!$K$11,"Forma",IF(Gestión!E334=D!$K$15,"Vincu",IF(Gestión!E334=D!$K$31,"Estructuraci",IF(Gestión!E334=D!$K$33,"Tecnica",IF(Gestión!E334=D!$K$35,"Conso",IF(Gestión!E334=D!$K$37,"Fortale",IF(Gestión!E334=D!$K$38,"Program",IF(Gestión!E334=D!$K$40,"Estruct",IF(Gestión!E334=D!$K$48,"Artic",IF(Gestión!E334=D!$K$55,"Fortale1",IF(Gestión!E334=D!$K$60,"Biling",IF(Gestión!E334=D!$K$64,"Forma1",IF(Gestión!E334=D!$K$66,"Gest",IF(Gestión!E334=D!$K$68,"Redefini",IF(Gestión!E334=D!$K$69,"Fortale2",IF(Gestión!E334=D!$K$72,"Edu",IF(Gestión!E334=D!$K$79,"Implement",IF(Gestión!E334=D!$K$81,"Potencia",IF(Gestión!E334=D!$K$86,"Fortale3",IF(Gestión!E334=D!$K$89,"Vincu1",IF(Gestión!E334=D!$K$91,"Incur",IF(Gestión!E334=D!$K$93,"Proyec",IF(Gestión!E334=D!$K$94,"Estrateg",IF(Gestión!E334=D!$K$95,"Desa",IF(Gestión!E334=D!$K$103,"Seguim",IF(Gestión!E334=D!$K$104,"Acces",IF(Gestión!E334=D!$K$113,"Program1",IF(Gestión!E334=D!$K$115,"En",IF(Gestión!E334=D!$K$118,"Geren",IF(Gestión!E334=D!$K$128,"Proyec1",IF(Gestión!E334=D!$K$131,"Proyec2",IF(Gestión!E334=D!$K$135,"Forma2",IF(Gestión!E334=D!$K$137,"Talent",IF(Gestión!E334=D!$K$151,"Conso1",IF(Gestión!E334=D!$K$152,"Conso2",IF(Gestión!E334=D!$K$159,"Serv",IF(Gestión!E334=D!$K$164,"Rete",IF(Gestión!E334=D!$K$171,"Fortale4",IF(Gestión!E334=D!$K$172,"Fortale5",IF(Gestión!E334=D!$K$174,"Defini",IF(Gestión!E334=D!$K$175,"Coord",IF(Gestión!E334=D!$K$178,"Redef",IF(Gestión!E334=D!$K$181,"Compro",IF(Gestión!E334=D!$K$182,"Desa1",IF(Gestión!E334=D!$K$183,"Fortale6",IF(Gestión!E334=D!$K$187,"Esta",IF(Gestión!E334=D!$K$190,"Facil",IF(Gestión!E334=D!$K$193,"Soporte",IF(Gestión!E334=D!$K$198,"Implement1",IF(Gestión!E334=D!$K$201,"La",IF(Gestión!E334=D!$K$203,"Fortale7",IF(Gestión!E334=D!$K$206,"Remo",IF(Gestión!E334=D!$K$210,"Fortale8",IF(Gestión!E334=D!$K$214,"Mejoram",IF(Gestión!E334=D!$K$215,"Fortale9",IF(Gestión!E334=D!$K$217,"Fortale10",""))))))))))))))))))))))))))))))))))))))))))))))))))))))))))</f>
        <v/>
      </c>
    </row>
    <row r="326" spans="14:20" x14ac:dyDescent="0.25">
      <c r="N326" t="str">
        <f>IF(Gestión!F335=D!$L$2,"Forta",IF(Gestión!F335=$L$4,"Inclu",IF(Gestión!F335=$L$5,"Cult",IF(Gestión!F335=$L$7,"Actua",IF(Gestión!F335=$L$11,"Cuali",IF(Gestión!F335=$L$15,"Forta1",IF(Gestión!F335=$L$18,"Actua1",IF(Gestión!F335=$L$20,"Forta2",IF(Gestión!F335=$L$24,"Plan",IF(Gestión!F335=$L$28,"Confor",IF(Gestión!F335=$L$31,"Crea",IF(Gestión!F335=$L$33,"Incor",IF(Gestión!F335=$L$35,"Incre",IF(Gestión!F335=$L$36,"Prog",IF(Gestión!F335=$L$37,"Forta3",IF(Gestión!F335=$L$38,"Redi",IF(Gestión!F335=$L$40,"Confor1",IF(Gestión!F335=$L$44,"Apoyo",IF(Gestión!F335=$L$46,"Crea1",IF(Gestión!F335=$L$48,"Forta4",IF(Gestión!F335=$L$50,"Actua2",IF(Gestión!F335=$L$51,"Invest",IF(Gestión!F335=$L$52,"Conserv",IF(Gestión!F335=$L$55,"Incre1",IF(Gestión!F335=$L$60,"Actua3",IF(Gestión!F335=$L$64,"Actua4",IF(Gestión!F335=$L$66,"Asist",IF(Gestión!F335=$L$68,"Invest2",IF(Gestión!F335=$L$69,"Pract",IF(Gestión!F335=$L$72,"Forta5",IF(Gestión!F335=$L$79,"Opera",IF(Gestión!F335=$L$80,"Opera2",IF(Gestión!F335=$L$81,"Impul",IF(Gestión!F335=$L$86,"Estudio",IF(Gestión!F335=$L$89,"Invest3",IF(Gestión!F335=$L$90,"Diseño",IF(Gestión!F335=$L$91,"Invest4",IF(Gestión!F335=$L$93,"Vincula",IF(Gestión!F335=$L$94,"Crea2",IF(Gestión!F335=$L$95,"Diseño1",IF(Gestión!F335=$L$96,"Opera3",IF(Gestión!F335=$L$100,"Promo",IF(Gestión!F335=$L$101,"Estudio1",IF(Gestión!F335=$L$103,"Desarrolla",IF(Gestión!F335=$L$104,"Propen",IF(Gestión!F335=$L$108,"Aument",IF(Gestión!F335=$L$112,"Aument2",IF(Gestión!F335=$L$113,"Incre2",IF(Gestión!F335=$L$115,"Diver",IF(Gestión!F335=$L$118,"Estable",IF(Gestión!F335=$L$128,"Realiza",IF(Gestión!F335=$L$131,"Realiza1",IF(Gestión!F335=$L$135,"Diseño2",IF(Gestión!F335=$L$137,"Estudio2",IF(Gestión!F335=$L$138,"Invest5",IF(Gestión!F335=$L$141,"Actua5",IF(Gestión!F335=$L$144,"Estable1",IF(Gestión!F335=$L$151,"Defin","N/A"))))))))))))))))))))))))))))))))))))))))))))))))))))))))))</f>
        <v>N/A</v>
      </c>
      <c r="O326" t="str">
        <f>IF(N326="N/A",IF(Gestión!F335=$L$152,"Estable2",IF(Gestión!F335=$L$159,"Diseño3",IF(Gestión!F335=$L$161,"Diseño4",IF(Gestión!F335=$L$164,"Forta6",IF(Gestión!F335=$L$168,"Prog1",IF(Gestión!F335=$L$171,"Robus",IF(Gestión!F335=$L$172,"Diseño5",IF(Gestión!F335=$L$173,"Diseño6",IF(Gestión!F335=$L$174,"Estruc",IF(Gestión!F335=$L$175,"Diseño7",IF(Gestión!F335=$L$178,"Diseño8",IF(Gestión!F335=$L$179,"Diseño9",IF(Gestión!F335=$L$180,"Diseño10",IF(Gestión!F335=$L$181,"Diseño11",IF(Gestión!F335=$L$182,"Diseño12",IF(Gestión!F335=$L$183,"Capacit",IF(Gestión!F335=$L$186,"Redi1",IF(Gestión!F335=$L$187,"Defin1",IF(Gestión!F335=$L$190,"Cumplir",IF(Gestión!F335=$L$193,"Sistem",IF(Gestión!F335=$L$195,"Montaje",IF(Gestión!F335=$L$198,"Implementa",IF(Gestión!F335=$L$201,"Sistem1",IF(Gestión!F335=$L$203,"Asegura",IF(Gestión!F335=$L$204,"Estable3",IF(Gestión!F335=$L$206,"Constru",IF(Gestión!F335=$L$210,"Defin2",IF(Gestión!F335=$L$212,"Cult1",IF(Gestión!F335=$L$214,"Diseño13",IF(Gestión!F335=$L$215,"Defin3",IF(Gestión!F335=$L$217,"Segui",""))))))))))))))))))))))))))))))),N326)</f>
        <v/>
      </c>
      <c r="P326" t="str">
        <f>IF(Gestión!D335=$Q$2,"Acre",IF(Gestión!D335=$Q$3,"Valor",IF(Gestión!D335=$Q$4,"Calidad",IF(Gestión!D335=$Q$5,"NAI",IF(Gestión!D335=$Q$6,"NAP",IF(Gestión!D335=$Q$7,"NAE",IF(Gestión!D335=$Q$8,"Articulación",IF(Gestión!D335=$Q$9,"Extensión",IF(Gestión!D335=$Q$10,"Regionalización",IF(Gestión!D335=$Q$11,"Interna",IF(Gestión!D335=$Q$12,"Seguimiento",IF(Gestión!D335=$Q$13,"NAA",IF(Gestión!D335=$Q$14,"Gerencia",IF(Gestión!D335=$Q$15,"TH",IF(Gestión!D335=$Q$16,"Finan",IF(Gestión!D335=$Q$17,"Bienestar",IF(Gestión!D335=$Q$18,"Comuni",IF(Gestión!D335=$Q$19,"Sistema",IF(Gestión!D335=$Q$20,"GestionD",IF(Gestión!D335=$Q$21,"Mejoramiento",IF(Gestión!D335=$Q$22,"Modelo",IF(Gestión!D335=$Q$23,"Control",""))))))))))))))))))))))</f>
        <v/>
      </c>
      <c r="T326" t="str">
        <f>IF(Gestión!E335=D!$K$2,"Acredi",IF(Gestión!E335=D!$K$7,"Increm",IF(Gestión!E335=D!$K$11,"Forma",IF(Gestión!E335=D!$K$15,"Vincu",IF(Gestión!E335=D!$K$31,"Estructuraci",IF(Gestión!E335=D!$K$33,"Tecnica",IF(Gestión!E335=D!$K$35,"Conso",IF(Gestión!E335=D!$K$37,"Fortale",IF(Gestión!E335=D!$K$38,"Program",IF(Gestión!E335=D!$K$40,"Estruct",IF(Gestión!E335=D!$K$48,"Artic",IF(Gestión!E335=D!$K$55,"Fortale1",IF(Gestión!E335=D!$K$60,"Biling",IF(Gestión!E335=D!$K$64,"Forma1",IF(Gestión!E335=D!$K$66,"Gest",IF(Gestión!E335=D!$K$68,"Redefini",IF(Gestión!E335=D!$K$69,"Fortale2",IF(Gestión!E335=D!$K$72,"Edu",IF(Gestión!E335=D!$K$79,"Implement",IF(Gestión!E335=D!$K$81,"Potencia",IF(Gestión!E335=D!$K$86,"Fortale3",IF(Gestión!E335=D!$K$89,"Vincu1",IF(Gestión!E335=D!$K$91,"Incur",IF(Gestión!E335=D!$K$93,"Proyec",IF(Gestión!E335=D!$K$94,"Estrateg",IF(Gestión!E335=D!$K$95,"Desa",IF(Gestión!E335=D!$K$103,"Seguim",IF(Gestión!E335=D!$K$104,"Acces",IF(Gestión!E335=D!$K$113,"Program1",IF(Gestión!E335=D!$K$115,"En",IF(Gestión!E335=D!$K$118,"Geren",IF(Gestión!E335=D!$K$128,"Proyec1",IF(Gestión!E335=D!$K$131,"Proyec2",IF(Gestión!E335=D!$K$135,"Forma2",IF(Gestión!E335=D!$K$137,"Talent",IF(Gestión!E335=D!$K$151,"Conso1",IF(Gestión!E335=D!$K$152,"Conso2",IF(Gestión!E335=D!$K$159,"Serv",IF(Gestión!E335=D!$K$164,"Rete",IF(Gestión!E335=D!$K$171,"Fortale4",IF(Gestión!E335=D!$K$172,"Fortale5",IF(Gestión!E335=D!$K$174,"Defini",IF(Gestión!E335=D!$K$175,"Coord",IF(Gestión!E335=D!$K$178,"Redef",IF(Gestión!E335=D!$K$181,"Compro",IF(Gestión!E335=D!$K$182,"Desa1",IF(Gestión!E335=D!$K$183,"Fortale6",IF(Gestión!E335=D!$K$187,"Esta",IF(Gestión!E335=D!$K$190,"Facil",IF(Gestión!E335=D!$K$193,"Soporte",IF(Gestión!E335=D!$K$198,"Implement1",IF(Gestión!E335=D!$K$201,"La",IF(Gestión!E335=D!$K$203,"Fortale7",IF(Gestión!E335=D!$K$206,"Remo",IF(Gestión!E335=D!$K$210,"Fortale8",IF(Gestión!E335=D!$K$214,"Mejoram",IF(Gestión!E335=D!$K$215,"Fortale9",IF(Gestión!E335=D!$K$217,"Fortale10",""))))))))))))))))))))))))))))))))))))))))))))))))))))))))))</f>
        <v/>
      </c>
    </row>
    <row r="327" spans="14:20" x14ac:dyDescent="0.25">
      <c r="N327" t="str">
        <f>IF(Gestión!F336=D!$L$2,"Forta",IF(Gestión!F336=$L$4,"Inclu",IF(Gestión!F336=$L$5,"Cult",IF(Gestión!F336=$L$7,"Actua",IF(Gestión!F336=$L$11,"Cuali",IF(Gestión!F336=$L$15,"Forta1",IF(Gestión!F336=$L$18,"Actua1",IF(Gestión!F336=$L$20,"Forta2",IF(Gestión!F336=$L$24,"Plan",IF(Gestión!F336=$L$28,"Confor",IF(Gestión!F336=$L$31,"Crea",IF(Gestión!F336=$L$33,"Incor",IF(Gestión!F336=$L$35,"Incre",IF(Gestión!F336=$L$36,"Prog",IF(Gestión!F336=$L$37,"Forta3",IF(Gestión!F336=$L$38,"Redi",IF(Gestión!F336=$L$40,"Confor1",IF(Gestión!F336=$L$44,"Apoyo",IF(Gestión!F336=$L$46,"Crea1",IF(Gestión!F336=$L$48,"Forta4",IF(Gestión!F336=$L$50,"Actua2",IF(Gestión!F336=$L$51,"Invest",IF(Gestión!F336=$L$52,"Conserv",IF(Gestión!F336=$L$55,"Incre1",IF(Gestión!F336=$L$60,"Actua3",IF(Gestión!F336=$L$64,"Actua4",IF(Gestión!F336=$L$66,"Asist",IF(Gestión!F336=$L$68,"Invest2",IF(Gestión!F336=$L$69,"Pract",IF(Gestión!F336=$L$72,"Forta5",IF(Gestión!F336=$L$79,"Opera",IF(Gestión!F336=$L$80,"Opera2",IF(Gestión!F336=$L$81,"Impul",IF(Gestión!F336=$L$86,"Estudio",IF(Gestión!F336=$L$89,"Invest3",IF(Gestión!F336=$L$90,"Diseño",IF(Gestión!F336=$L$91,"Invest4",IF(Gestión!F336=$L$93,"Vincula",IF(Gestión!F336=$L$94,"Crea2",IF(Gestión!F336=$L$95,"Diseño1",IF(Gestión!F336=$L$96,"Opera3",IF(Gestión!F336=$L$100,"Promo",IF(Gestión!F336=$L$101,"Estudio1",IF(Gestión!F336=$L$103,"Desarrolla",IF(Gestión!F336=$L$104,"Propen",IF(Gestión!F336=$L$108,"Aument",IF(Gestión!F336=$L$112,"Aument2",IF(Gestión!F336=$L$113,"Incre2",IF(Gestión!F336=$L$115,"Diver",IF(Gestión!F336=$L$118,"Estable",IF(Gestión!F336=$L$128,"Realiza",IF(Gestión!F336=$L$131,"Realiza1",IF(Gestión!F336=$L$135,"Diseño2",IF(Gestión!F336=$L$137,"Estudio2",IF(Gestión!F336=$L$138,"Invest5",IF(Gestión!F336=$L$141,"Actua5",IF(Gestión!F336=$L$144,"Estable1",IF(Gestión!F336=$L$151,"Defin","N/A"))))))))))))))))))))))))))))))))))))))))))))))))))))))))))</f>
        <v>N/A</v>
      </c>
      <c r="O327" t="str">
        <f>IF(N327="N/A",IF(Gestión!F336=$L$152,"Estable2",IF(Gestión!F336=$L$159,"Diseño3",IF(Gestión!F336=$L$161,"Diseño4",IF(Gestión!F336=$L$164,"Forta6",IF(Gestión!F336=$L$168,"Prog1",IF(Gestión!F336=$L$171,"Robus",IF(Gestión!F336=$L$172,"Diseño5",IF(Gestión!F336=$L$173,"Diseño6",IF(Gestión!F336=$L$174,"Estruc",IF(Gestión!F336=$L$175,"Diseño7",IF(Gestión!F336=$L$178,"Diseño8",IF(Gestión!F336=$L$179,"Diseño9",IF(Gestión!F336=$L$180,"Diseño10",IF(Gestión!F336=$L$181,"Diseño11",IF(Gestión!F336=$L$182,"Diseño12",IF(Gestión!F336=$L$183,"Capacit",IF(Gestión!F336=$L$186,"Redi1",IF(Gestión!F336=$L$187,"Defin1",IF(Gestión!F336=$L$190,"Cumplir",IF(Gestión!F336=$L$193,"Sistem",IF(Gestión!F336=$L$195,"Montaje",IF(Gestión!F336=$L$198,"Implementa",IF(Gestión!F336=$L$201,"Sistem1",IF(Gestión!F336=$L$203,"Asegura",IF(Gestión!F336=$L$204,"Estable3",IF(Gestión!F336=$L$206,"Constru",IF(Gestión!F336=$L$210,"Defin2",IF(Gestión!F336=$L$212,"Cult1",IF(Gestión!F336=$L$214,"Diseño13",IF(Gestión!F336=$L$215,"Defin3",IF(Gestión!F336=$L$217,"Segui",""))))))))))))))))))))))))))))))),N327)</f>
        <v/>
      </c>
      <c r="P327" t="str">
        <f>IF(Gestión!D336=$Q$2,"Acre",IF(Gestión!D336=$Q$3,"Valor",IF(Gestión!D336=$Q$4,"Calidad",IF(Gestión!D336=$Q$5,"NAI",IF(Gestión!D336=$Q$6,"NAP",IF(Gestión!D336=$Q$7,"NAE",IF(Gestión!D336=$Q$8,"Articulación",IF(Gestión!D336=$Q$9,"Extensión",IF(Gestión!D336=$Q$10,"Regionalización",IF(Gestión!D336=$Q$11,"Interna",IF(Gestión!D336=$Q$12,"Seguimiento",IF(Gestión!D336=$Q$13,"NAA",IF(Gestión!D336=$Q$14,"Gerencia",IF(Gestión!D336=$Q$15,"TH",IF(Gestión!D336=$Q$16,"Finan",IF(Gestión!D336=$Q$17,"Bienestar",IF(Gestión!D336=$Q$18,"Comuni",IF(Gestión!D336=$Q$19,"Sistema",IF(Gestión!D336=$Q$20,"GestionD",IF(Gestión!D336=$Q$21,"Mejoramiento",IF(Gestión!D336=$Q$22,"Modelo",IF(Gestión!D336=$Q$23,"Control",""))))))))))))))))))))))</f>
        <v/>
      </c>
      <c r="T327" t="str">
        <f>IF(Gestión!E336=D!$K$2,"Acredi",IF(Gestión!E336=D!$K$7,"Increm",IF(Gestión!E336=D!$K$11,"Forma",IF(Gestión!E336=D!$K$15,"Vincu",IF(Gestión!E336=D!$K$31,"Estructuraci",IF(Gestión!E336=D!$K$33,"Tecnica",IF(Gestión!E336=D!$K$35,"Conso",IF(Gestión!E336=D!$K$37,"Fortale",IF(Gestión!E336=D!$K$38,"Program",IF(Gestión!E336=D!$K$40,"Estruct",IF(Gestión!E336=D!$K$48,"Artic",IF(Gestión!E336=D!$K$55,"Fortale1",IF(Gestión!E336=D!$K$60,"Biling",IF(Gestión!E336=D!$K$64,"Forma1",IF(Gestión!E336=D!$K$66,"Gest",IF(Gestión!E336=D!$K$68,"Redefini",IF(Gestión!E336=D!$K$69,"Fortale2",IF(Gestión!E336=D!$K$72,"Edu",IF(Gestión!E336=D!$K$79,"Implement",IF(Gestión!E336=D!$K$81,"Potencia",IF(Gestión!E336=D!$K$86,"Fortale3",IF(Gestión!E336=D!$K$89,"Vincu1",IF(Gestión!E336=D!$K$91,"Incur",IF(Gestión!E336=D!$K$93,"Proyec",IF(Gestión!E336=D!$K$94,"Estrateg",IF(Gestión!E336=D!$K$95,"Desa",IF(Gestión!E336=D!$K$103,"Seguim",IF(Gestión!E336=D!$K$104,"Acces",IF(Gestión!E336=D!$K$113,"Program1",IF(Gestión!E336=D!$K$115,"En",IF(Gestión!E336=D!$K$118,"Geren",IF(Gestión!E336=D!$K$128,"Proyec1",IF(Gestión!E336=D!$K$131,"Proyec2",IF(Gestión!E336=D!$K$135,"Forma2",IF(Gestión!E336=D!$K$137,"Talent",IF(Gestión!E336=D!$K$151,"Conso1",IF(Gestión!E336=D!$K$152,"Conso2",IF(Gestión!E336=D!$K$159,"Serv",IF(Gestión!E336=D!$K$164,"Rete",IF(Gestión!E336=D!$K$171,"Fortale4",IF(Gestión!E336=D!$K$172,"Fortale5",IF(Gestión!E336=D!$K$174,"Defini",IF(Gestión!E336=D!$K$175,"Coord",IF(Gestión!E336=D!$K$178,"Redef",IF(Gestión!E336=D!$K$181,"Compro",IF(Gestión!E336=D!$K$182,"Desa1",IF(Gestión!E336=D!$K$183,"Fortale6",IF(Gestión!E336=D!$K$187,"Esta",IF(Gestión!E336=D!$K$190,"Facil",IF(Gestión!E336=D!$K$193,"Soporte",IF(Gestión!E336=D!$K$198,"Implement1",IF(Gestión!E336=D!$K$201,"La",IF(Gestión!E336=D!$K$203,"Fortale7",IF(Gestión!E336=D!$K$206,"Remo",IF(Gestión!E336=D!$K$210,"Fortale8",IF(Gestión!E336=D!$K$214,"Mejoram",IF(Gestión!E336=D!$K$215,"Fortale9",IF(Gestión!E336=D!$K$217,"Fortale10",""))))))))))))))))))))))))))))))))))))))))))))))))))))))))))</f>
        <v/>
      </c>
    </row>
    <row r="328" spans="14:20" x14ac:dyDescent="0.25">
      <c r="N328" t="str">
        <f>IF(Gestión!F337=D!$L$2,"Forta",IF(Gestión!F337=$L$4,"Inclu",IF(Gestión!F337=$L$5,"Cult",IF(Gestión!F337=$L$7,"Actua",IF(Gestión!F337=$L$11,"Cuali",IF(Gestión!F337=$L$15,"Forta1",IF(Gestión!F337=$L$18,"Actua1",IF(Gestión!F337=$L$20,"Forta2",IF(Gestión!F337=$L$24,"Plan",IF(Gestión!F337=$L$28,"Confor",IF(Gestión!F337=$L$31,"Crea",IF(Gestión!F337=$L$33,"Incor",IF(Gestión!F337=$L$35,"Incre",IF(Gestión!F337=$L$36,"Prog",IF(Gestión!F337=$L$37,"Forta3",IF(Gestión!F337=$L$38,"Redi",IF(Gestión!F337=$L$40,"Confor1",IF(Gestión!F337=$L$44,"Apoyo",IF(Gestión!F337=$L$46,"Crea1",IF(Gestión!F337=$L$48,"Forta4",IF(Gestión!F337=$L$50,"Actua2",IF(Gestión!F337=$L$51,"Invest",IF(Gestión!F337=$L$52,"Conserv",IF(Gestión!F337=$L$55,"Incre1",IF(Gestión!F337=$L$60,"Actua3",IF(Gestión!F337=$L$64,"Actua4",IF(Gestión!F337=$L$66,"Asist",IF(Gestión!F337=$L$68,"Invest2",IF(Gestión!F337=$L$69,"Pract",IF(Gestión!F337=$L$72,"Forta5",IF(Gestión!F337=$L$79,"Opera",IF(Gestión!F337=$L$80,"Opera2",IF(Gestión!F337=$L$81,"Impul",IF(Gestión!F337=$L$86,"Estudio",IF(Gestión!F337=$L$89,"Invest3",IF(Gestión!F337=$L$90,"Diseño",IF(Gestión!F337=$L$91,"Invest4",IF(Gestión!F337=$L$93,"Vincula",IF(Gestión!F337=$L$94,"Crea2",IF(Gestión!F337=$L$95,"Diseño1",IF(Gestión!F337=$L$96,"Opera3",IF(Gestión!F337=$L$100,"Promo",IF(Gestión!F337=$L$101,"Estudio1",IF(Gestión!F337=$L$103,"Desarrolla",IF(Gestión!F337=$L$104,"Propen",IF(Gestión!F337=$L$108,"Aument",IF(Gestión!F337=$L$112,"Aument2",IF(Gestión!F337=$L$113,"Incre2",IF(Gestión!F337=$L$115,"Diver",IF(Gestión!F337=$L$118,"Estable",IF(Gestión!F337=$L$128,"Realiza",IF(Gestión!F337=$L$131,"Realiza1",IF(Gestión!F337=$L$135,"Diseño2",IF(Gestión!F337=$L$137,"Estudio2",IF(Gestión!F337=$L$138,"Invest5",IF(Gestión!F337=$L$141,"Actua5",IF(Gestión!F337=$L$144,"Estable1",IF(Gestión!F337=$L$151,"Defin","N/A"))))))))))))))))))))))))))))))))))))))))))))))))))))))))))</f>
        <v>N/A</v>
      </c>
      <c r="O328" t="str">
        <f>IF(N328="N/A",IF(Gestión!F337=$L$152,"Estable2",IF(Gestión!F337=$L$159,"Diseño3",IF(Gestión!F337=$L$161,"Diseño4",IF(Gestión!F337=$L$164,"Forta6",IF(Gestión!F337=$L$168,"Prog1",IF(Gestión!F337=$L$171,"Robus",IF(Gestión!F337=$L$172,"Diseño5",IF(Gestión!F337=$L$173,"Diseño6",IF(Gestión!F337=$L$174,"Estruc",IF(Gestión!F337=$L$175,"Diseño7",IF(Gestión!F337=$L$178,"Diseño8",IF(Gestión!F337=$L$179,"Diseño9",IF(Gestión!F337=$L$180,"Diseño10",IF(Gestión!F337=$L$181,"Diseño11",IF(Gestión!F337=$L$182,"Diseño12",IF(Gestión!F337=$L$183,"Capacit",IF(Gestión!F337=$L$186,"Redi1",IF(Gestión!F337=$L$187,"Defin1",IF(Gestión!F337=$L$190,"Cumplir",IF(Gestión!F337=$L$193,"Sistem",IF(Gestión!F337=$L$195,"Montaje",IF(Gestión!F337=$L$198,"Implementa",IF(Gestión!F337=$L$201,"Sistem1",IF(Gestión!F337=$L$203,"Asegura",IF(Gestión!F337=$L$204,"Estable3",IF(Gestión!F337=$L$206,"Constru",IF(Gestión!F337=$L$210,"Defin2",IF(Gestión!F337=$L$212,"Cult1",IF(Gestión!F337=$L$214,"Diseño13",IF(Gestión!F337=$L$215,"Defin3",IF(Gestión!F337=$L$217,"Segui",""))))))))))))))))))))))))))))))),N328)</f>
        <v/>
      </c>
      <c r="P328" t="str">
        <f>IF(Gestión!D337=$Q$2,"Acre",IF(Gestión!D337=$Q$3,"Valor",IF(Gestión!D337=$Q$4,"Calidad",IF(Gestión!D337=$Q$5,"NAI",IF(Gestión!D337=$Q$6,"NAP",IF(Gestión!D337=$Q$7,"NAE",IF(Gestión!D337=$Q$8,"Articulación",IF(Gestión!D337=$Q$9,"Extensión",IF(Gestión!D337=$Q$10,"Regionalización",IF(Gestión!D337=$Q$11,"Interna",IF(Gestión!D337=$Q$12,"Seguimiento",IF(Gestión!D337=$Q$13,"NAA",IF(Gestión!D337=$Q$14,"Gerencia",IF(Gestión!D337=$Q$15,"TH",IF(Gestión!D337=$Q$16,"Finan",IF(Gestión!D337=$Q$17,"Bienestar",IF(Gestión!D337=$Q$18,"Comuni",IF(Gestión!D337=$Q$19,"Sistema",IF(Gestión!D337=$Q$20,"GestionD",IF(Gestión!D337=$Q$21,"Mejoramiento",IF(Gestión!D337=$Q$22,"Modelo",IF(Gestión!D337=$Q$23,"Control",""))))))))))))))))))))))</f>
        <v/>
      </c>
      <c r="T328" t="str">
        <f>IF(Gestión!E337=D!$K$2,"Acredi",IF(Gestión!E337=D!$K$7,"Increm",IF(Gestión!E337=D!$K$11,"Forma",IF(Gestión!E337=D!$K$15,"Vincu",IF(Gestión!E337=D!$K$31,"Estructuraci",IF(Gestión!E337=D!$K$33,"Tecnica",IF(Gestión!E337=D!$K$35,"Conso",IF(Gestión!E337=D!$K$37,"Fortale",IF(Gestión!E337=D!$K$38,"Program",IF(Gestión!E337=D!$K$40,"Estruct",IF(Gestión!E337=D!$K$48,"Artic",IF(Gestión!E337=D!$K$55,"Fortale1",IF(Gestión!E337=D!$K$60,"Biling",IF(Gestión!E337=D!$K$64,"Forma1",IF(Gestión!E337=D!$K$66,"Gest",IF(Gestión!E337=D!$K$68,"Redefini",IF(Gestión!E337=D!$K$69,"Fortale2",IF(Gestión!E337=D!$K$72,"Edu",IF(Gestión!E337=D!$K$79,"Implement",IF(Gestión!E337=D!$K$81,"Potencia",IF(Gestión!E337=D!$K$86,"Fortale3",IF(Gestión!E337=D!$K$89,"Vincu1",IF(Gestión!E337=D!$K$91,"Incur",IF(Gestión!E337=D!$K$93,"Proyec",IF(Gestión!E337=D!$K$94,"Estrateg",IF(Gestión!E337=D!$K$95,"Desa",IF(Gestión!E337=D!$K$103,"Seguim",IF(Gestión!E337=D!$K$104,"Acces",IF(Gestión!E337=D!$K$113,"Program1",IF(Gestión!E337=D!$K$115,"En",IF(Gestión!E337=D!$K$118,"Geren",IF(Gestión!E337=D!$K$128,"Proyec1",IF(Gestión!E337=D!$K$131,"Proyec2",IF(Gestión!E337=D!$K$135,"Forma2",IF(Gestión!E337=D!$K$137,"Talent",IF(Gestión!E337=D!$K$151,"Conso1",IF(Gestión!E337=D!$K$152,"Conso2",IF(Gestión!E337=D!$K$159,"Serv",IF(Gestión!E337=D!$K$164,"Rete",IF(Gestión!E337=D!$K$171,"Fortale4",IF(Gestión!E337=D!$K$172,"Fortale5",IF(Gestión!E337=D!$K$174,"Defini",IF(Gestión!E337=D!$K$175,"Coord",IF(Gestión!E337=D!$K$178,"Redef",IF(Gestión!E337=D!$K$181,"Compro",IF(Gestión!E337=D!$K$182,"Desa1",IF(Gestión!E337=D!$K$183,"Fortale6",IF(Gestión!E337=D!$K$187,"Esta",IF(Gestión!E337=D!$K$190,"Facil",IF(Gestión!E337=D!$K$193,"Soporte",IF(Gestión!E337=D!$K$198,"Implement1",IF(Gestión!E337=D!$K$201,"La",IF(Gestión!E337=D!$K$203,"Fortale7",IF(Gestión!E337=D!$K$206,"Remo",IF(Gestión!E337=D!$K$210,"Fortale8",IF(Gestión!E337=D!$K$214,"Mejoram",IF(Gestión!E337=D!$K$215,"Fortale9",IF(Gestión!E337=D!$K$217,"Fortale10",""))))))))))))))))))))))))))))))))))))))))))))))))))))))))))</f>
        <v/>
      </c>
    </row>
    <row r="329" spans="14:20" x14ac:dyDescent="0.25">
      <c r="N329" t="str">
        <f>IF(Gestión!F338=D!$L$2,"Forta",IF(Gestión!F338=$L$4,"Inclu",IF(Gestión!F338=$L$5,"Cult",IF(Gestión!F338=$L$7,"Actua",IF(Gestión!F338=$L$11,"Cuali",IF(Gestión!F338=$L$15,"Forta1",IF(Gestión!F338=$L$18,"Actua1",IF(Gestión!F338=$L$20,"Forta2",IF(Gestión!F338=$L$24,"Plan",IF(Gestión!F338=$L$28,"Confor",IF(Gestión!F338=$L$31,"Crea",IF(Gestión!F338=$L$33,"Incor",IF(Gestión!F338=$L$35,"Incre",IF(Gestión!F338=$L$36,"Prog",IF(Gestión!F338=$L$37,"Forta3",IF(Gestión!F338=$L$38,"Redi",IF(Gestión!F338=$L$40,"Confor1",IF(Gestión!F338=$L$44,"Apoyo",IF(Gestión!F338=$L$46,"Crea1",IF(Gestión!F338=$L$48,"Forta4",IF(Gestión!F338=$L$50,"Actua2",IF(Gestión!F338=$L$51,"Invest",IF(Gestión!F338=$L$52,"Conserv",IF(Gestión!F338=$L$55,"Incre1",IF(Gestión!F338=$L$60,"Actua3",IF(Gestión!F338=$L$64,"Actua4",IF(Gestión!F338=$L$66,"Asist",IF(Gestión!F338=$L$68,"Invest2",IF(Gestión!F338=$L$69,"Pract",IF(Gestión!F338=$L$72,"Forta5",IF(Gestión!F338=$L$79,"Opera",IF(Gestión!F338=$L$80,"Opera2",IF(Gestión!F338=$L$81,"Impul",IF(Gestión!F338=$L$86,"Estudio",IF(Gestión!F338=$L$89,"Invest3",IF(Gestión!F338=$L$90,"Diseño",IF(Gestión!F338=$L$91,"Invest4",IF(Gestión!F338=$L$93,"Vincula",IF(Gestión!F338=$L$94,"Crea2",IF(Gestión!F338=$L$95,"Diseño1",IF(Gestión!F338=$L$96,"Opera3",IF(Gestión!F338=$L$100,"Promo",IF(Gestión!F338=$L$101,"Estudio1",IF(Gestión!F338=$L$103,"Desarrolla",IF(Gestión!F338=$L$104,"Propen",IF(Gestión!F338=$L$108,"Aument",IF(Gestión!F338=$L$112,"Aument2",IF(Gestión!F338=$L$113,"Incre2",IF(Gestión!F338=$L$115,"Diver",IF(Gestión!F338=$L$118,"Estable",IF(Gestión!F338=$L$128,"Realiza",IF(Gestión!F338=$L$131,"Realiza1",IF(Gestión!F338=$L$135,"Diseño2",IF(Gestión!F338=$L$137,"Estudio2",IF(Gestión!F338=$L$138,"Invest5",IF(Gestión!F338=$L$141,"Actua5",IF(Gestión!F338=$L$144,"Estable1",IF(Gestión!F338=$L$151,"Defin","N/A"))))))))))))))))))))))))))))))))))))))))))))))))))))))))))</f>
        <v>N/A</v>
      </c>
      <c r="O329" t="str">
        <f>IF(N329="N/A",IF(Gestión!F338=$L$152,"Estable2",IF(Gestión!F338=$L$159,"Diseño3",IF(Gestión!F338=$L$161,"Diseño4",IF(Gestión!F338=$L$164,"Forta6",IF(Gestión!F338=$L$168,"Prog1",IF(Gestión!F338=$L$171,"Robus",IF(Gestión!F338=$L$172,"Diseño5",IF(Gestión!F338=$L$173,"Diseño6",IF(Gestión!F338=$L$174,"Estruc",IF(Gestión!F338=$L$175,"Diseño7",IF(Gestión!F338=$L$178,"Diseño8",IF(Gestión!F338=$L$179,"Diseño9",IF(Gestión!F338=$L$180,"Diseño10",IF(Gestión!F338=$L$181,"Diseño11",IF(Gestión!F338=$L$182,"Diseño12",IF(Gestión!F338=$L$183,"Capacit",IF(Gestión!F338=$L$186,"Redi1",IF(Gestión!F338=$L$187,"Defin1",IF(Gestión!F338=$L$190,"Cumplir",IF(Gestión!F338=$L$193,"Sistem",IF(Gestión!F338=$L$195,"Montaje",IF(Gestión!F338=$L$198,"Implementa",IF(Gestión!F338=$L$201,"Sistem1",IF(Gestión!F338=$L$203,"Asegura",IF(Gestión!F338=$L$204,"Estable3",IF(Gestión!F338=$L$206,"Constru",IF(Gestión!F338=$L$210,"Defin2",IF(Gestión!F338=$L$212,"Cult1",IF(Gestión!F338=$L$214,"Diseño13",IF(Gestión!F338=$L$215,"Defin3",IF(Gestión!F338=$L$217,"Segui",""))))))))))))))))))))))))))))))),N329)</f>
        <v/>
      </c>
      <c r="P329" t="str">
        <f>IF(Gestión!D338=$Q$2,"Acre",IF(Gestión!D338=$Q$3,"Valor",IF(Gestión!D338=$Q$4,"Calidad",IF(Gestión!D338=$Q$5,"NAI",IF(Gestión!D338=$Q$6,"NAP",IF(Gestión!D338=$Q$7,"NAE",IF(Gestión!D338=$Q$8,"Articulación",IF(Gestión!D338=$Q$9,"Extensión",IF(Gestión!D338=$Q$10,"Regionalización",IF(Gestión!D338=$Q$11,"Interna",IF(Gestión!D338=$Q$12,"Seguimiento",IF(Gestión!D338=$Q$13,"NAA",IF(Gestión!D338=$Q$14,"Gerencia",IF(Gestión!D338=$Q$15,"TH",IF(Gestión!D338=$Q$16,"Finan",IF(Gestión!D338=$Q$17,"Bienestar",IF(Gestión!D338=$Q$18,"Comuni",IF(Gestión!D338=$Q$19,"Sistema",IF(Gestión!D338=$Q$20,"GestionD",IF(Gestión!D338=$Q$21,"Mejoramiento",IF(Gestión!D338=$Q$22,"Modelo",IF(Gestión!D338=$Q$23,"Control",""))))))))))))))))))))))</f>
        <v/>
      </c>
      <c r="T329" t="str">
        <f>IF(Gestión!E338=D!$K$2,"Acredi",IF(Gestión!E338=D!$K$7,"Increm",IF(Gestión!E338=D!$K$11,"Forma",IF(Gestión!E338=D!$K$15,"Vincu",IF(Gestión!E338=D!$K$31,"Estructuraci",IF(Gestión!E338=D!$K$33,"Tecnica",IF(Gestión!E338=D!$K$35,"Conso",IF(Gestión!E338=D!$K$37,"Fortale",IF(Gestión!E338=D!$K$38,"Program",IF(Gestión!E338=D!$K$40,"Estruct",IF(Gestión!E338=D!$K$48,"Artic",IF(Gestión!E338=D!$K$55,"Fortale1",IF(Gestión!E338=D!$K$60,"Biling",IF(Gestión!E338=D!$K$64,"Forma1",IF(Gestión!E338=D!$K$66,"Gest",IF(Gestión!E338=D!$K$68,"Redefini",IF(Gestión!E338=D!$K$69,"Fortale2",IF(Gestión!E338=D!$K$72,"Edu",IF(Gestión!E338=D!$K$79,"Implement",IF(Gestión!E338=D!$K$81,"Potencia",IF(Gestión!E338=D!$K$86,"Fortale3",IF(Gestión!E338=D!$K$89,"Vincu1",IF(Gestión!E338=D!$K$91,"Incur",IF(Gestión!E338=D!$K$93,"Proyec",IF(Gestión!E338=D!$K$94,"Estrateg",IF(Gestión!E338=D!$K$95,"Desa",IF(Gestión!E338=D!$K$103,"Seguim",IF(Gestión!E338=D!$K$104,"Acces",IF(Gestión!E338=D!$K$113,"Program1",IF(Gestión!E338=D!$K$115,"En",IF(Gestión!E338=D!$K$118,"Geren",IF(Gestión!E338=D!$K$128,"Proyec1",IF(Gestión!E338=D!$K$131,"Proyec2",IF(Gestión!E338=D!$K$135,"Forma2",IF(Gestión!E338=D!$K$137,"Talent",IF(Gestión!E338=D!$K$151,"Conso1",IF(Gestión!E338=D!$K$152,"Conso2",IF(Gestión!E338=D!$K$159,"Serv",IF(Gestión!E338=D!$K$164,"Rete",IF(Gestión!E338=D!$K$171,"Fortale4",IF(Gestión!E338=D!$K$172,"Fortale5",IF(Gestión!E338=D!$K$174,"Defini",IF(Gestión!E338=D!$K$175,"Coord",IF(Gestión!E338=D!$K$178,"Redef",IF(Gestión!E338=D!$K$181,"Compro",IF(Gestión!E338=D!$K$182,"Desa1",IF(Gestión!E338=D!$K$183,"Fortale6",IF(Gestión!E338=D!$K$187,"Esta",IF(Gestión!E338=D!$K$190,"Facil",IF(Gestión!E338=D!$K$193,"Soporte",IF(Gestión!E338=D!$K$198,"Implement1",IF(Gestión!E338=D!$K$201,"La",IF(Gestión!E338=D!$K$203,"Fortale7",IF(Gestión!E338=D!$K$206,"Remo",IF(Gestión!E338=D!$K$210,"Fortale8",IF(Gestión!E338=D!$K$214,"Mejoram",IF(Gestión!E338=D!$K$215,"Fortale9",IF(Gestión!E338=D!$K$217,"Fortale10",""))))))))))))))))))))))))))))))))))))))))))))))))))))))))))</f>
        <v/>
      </c>
    </row>
    <row r="330" spans="14:20" x14ac:dyDescent="0.25">
      <c r="N330" t="str">
        <f>IF(Gestión!F339=D!$L$2,"Forta",IF(Gestión!F339=$L$4,"Inclu",IF(Gestión!F339=$L$5,"Cult",IF(Gestión!F339=$L$7,"Actua",IF(Gestión!F339=$L$11,"Cuali",IF(Gestión!F339=$L$15,"Forta1",IF(Gestión!F339=$L$18,"Actua1",IF(Gestión!F339=$L$20,"Forta2",IF(Gestión!F339=$L$24,"Plan",IF(Gestión!F339=$L$28,"Confor",IF(Gestión!F339=$L$31,"Crea",IF(Gestión!F339=$L$33,"Incor",IF(Gestión!F339=$L$35,"Incre",IF(Gestión!F339=$L$36,"Prog",IF(Gestión!F339=$L$37,"Forta3",IF(Gestión!F339=$L$38,"Redi",IF(Gestión!F339=$L$40,"Confor1",IF(Gestión!F339=$L$44,"Apoyo",IF(Gestión!F339=$L$46,"Crea1",IF(Gestión!F339=$L$48,"Forta4",IF(Gestión!F339=$L$50,"Actua2",IF(Gestión!F339=$L$51,"Invest",IF(Gestión!F339=$L$52,"Conserv",IF(Gestión!F339=$L$55,"Incre1",IF(Gestión!F339=$L$60,"Actua3",IF(Gestión!F339=$L$64,"Actua4",IF(Gestión!F339=$L$66,"Asist",IF(Gestión!F339=$L$68,"Invest2",IF(Gestión!F339=$L$69,"Pract",IF(Gestión!F339=$L$72,"Forta5",IF(Gestión!F339=$L$79,"Opera",IF(Gestión!F339=$L$80,"Opera2",IF(Gestión!F339=$L$81,"Impul",IF(Gestión!F339=$L$86,"Estudio",IF(Gestión!F339=$L$89,"Invest3",IF(Gestión!F339=$L$90,"Diseño",IF(Gestión!F339=$L$91,"Invest4",IF(Gestión!F339=$L$93,"Vincula",IF(Gestión!F339=$L$94,"Crea2",IF(Gestión!F339=$L$95,"Diseño1",IF(Gestión!F339=$L$96,"Opera3",IF(Gestión!F339=$L$100,"Promo",IF(Gestión!F339=$L$101,"Estudio1",IF(Gestión!F339=$L$103,"Desarrolla",IF(Gestión!F339=$L$104,"Propen",IF(Gestión!F339=$L$108,"Aument",IF(Gestión!F339=$L$112,"Aument2",IF(Gestión!F339=$L$113,"Incre2",IF(Gestión!F339=$L$115,"Diver",IF(Gestión!F339=$L$118,"Estable",IF(Gestión!F339=$L$128,"Realiza",IF(Gestión!F339=$L$131,"Realiza1",IF(Gestión!F339=$L$135,"Diseño2",IF(Gestión!F339=$L$137,"Estudio2",IF(Gestión!F339=$L$138,"Invest5",IF(Gestión!F339=$L$141,"Actua5",IF(Gestión!F339=$L$144,"Estable1",IF(Gestión!F339=$L$151,"Defin","N/A"))))))))))))))))))))))))))))))))))))))))))))))))))))))))))</f>
        <v>N/A</v>
      </c>
      <c r="O330" t="str">
        <f>IF(N330="N/A",IF(Gestión!F339=$L$152,"Estable2",IF(Gestión!F339=$L$159,"Diseño3",IF(Gestión!F339=$L$161,"Diseño4",IF(Gestión!F339=$L$164,"Forta6",IF(Gestión!F339=$L$168,"Prog1",IF(Gestión!F339=$L$171,"Robus",IF(Gestión!F339=$L$172,"Diseño5",IF(Gestión!F339=$L$173,"Diseño6",IF(Gestión!F339=$L$174,"Estruc",IF(Gestión!F339=$L$175,"Diseño7",IF(Gestión!F339=$L$178,"Diseño8",IF(Gestión!F339=$L$179,"Diseño9",IF(Gestión!F339=$L$180,"Diseño10",IF(Gestión!F339=$L$181,"Diseño11",IF(Gestión!F339=$L$182,"Diseño12",IF(Gestión!F339=$L$183,"Capacit",IF(Gestión!F339=$L$186,"Redi1",IF(Gestión!F339=$L$187,"Defin1",IF(Gestión!F339=$L$190,"Cumplir",IF(Gestión!F339=$L$193,"Sistem",IF(Gestión!F339=$L$195,"Montaje",IF(Gestión!F339=$L$198,"Implementa",IF(Gestión!F339=$L$201,"Sistem1",IF(Gestión!F339=$L$203,"Asegura",IF(Gestión!F339=$L$204,"Estable3",IF(Gestión!F339=$L$206,"Constru",IF(Gestión!F339=$L$210,"Defin2",IF(Gestión!F339=$L$212,"Cult1",IF(Gestión!F339=$L$214,"Diseño13",IF(Gestión!F339=$L$215,"Defin3",IF(Gestión!F339=$L$217,"Segui",""))))))))))))))))))))))))))))))),N330)</f>
        <v/>
      </c>
      <c r="P330" t="str">
        <f>IF(Gestión!D339=$Q$2,"Acre",IF(Gestión!D339=$Q$3,"Valor",IF(Gestión!D339=$Q$4,"Calidad",IF(Gestión!D339=$Q$5,"NAI",IF(Gestión!D339=$Q$6,"NAP",IF(Gestión!D339=$Q$7,"NAE",IF(Gestión!D339=$Q$8,"Articulación",IF(Gestión!D339=$Q$9,"Extensión",IF(Gestión!D339=$Q$10,"Regionalización",IF(Gestión!D339=$Q$11,"Interna",IF(Gestión!D339=$Q$12,"Seguimiento",IF(Gestión!D339=$Q$13,"NAA",IF(Gestión!D339=$Q$14,"Gerencia",IF(Gestión!D339=$Q$15,"TH",IF(Gestión!D339=$Q$16,"Finan",IF(Gestión!D339=$Q$17,"Bienestar",IF(Gestión!D339=$Q$18,"Comuni",IF(Gestión!D339=$Q$19,"Sistema",IF(Gestión!D339=$Q$20,"GestionD",IF(Gestión!D339=$Q$21,"Mejoramiento",IF(Gestión!D339=$Q$22,"Modelo",IF(Gestión!D339=$Q$23,"Control",""))))))))))))))))))))))</f>
        <v/>
      </c>
      <c r="T330" t="str">
        <f>IF(Gestión!E339=D!$K$2,"Acredi",IF(Gestión!E339=D!$K$7,"Increm",IF(Gestión!E339=D!$K$11,"Forma",IF(Gestión!E339=D!$K$15,"Vincu",IF(Gestión!E339=D!$K$31,"Estructuraci",IF(Gestión!E339=D!$K$33,"Tecnica",IF(Gestión!E339=D!$K$35,"Conso",IF(Gestión!E339=D!$K$37,"Fortale",IF(Gestión!E339=D!$K$38,"Program",IF(Gestión!E339=D!$K$40,"Estruct",IF(Gestión!E339=D!$K$48,"Artic",IF(Gestión!E339=D!$K$55,"Fortale1",IF(Gestión!E339=D!$K$60,"Biling",IF(Gestión!E339=D!$K$64,"Forma1",IF(Gestión!E339=D!$K$66,"Gest",IF(Gestión!E339=D!$K$68,"Redefini",IF(Gestión!E339=D!$K$69,"Fortale2",IF(Gestión!E339=D!$K$72,"Edu",IF(Gestión!E339=D!$K$79,"Implement",IF(Gestión!E339=D!$K$81,"Potencia",IF(Gestión!E339=D!$K$86,"Fortale3",IF(Gestión!E339=D!$K$89,"Vincu1",IF(Gestión!E339=D!$K$91,"Incur",IF(Gestión!E339=D!$K$93,"Proyec",IF(Gestión!E339=D!$K$94,"Estrateg",IF(Gestión!E339=D!$K$95,"Desa",IF(Gestión!E339=D!$K$103,"Seguim",IF(Gestión!E339=D!$K$104,"Acces",IF(Gestión!E339=D!$K$113,"Program1",IF(Gestión!E339=D!$K$115,"En",IF(Gestión!E339=D!$K$118,"Geren",IF(Gestión!E339=D!$K$128,"Proyec1",IF(Gestión!E339=D!$K$131,"Proyec2",IF(Gestión!E339=D!$K$135,"Forma2",IF(Gestión!E339=D!$K$137,"Talent",IF(Gestión!E339=D!$K$151,"Conso1",IF(Gestión!E339=D!$K$152,"Conso2",IF(Gestión!E339=D!$K$159,"Serv",IF(Gestión!E339=D!$K$164,"Rete",IF(Gestión!E339=D!$K$171,"Fortale4",IF(Gestión!E339=D!$K$172,"Fortale5",IF(Gestión!E339=D!$K$174,"Defini",IF(Gestión!E339=D!$K$175,"Coord",IF(Gestión!E339=D!$K$178,"Redef",IF(Gestión!E339=D!$K$181,"Compro",IF(Gestión!E339=D!$K$182,"Desa1",IF(Gestión!E339=D!$K$183,"Fortale6",IF(Gestión!E339=D!$K$187,"Esta",IF(Gestión!E339=D!$K$190,"Facil",IF(Gestión!E339=D!$K$193,"Soporte",IF(Gestión!E339=D!$K$198,"Implement1",IF(Gestión!E339=D!$K$201,"La",IF(Gestión!E339=D!$K$203,"Fortale7",IF(Gestión!E339=D!$K$206,"Remo",IF(Gestión!E339=D!$K$210,"Fortale8",IF(Gestión!E339=D!$K$214,"Mejoram",IF(Gestión!E339=D!$K$215,"Fortale9",IF(Gestión!E339=D!$K$217,"Fortale10",""))))))))))))))))))))))))))))))))))))))))))))))))))))))))))</f>
        <v/>
      </c>
    </row>
    <row r="331" spans="14:20" x14ac:dyDescent="0.25">
      <c r="N331" t="str">
        <f>IF(Gestión!F340=D!$L$2,"Forta",IF(Gestión!F340=$L$4,"Inclu",IF(Gestión!F340=$L$5,"Cult",IF(Gestión!F340=$L$7,"Actua",IF(Gestión!F340=$L$11,"Cuali",IF(Gestión!F340=$L$15,"Forta1",IF(Gestión!F340=$L$18,"Actua1",IF(Gestión!F340=$L$20,"Forta2",IF(Gestión!F340=$L$24,"Plan",IF(Gestión!F340=$L$28,"Confor",IF(Gestión!F340=$L$31,"Crea",IF(Gestión!F340=$L$33,"Incor",IF(Gestión!F340=$L$35,"Incre",IF(Gestión!F340=$L$36,"Prog",IF(Gestión!F340=$L$37,"Forta3",IF(Gestión!F340=$L$38,"Redi",IF(Gestión!F340=$L$40,"Confor1",IF(Gestión!F340=$L$44,"Apoyo",IF(Gestión!F340=$L$46,"Crea1",IF(Gestión!F340=$L$48,"Forta4",IF(Gestión!F340=$L$50,"Actua2",IF(Gestión!F340=$L$51,"Invest",IF(Gestión!F340=$L$52,"Conserv",IF(Gestión!F340=$L$55,"Incre1",IF(Gestión!F340=$L$60,"Actua3",IF(Gestión!F340=$L$64,"Actua4",IF(Gestión!F340=$L$66,"Asist",IF(Gestión!F340=$L$68,"Invest2",IF(Gestión!F340=$L$69,"Pract",IF(Gestión!F340=$L$72,"Forta5",IF(Gestión!F340=$L$79,"Opera",IF(Gestión!F340=$L$80,"Opera2",IF(Gestión!F340=$L$81,"Impul",IF(Gestión!F340=$L$86,"Estudio",IF(Gestión!F340=$L$89,"Invest3",IF(Gestión!F340=$L$90,"Diseño",IF(Gestión!F340=$L$91,"Invest4",IF(Gestión!F340=$L$93,"Vincula",IF(Gestión!F340=$L$94,"Crea2",IF(Gestión!F340=$L$95,"Diseño1",IF(Gestión!F340=$L$96,"Opera3",IF(Gestión!F340=$L$100,"Promo",IF(Gestión!F340=$L$101,"Estudio1",IF(Gestión!F340=$L$103,"Desarrolla",IF(Gestión!F340=$L$104,"Propen",IF(Gestión!F340=$L$108,"Aument",IF(Gestión!F340=$L$112,"Aument2",IF(Gestión!F340=$L$113,"Incre2",IF(Gestión!F340=$L$115,"Diver",IF(Gestión!F340=$L$118,"Estable",IF(Gestión!F340=$L$128,"Realiza",IF(Gestión!F340=$L$131,"Realiza1",IF(Gestión!F340=$L$135,"Diseño2",IF(Gestión!F340=$L$137,"Estudio2",IF(Gestión!F340=$L$138,"Invest5",IF(Gestión!F340=$L$141,"Actua5",IF(Gestión!F340=$L$144,"Estable1",IF(Gestión!F340=$L$151,"Defin","N/A"))))))))))))))))))))))))))))))))))))))))))))))))))))))))))</f>
        <v>N/A</v>
      </c>
      <c r="O331" t="str">
        <f>IF(N331="N/A",IF(Gestión!F340=$L$152,"Estable2",IF(Gestión!F340=$L$159,"Diseño3",IF(Gestión!F340=$L$161,"Diseño4",IF(Gestión!F340=$L$164,"Forta6",IF(Gestión!F340=$L$168,"Prog1",IF(Gestión!F340=$L$171,"Robus",IF(Gestión!F340=$L$172,"Diseño5",IF(Gestión!F340=$L$173,"Diseño6",IF(Gestión!F340=$L$174,"Estruc",IF(Gestión!F340=$L$175,"Diseño7",IF(Gestión!F340=$L$178,"Diseño8",IF(Gestión!F340=$L$179,"Diseño9",IF(Gestión!F340=$L$180,"Diseño10",IF(Gestión!F340=$L$181,"Diseño11",IF(Gestión!F340=$L$182,"Diseño12",IF(Gestión!F340=$L$183,"Capacit",IF(Gestión!F340=$L$186,"Redi1",IF(Gestión!F340=$L$187,"Defin1",IF(Gestión!F340=$L$190,"Cumplir",IF(Gestión!F340=$L$193,"Sistem",IF(Gestión!F340=$L$195,"Montaje",IF(Gestión!F340=$L$198,"Implementa",IF(Gestión!F340=$L$201,"Sistem1",IF(Gestión!F340=$L$203,"Asegura",IF(Gestión!F340=$L$204,"Estable3",IF(Gestión!F340=$L$206,"Constru",IF(Gestión!F340=$L$210,"Defin2",IF(Gestión!F340=$L$212,"Cult1",IF(Gestión!F340=$L$214,"Diseño13",IF(Gestión!F340=$L$215,"Defin3",IF(Gestión!F340=$L$217,"Segui",""))))))))))))))))))))))))))))))),N331)</f>
        <v/>
      </c>
      <c r="P331" t="str">
        <f>IF(Gestión!D340=$Q$2,"Acre",IF(Gestión!D340=$Q$3,"Valor",IF(Gestión!D340=$Q$4,"Calidad",IF(Gestión!D340=$Q$5,"NAI",IF(Gestión!D340=$Q$6,"NAP",IF(Gestión!D340=$Q$7,"NAE",IF(Gestión!D340=$Q$8,"Articulación",IF(Gestión!D340=$Q$9,"Extensión",IF(Gestión!D340=$Q$10,"Regionalización",IF(Gestión!D340=$Q$11,"Interna",IF(Gestión!D340=$Q$12,"Seguimiento",IF(Gestión!D340=$Q$13,"NAA",IF(Gestión!D340=$Q$14,"Gerencia",IF(Gestión!D340=$Q$15,"TH",IF(Gestión!D340=$Q$16,"Finan",IF(Gestión!D340=$Q$17,"Bienestar",IF(Gestión!D340=$Q$18,"Comuni",IF(Gestión!D340=$Q$19,"Sistema",IF(Gestión!D340=$Q$20,"GestionD",IF(Gestión!D340=$Q$21,"Mejoramiento",IF(Gestión!D340=$Q$22,"Modelo",IF(Gestión!D340=$Q$23,"Control",""))))))))))))))))))))))</f>
        <v/>
      </c>
      <c r="T331" t="str">
        <f>IF(Gestión!E340=D!$K$2,"Acredi",IF(Gestión!E340=D!$K$7,"Increm",IF(Gestión!E340=D!$K$11,"Forma",IF(Gestión!E340=D!$K$15,"Vincu",IF(Gestión!E340=D!$K$31,"Estructuraci",IF(Gestión!E340=D!$K$33,"Tecnica",IF(Gestión!E340=D!$K$35,"Conso",IF(Gestión!E340=D!$K$37,"Fortale",IF(Gestión!E340=D!$K$38,"Program",IF(Gestión!E340=D!$K$40,"Estruct",IF(Gestión!E340=D!$K$48,"Artic",IF(Gestión!E340=D!$K$55,"Fortale1",IF(Gestión!E340=D!$K$60,"Biling",IF(Gestión!E340=D!$K$64,"Forma1",IF(Gestión!E340=D!$K$66,"Gest",IF(Gestión!E340=D!$K$68,"Redefini",IF(Gestión!E340=D!$K$69,"Fortale2",IF(Gestión!E340=D!$K$72,"Edu",IF(Gestión!E340=D!$K$79,"Implement",IF(Gestión!E340=D!$K$81,"Potencia",IF(Gestión!E340=D!$K$86,"Fortale3",IF(Gestión!E340=D!$K$89,"Vincu1",IF(Gestión!E340=D!$K$91,"Incur",IF(Gestión!E340=D!$K$93,"Proyec",IF(Gestión!E340=D!$K$94,"Estrateg",IF(Gestión!E340=D!$K$95,"Desa",IF(Gestión!E340=D!$K$103,"Seguim",IF(Gestión!E340=D!$K$104,"Acces",IF(Gestión!E340=D!$K$113,"Program1",IF(Gestión!E340=D!$K$115,"En",IF(Gestión!E340=D!$K$118,"Geren",IF(Gestión!E340=D!$K$128,"Proyec1",IF(Gestión!E340=D!$K$131,"Proyec2",IF(Gestión!E340=D!$K$135,"Forma2",IF(Gestión!E340=D!$K$137,"Talent",IF(Gestión!E340=D!$K$151,"Conso1",IF(Gestión!E340=D!$K$152,"Conso2",IF(Gestión!E340=D!$K$159,"Serv",IF(Gestión!E340=D!$K$164,"Rete",IF(Gestión!E340=D!$K$171,"Fortale4",IF(Gestión!E340=D!$K$172,"Fortale5",IF(Gestión!E340=D!$K$174,"Defini",IF(Gestión!E340=D!$K$175,"Coord",IF(Gestión!E340=D!$K$178,"Redef",IF(Gestión!E340=D!$K$181,"Compro",IF(Gestión!E340=D!$K$182,"Desa1",IF(Gestión!E340=D!$K$183,"Fortale6",IF(Gestión!E340=D!$K$187,"Esta",IF(Gestión!E340=D!$K$190,"Facil",IF(Gestión!E340=D!$K$193,"Soporte",IF(Gestión!E340=D!$K$198,"Implement1",IF(Gestión!E340=D!$K$201,"La",IF(Gestión!E340=D!$K$203,"Fortale7",IF(Gestión!E340=D!$K$206,"Remo",IF(Gestión!E340=D!$K$210,"Fortale8",IF(Gestión!E340=D!$K$214,"Mejoram",IF(Gestión!E340=D!$K$215,"Fortale9",IF(Gestión!E340=D!$K$217,"Fortale10",""))))))))))))))))))))))))))))))))))))))))))))))))))))))))))</f>
        <v/>
      </c>
    </row>
    <row r="332" spans="14:20" x14ac:dyDescent="0.25">
      <c r="N332" t="str">
        <f>IF(Gestión!F341=D!$L$2,"Forta",IF(Gestión!F341=$L$4,"Inclu",IF(Gestión!F341=$L$5,"Cult",IF(Gestión!F341=$L$7,"Actua",IF(Gestión!F341=$L$11,"Cuali",IF(Gestión!F341=$L$15,"Forta1",IF(Gestión!F341=$L$18,"Actua1",IF(Gestión!F341=$L$20,"Forta2",IF(Gestión!F341=$L$24,"Plan",IF(Gestión!F341=$L$28,"Confor",IF(Gestión!F341=$L$31,"Crea",IF(Gestión!F341=$L$33,"Incor",IF(Gestión!F341=$L$35,"Incre",IF(Gestión!F341=$L$36,"Prog",IF(Gestión!F341=$L$37,"Forta3",IF(Gestión!F341=$L$38,"Redi",IF(Gestión!F341=$L$40,"Confor1",IF(Gestión!F341=$L$44,"Apoyo",IF(Gestión!F341=$L$46,"Crea1",IF(Gestión!F341=$L$48,"Forta4",IF(Gestión!F341=$L$50,"Actua2",IF(Gestión!F341=$L$51,"Invest",IF(Gestión!F341=$L$52,"Conserv",IF(Gestión!F341=$L$55,"Incre1",IF(Gestión!F341=$L$60,"Actua3",IF(Gestión!F341=$L$64,"Actua4",IF(Gestión!F341=$L$66,"Asist",IF(Gestión!F341=$L$68,"Invest2",IF(Gestión!F341=$L$69,"Pract",IF(Gestión!F341=$L$72,"Forta5",IF(Gestión!F341=$L$79,"Opera",IF(Gestión!F341=$L$80,"Opera2",IF(Gestión!F341=$L$81,"Impul",IF(Gestión!F341=$L$86,"Estudio",IF(Gestión!F341=$L$89,"Invest3",IF(Gestión!F341=$L$90,"Diseño",IF(Gestión!F341=$L$91,"Invest4",IF(Gestión!F341=$L$93,"Vincula",IF(Gestión!F341=$L$94,"Crea2",IF(Gestión!F341=$L$95,"Diseño1",IF(Gestión!F341=$L$96,"Opera3",IF(Gestión!F341=$L$100,"Promo",IF(Gestión!F341=$L$101,"Estudio1",IF(Gestión!F341=$L$103,"Desarrolla",IF(Gestión!F341=$L$104,"Propen",IF(Gestión!F341=$L$108,"Aument",IF(Gestión!F341=$L$112,"Aument2",IF(Gestión!F341=$L$113,"Incre2",IF(Gestión!F341=$L$115,"Diver",IF(Gestión!F341=$L$118,"Estable",IF(Gestión!F341=$L$128,"Realiza",IF(Gestión!F341=$L$131,"Realiza1",IF(Gestión!F341=$L$135,"Diseño2",IF(Gestión!F341=$L$137,"Estudio2",IF(Gestión!F341=$L$138,"Invest5",IF(Gestión!F341=$L$141,"Actua5",IF(Gestión!F341=$L$144,"Estable1",IF(Gestión!F341=$L$151,"Defin","N/A"))))))))))))))))))))))))))))))))))))))))))))))))))))))))))</f>
        <v>N/A</v>
      </c>
      <c r="O332" t="str">
        <f>IF(N332="N/A",IF(Gestión!F341=$L$152,"Estable2",IF(Gestión!F341=$L$159,"Diseño3",IF(Gestión!F341=$L$161,"Diseño4",IF(Gestión!F341=$L$164,"Forta6",IF(Gestión!F341=$L$168,"Prog1",IF(Gestión!F341=$L$171,"Robus",IF(Gestión!F341=$L$172,"Diseño5",IF(Gestión!F341=$L$173,"Diseño6",IF(Gestión!F341=$L$174,"Estruc",IF(Gestión!F341=$L$175,"Diseño7",IF(Gestión!F341=$L$178,"Diseño8",IF(Gestión!F341=$L$179,"Diseño9",IF(Gestión!F341=$L$180,"Diseño10",IF(Gestión!F341=$L$181,"Diseño11",IF(Gestión!F341=$L$182,"Diseño12",IF(Gestión!F341=$L$183,"Capacit",IF(Gestión!F341=$L$186,"Redi1",IF(Gestión!F341=$L$187,"Defin1",IF(Gestión!F341=$L$190,"Cumplir",IF(Gestión!F341=$L$193,"Sistem",IF(Gestión!F341=$L$195,"Montaje",IF(Gestión!F341=$L$198,"Implementa",IF(Gestión!F341=$L$201,"Sistem1",IF(Gestión!F341=$L$203,"Asegura",IF(Gestión!F341=$L$204,"Estable3",IF(Gestión!F341=$L$206,"Constru",IF(Gestión!F341=$L$210,"Defin2",IF(Gestión!F341=$L$212,"Cult1",IF(Gestión!F341=$L$214,"Diseño13",IF(Gestión!F341=$L$215,"Defin3",IF(Gestión!F341=$L$217,"Segui",""))))))))))))))))))))))))))))))),N332)</f>
        <v/>
      </c>
      <c r="P332" t="str">
        <f>IF(Gestión!D341=$Q$2,"Acre",IF(Gestión!D341=$Q$3,"Valor",IF(Gestión!D341=$Q$4,"Calidad",IF(Gestión!D341=$Q$5,"NAI",IF(Gestión!D341=$Q$6,"NAP",IF(Gestión!D341=$Q$7,"NAE",IF(Gestión!D341=$Q$8,"Articulación",IF(Gestión!D341=$Q$9,"Extensión",IF(Gestión!D341=$Q$10,"Regionalización",IF(Gestión!D341=$Q$11,"Interna",IF(Gestión!D341=$Q$12,"Seguimiento",IF(Gestión!D341=$Q$13,"NAA",IF(Gestión!D341=$Q$14,"Gerencia",IF(Gestión!D341=$Q$15,"TH",IF(Gestión!D341=$Q$16,"Finan",IF(Gestión!D341=$Q$17,"Bienestar",IF(Gestión!D341=$Q$18,"Comuni",IF(Gestión!D341=$Q$19,"Sistema",IF(Gestión!D341=$Q$20,"GestionD",IF(Gestión!D341=$Q$21,"Mejoramiento",IF(Gestión!D341=$Q$22,"Modelo",IF(Gestión!D341=$Q$23,"Control",""))))))))))))))))))))))</f>
        <v/>
      </c>
      <c r="T332" t="str">
        <f>IF(Gestión!E341=D!$K$2,"Acredi",IF(Gestión!E341=D!$K$7,"Increm",IF(Gestión!E341=D!$K$11,"Forma",IF(Gestión!E341=D!$K$15,"Vincu",IF(Gestión!E341=D!$K$31,"Estructuraci",IF(Gestión!E341=D!$K$33,"Tecnica",IF(Gestión!E341=D!$K$35,"Conso",IF(Gestión!E341=D!$K$37,"Fortale",IF(Gestión!E341=D!$K$38,"Program",IF(Gestión!E341=D!$K$40,"Estruct",IF(Gestión!E341=D!$K$48,"Artic",IF(Gestión!E341=D!$K$55,"Fortale1",IF(Gestión!E341=D!$K$60,"Biling",IF(Gestión!E341=D!$K$64,"Forma1",IF(Gestión!E341=D!$K$66,"Gest",IF(Gestión!E341=D!$K$68,"Redefini",IF(Gestión!E341=D!$K$69,"Fortale2",IF(Gestión!E341=D!$K$72,"Edu",IF(Gestión!E341=D!$K$79,"Implement",IF(Gestión!E341=D!$K$81,"Potencia",IF(Gestión!E341=D!$K$86,"Fortale3",IF(Gestión!E341=D!$K$89,"Vincu1",IF(Gestión!E341=D!$K$91,"Incur",IF(Gestión!E341=D!$K$93,"Proyec",IF(Gestión!E341=D!$K$94,"Estrateg",IF(Gestión!E341=D!$K$95,"Desa",IF(Gestión!E341=D!$K$103,"Seguim",IF(Gestión!E341=D!$K$104,"Acces",IF(Gestión!E341=D!$K$113,"Program1",IF(Gestión!E341=D!$K$115,"En",IF(Gestión!E341=D!$K$118,"Geren",IF(Gestión!E341=D!$K$128,"Proyec1",IF(Gestión!E341=D!$K$131,"Proyec2",IF(Gestión!E341=D!$K$135,"Forma2",IF(Gestión!E341=D!$K$137,"Talent",IF(Gestión!E341=D!$K$151,"Conso1",IF(Gestión!E341=D!$K$152,"Conso2",IF(Gestión!E341=D!$K$159,"Serv",IF(Gestión!E341=D!$K$164,"Rete",IF(Gestión!E341=D!$K$171,"Fortale4",IF(Gestión!E341=D!$K$172,"Fortale5",IF(Gestión!E341=D!$K$174,"Defini",IF(Gestión!E341=D!$K$175,"Coord",IF(Gestión!E341=D!$K$178,"Redef",IF(Gestión!E341=D!$K$181,"Compro",IF(Gestión!E341=D!$K$182,"Desa1",IF(Gestión!E341=D!$K$183,"Fortale6",IF(Gestión!E341=D!$K$187,"Esta",IF(Gestión!E341=D!$K$190,"Facil",IF(Gestión!E341=D!$K$193,"Soporte",IF(Gestión!E341=D!$K$198,"Implement1",IF(Gestión!E341=D!$K$201,"La",IF(Gestión!E341=D!$K$203,"Fortale7",IF(Gestión!E341=D!$K$206,"Remo",IF(Gestión!E341=D!$K$210,"Fortale8",IF(Gestión!E341=D!$K$214,"Mejoram",IF(Gestión!E341=D!$K$215,"Fortale9",IF(Gestión!E341=D!$K$217,"Fortale10",""))))))))))))))))))))))))))))))))))))))))))))))))))))))))))</f>
        <v/>
      </c>
    </row>
    <row r="333" spans="14:20" x14ac:dyDescent="0.25">
      <c r="N333" t="str">
        <f>IF(Gestión!F342=D!$L$2,"Forta",IF(Gestión!F342=$L$4,"Inclu",IF(Gestión!F342=$L$5,"Cult",IF(Gestión!F342=$L$7,"Actua",IF(Gestión!F342=$L$11,"Cuali",IF(Gestión!F342=$L$15,"Forta1",IF(Gestión!F342=$L$18,"Actua1",IF(Gestión!F342=$L$20,"Forta2",IF(Gestión!F342=$L$24,"Plan",IF(Gestión!F342=$L$28,"Confor",IF(Gestión!F342=$L$31,"Crea",IF(Gestión!F342=$L$33,"Incor",IF(Gestión!F342=$L$35,"Incre",IF(Gestión!F342=$L$36,"Prog",IF(Gestión!F342=$L$37,"Forta3",IF(Gestión!F342=$L$38,"Redi",IF(Gestión!F342=$L$40,"Confor1",IF(Gestión!F342=$L$44,"Apoyo",IF(Gestión!F342=$L$46,"Crea1",IF(Gestión!F342=$L$48,"Forta4",IF(Gestión!F342=$L$50,"Actua2",IF(Gestión!F342=$L$51,"Invest",IF(Gestión!F342=$L$52,"Conserv",IF(Gestión!F342=$L$55,"Incre1",IF(Gestión!F342=$L$60,"Actua3",IF(Gestión!F342=$L$64,"Actua4",IF(Gestión!F342=$L$66,"Asist",IF(Gestión!F342=$L$68,"Invest2",IF(Gestión!F342=$L$69,"Pract",IF(Gestión!F342=$L$72,"Forta5",IF(Gestión!F342=$L$79,"Opera",IF(Gestión!F342=$L$80,"Opera2",IF(Gestión!F342=$L$81,"Impul",IF(Gestión!F342=$L$86,"Estudio",IF(Gestión!F342=$L$89,"Invest3",IF(Gestión!F342=$L$90,"Diseño",IF(Gestión!F342=$L$91,"Invest4",IF(Gestión!F342=$L$93,"Vincula",IF(Gestión!F342=$L$94,"Crea2",IF(Gestión!F342=$L$95,"Diseño1",IF(Gestión!F342=$L$96,"Opera3",IF(Gestión!F342=$L$100,"Promo",IF(Gestión!F342=$L$101,"Estudio1",IF(Gestión!F342=$L$103,"Desarrolla",IF(Gestión!F342=$L$104,"Propen",IF(Gestión!F342=$L$108,"Aument",IF(Gestión!F342=$L$112,"Aument2",IF(Gestión!F342=$L$113,"Incre2",IF(Gestión!F342=$L$115,"Diver",IF(Gestión!F342=$L$118,"Estable",IF(Gestión!F342=$L$128,"Realiza",IF(Gestión!F342=$L$131,"Realiza1",IF(Gestión!F342=$L$135,"Diseño2",IF(Gestión!F342=$L$137,"Estudio2",IF(Gestión!F342=$L$138,"Invest5",IF(Gestión!F342=$L$141,"Actua5",IF(Gestión!F342=$L$144,"Estable1",IF(Gestión!F342=$L$151,"Defin","N/A"))))))))))))))))))))))))))))))))))))))))))))))))))))))))))</f>
        <v>N/A</v>
      </c>
      <c r="O333" t="str">
        <f>IF(N333="N/A",IF(Gestión!F342=$L$152,"Estable2",IF(Gestión!F342=$L$159,"Diseño3",IF(Gestión!F342=$L$161,"Diseño4",IF(Gestión!F342=$L$164,"Forta6",IF(Gestión!F342=$L$168,"Prog1",IF(Gestión!F342=$L$171,"Robus",IF(Gestión!F342=$L$172,"Diseño5",IF(Gestión!F342=$L$173,"Diseño6",IF(Gestión!F342=$L$174,"Estruc",IF(Gestión!F342=$L$175,"Diseño7",IF(Gestión!F342=$L$178,"Diseño8",IF(Gestión!F342=$L$179,"Diseño9",IF(Gestión!F342=$L$180,"Diseño10",IF(Gestión!F342=$L$181,"Diseño11",IF(Gestión!F342=$L$182,"Diseño12",IF(Gestión!F342=$L$183,"Capacit",IF(Gestión!F342=$L$186,"Redi1",IF(Gestión!F342=$L$187,"Defin1",IF(Gestión!F342=$L$190,"Cumplir",IF(Gestión!F342=$L$193,"Sistem",IF(Gestión!F342=$L$195,"Montaje",IF(Gestión!F342=$L$198,"Implementa",IF(Gestión!F342=$L$201,"Sistem1",IF(Gestión!F342=$L$203,"Asegura",IF(Gestión!F342=$L$204,"Estable3",IF(Gestión!F342=$L$206,"Constru",IF(Gestión!F342=$L$210,"Defin2",IF(Gestión!F342=$L$212,"Cult1",IF(Gestión!F342=$L$214,"Diseño13",IF(Gestión!F342=$L$215,"Defin3",IF(Gestión!F342=$L$217,"Segui",""))))))))))))))))))))))))))))))),N333)</f>
        <v/>
      </c>
      <c r="P333" t="str">
        <f>IF(Gestión!D342=$Q$2,"Acre",IF(Gestión!D342=$Q$3,"Valor",IF(Gestión!D342=$Q$4,"Calidad",IF(Gestión!D342=$Q$5,"NAI",IF(Gestión!D342=$Q$6,"NAP",IF(Gestión!D342=$Q$7,"NAE",IF(Gestión!D342=$Q$8,"Articulación",IF(Gestión!D342=$Q$9,"Extensión",IF(Gestión!D342=$Q$10,"Regionalización",IF(Gestión!D342=$Q$11,"Interna",IF(Gestión!D342=$Q$12,"Seguimiento",IF(Gestión!D342=$Q$13,"NAA",IF(Gestión!D342=$Q$14,"Gerencia",IF(Gestión!D342=$Q$15,"TH",IF(Gestión!D342=$Q$16,"Finan",IF(Gestión!D342=$Q$17,"Bienestar",IF(Gestión!D342=$Q$18,"Comuni",IF(Gestión!D342=$Q$19,"Sistema",IF(Gestión!D342=$Q$20,"GestionD",IF(Gestión!D342=$Q$21,"Mejoramiento",IF(Gestión!D342=$Q$22,"Modelo",IF(Gestión!D342=$Q$23,"Control",""))))))))))))))))))))))</f>
        <v/>
      </c>
      <c r="T333" t="str">
        <f>IF(Gestión!E342=D!$K$2,"Acredi",IF(Gestión!E342=D!$K$7,"Increm",IF(Gestión!E342=D!$K$11,"Forma",IF(Gestión!E342=D!$K$15,"Vincu",IF(Gestión!E342=D!$K$31,"Estructuraci",IF(Gestión!E342=D!$K$33,"Tecnica",IF(Gestión!E342=D!$K$35,"Conso",IF(Gestión!E342=D!$K$37,"Fortale",IF(Gestión!E342=D!$K$38,"Program",IF(Gestión!E342=D!$K$40,"Estruct",IF(Gestión!E342=D!$K$48,"Artic",IF(Gestión!E342=D!$K$55,"Fortale1",IF(Gestión!E342=D!$K$60,"Biling",IF(Gestión!E342=D!$K$64,"Forma1",IF(Gestión!E342=D!$K$66,"Gest",IF(Gestión!E342=D!$K$68,"Redefini",IF(Gestión!E342=D!$K$69,"Fortale2",IF(Gestión!E342=D!$K$72,"Edu",IF(Gestión!E342=D!$K$79,"Implement",IF(Gestión!E342=D!$K$81,"Potencia",IF(Gestión!E342=D!$K$86,"Fortale3",IF(Gestión!E342=D!$K$89,"Vincu1",IF(Gestión!E342=D!$K$91,"Incur",IF(Gestión!E342=D!$K$93,"Proyec",IF(Gestión!E342=D!$K$94,"Estrateg",IF(Gestión!E342=D!$K$95,"Desa",IF(Gestión!E342=D!$K$103,"Seguim",IF(Gestión!E342=D!$K$104,"Acces",IF(Gestión!E342=D!$K$113,"Program1",IF(Gestión!E342=D!$K$115,"En",IF(Gestión!E342=D!$K$118,"Geren",IF(Gestión!E342=D!$K$128,"Proyec1",IF(Gestión!E342=D!$K$131,"Proyec2",IF(Gestión!E342=D!$K$135,"Forma2",IF(Gestión!E342=D!$K$137,"Talent",IF(Gestión!E342=D!$K$151,"Conso1",IF(Gestión!E342=D!$K$152,"Conso2",IF(Gestión!E342=D!$K$159,"Serv",IF(Gestión!E342=D!$K$164,"Rete",IF(Gestión!E342=D!$K$171,"Fortale4",IF(Gestión!E342=D!$K$172,"Fortale5",IF(Gestión!E342=D!$K$174,"Defini",IF(Gestión!E342=D!$K$175,"Coord",IF(Gestión!E342=D!$K$178,"Redef",IF(Gestión!E342=D!$K$181,"Compro",IF(Gestión!E342=D!$K$182,"Desa1",IF(Gestión!E342=D!$K$183,"Fortale6",IF(Gestión!E342=D!$K$187,"Esta",IF(Gestión!E342=D!$K$190,"Facil",IF(Gestión!E342=D!$K$193,"Soporte",IF(Gestión!E342=D!$K$198,"Implement1",IF(Gestión!E342=D!$K$201,"La",IF(Gestión!E342=D!$K$203,"Fortale7",IF(Gestión!E342=D!$K$206,"Remo",IF(Gestión!E342=D!$K$210,"Fortale8",IF(Gestión!E342=D!$K$214,"Mejoram",IF(Gestión!E342=D!$K$215,"Fortale9",IF(Gestión!E342=D!$K$217,"Fortale10",""))))))))))))))))))))))))))))))))))))))))))))))))))))))))))</f>
        <v/>
      </c>
    </row>
    <row r="334" spans="14:20" x14ac:dyDescent="0.25">
      <c r="N334" t="str">
        <f>IF(Gestión!F343=D!$L$2,"Forta",IF(Gestión!F343=$L$4,"Inclu",IF(Gestión!F343=$L$5,"Cult",IF(Gestión!F343=$L$7,"Actua",IF(Gestión!F343=$L$11,"Cuali",IF(Gestión!F343=$L$15,"Forta1",IF(Gestión!F343=$L$18,"Actua1",IF(Gestión!F343=$L$20,"Forta2",IF(Gestión!F343=$L$24,"Plan",IF(Gestión!F343=$L$28,"Confor",IF(Gestión!F343=$L$31,"Crea",IF(Gestión!F343=$L$33,"Incor",IF(Gestión!F343=$L$35,"Incre",IF(Gestión!F343=$L$36,"Prog",IF(Gestión!F343=$L$37,"Forta3",IF(Gestión!F343=$L$38,"Redi",IF(Gestión!F343=$L$40,"Confor1",IF(Gestión!F343=$L$44,"Apoyo",IF(Gestión!F343=$L$46,"Crea1",IF(Gestión!F343=$L$48,"Forta4",IF(Gestión!F343=$L$50,"Actua2",IF(Gestión!F343=$L$51,"Invest",IF(Gestión!F343=$L$52,"Conserv",IF(Gestión!F343=$L$55,"Incre1",IF(Gestión!F343=$L$60,"Actua3",IF(Gestión!F343=$L$64,"Actua4",IF(Gestión!F343=$L$66,"Asist",IF(Gestión!F343=$L$68,"Invest2",IF(Gestión!F343=$L$69,"Pract",IF(Gestión!F343=$L$72,"Forta5",IF(Gestión!F343=$L$79,"Opera",IF(Gestión!F343=$L$80,"Opera2",IF(Gestión!F343=$L$81,"Impul",IF(Gestión!F343=$L$86,"Estudio",IF(Gestión!F343=$L$89,"Invest3",IF(Gestión!F343=$L$90,"Diseño",IF(Gestión!F343=$L$91,"Invest4",IF(Gestión!F343=$L$93,"Vincula",IF(Gestión!F343=$L$94,"Crea2",IF(Gestión!F343=$L$95,"Diseño1",IF(Gestión!F343=$L$96,"Opera3",IF(Gestión!F343=$L$100,"Promo",IF(Gestión!F343=$L$101,"Estudio1",IF(Gestión!F343=$L$103,"Desarrolla",IF(Gestión!F343=$L$104,"Propen",IF(Gestión!F343=$L$108,"Aument",IF(Gestión!F343=$L$112,"Aument2",IF(Gestión!F343=$L$113,"Incre2",IF(Gestión!F343=$L$115,"Diver",IF(Gestión!F343=$L$118,"Estable",IF(Gestión!F343=$L$128,"Realiza",IF(Gestión!F343=$L$131,"Realiza1",IF(Gestión!F343=$L$135,"Diseño2",IF(Gestión!F343=$L$137,"Estudio2",IF(Gestión!F343=$L$138,"Invest5",IF(Gestión!F343=$L$141,"Actua5",IF(Gestión!F343=$L$144,"Estable1",IF(Gestión!F343=$L$151,"Defin","N/A"))))))))))))))))))))))))))))))))))))))))))))))))))))))))))</f>
        <v>N/A</v>
      </c>
      <c r="O334" t="str">
        <f>IF(N334="N/A",IF(Gestión!F343=$L$152,"Estable2",IF(Gestión!F343=$L$159,"Diseño3",IF(Gestión!F343=$L$161,"Diseño4",IF(Gestión!F343=$L$164,"Forta6",IF(Gestión!F343=$L$168,"Prog1",IF(Gestión!F343=$L$171,"Robus",IF(Gestión!F343=$L$172,"Diseño5",IF(Gestión!F343=$L$173,"Diseño6",IF(Gestión!F343=$L$174,"Estruc",IF(Gestión!F343=$L$175,"Diseño7",IF(Gestión!F343=$L$178,"Diseño8",IF(Gestión!F343=$L$179,"Diseño9",IF(Gestión!F343=$L$180,"Diseño10",IF(Gestión!F343=$L$181,"Diseño11",IF(Gestión!F343=$L$182,"Diseño12",IF(Gestión!F343=$L$183,"Capacit",IF(Gestión!F343=$L$186,"Redi1",IF(Gestión!F343=$L$187,"Defin1",IF(Gestión!F343=$L$190,"Cumplir",IF(Gestión!F343=$L$193,"Sistem",IF(Gestión!F343=$L$195,"Montaje",IF(Gestión!F343=$L$198,"Implementa",IF(Gestión!F343=$L$201,"Sistem1",IF(Gestión!F343=$L$203,"Asegura",IF(Gestión!F343=$L$204,"Estable3",IF(Gestión!F343=$L$206,"Constru",IF(Gestión!F343=$L$210,"Defin2",IF(Gestión!F343=$L$212,"Cult1",IF(Gestión!F343=$L$214,"Diseño13",IF(Gestión!F343=$L$215,"Defin3",IF(Gestión!F343=$L$217,"Segui",""))))))))))))))))))))))))))))))),N334)</f>
        <v/>
      </c>
      <c r="P334" t="str">
        <f>IF(Gestión!D343=$Q$2,"Acre",IF(Gestión!D343=$Q$3,"Valor",IF(Gestión!D343=$Q$4,"Calidad",IF(Gestión!D343=$Q$5,"NAI",IF(Gestión!D343=$Q$6,"NAP",IF(Gestión!D343=$Q$7,"NAE",IF(Gestión!D343=$Q$8,"Articulación",IF(Gestión!D343=$Q$9,"Extensión",IF(Gestión!D343=$Q$10,"Regionalización",IF(Gestión!D343=$Q$11,"Interna",IF(Gestión!D343=$Q$12,"Seguimiento",IF(Gestión!D343=$Q$13,"NAA",IF(Gestión!D343=$Q$14,"Gerencia",IF(Gestión!D343=$Q$15,"TH",IF(Gestión!D343=$Q$16,"Finan",IF(Gestión!D343=$Q$17,"Bienestar",IF(Gestión!D343=$Q$18,"Comuni",IF(Gestión!D343=$Q$19,"Sistema",IF(Gestión!D343=$Q$20,"GestionD",IF(Gestión!D343=$Q$21,"Mejoramiento",IF(Gestión!D343=$Q$22,"Modelo",IF(Gestión!D343=$Q$23,"Control",""))))))))))))))))))))))</f>
        <v/>
      </c>
      <c r="T334" t="str">
        <f>IF(Gestión!E343=D!$K$2,"Acredi",IF(Gestión!E343=D!$K$7,"Increm",IF(Gestión!E343=D!$K$11,"Forma",IF(Gestión!E343=D!$K$15,"Vincu",IF(Gestión!E343=D!$K$31,"Estructuraci",IF(Gestión!E343=D!$K$33,"Tecnica",IF(Gestión!E343=D!$K$35,"Conso",IF(Gestión!E343=D!$K$37,"Fortale",IF(Gestión!E343=D!$K$38,"Program",IF(Gestión!E343=D!$K$40,"Estruct",IF(Gestión!E343=D!$K$48,"Artic",IF(Gestión!E343=D!$K$55,"Fortale1",IF(Gestión!E343=D!$K$60,"Biling",IF(Gestión!E343=D!$K$64,"Forma1",IF(Gestión!E343=D!$K$66,"Gest",IF(Gestión!E343=D!$K$68,"Redefini",IF(Gestión!E343=D!$K$69,"Fortale2",IF(Gestión!E343=D!$K$72,"Edu",IF(Gestión!E343=D!$K$79,"Implement",IF(Gestión!E343=D!$K$81,"Potencia",IF(Gestión!E343=D!$K$86,"Fortale3",IF(Gestión!E343=D!$K$89,"Vincu1",IF(Gestión!E343=D!$K$91,"Incur",IF(Gestión!E343=D!$K$93,"Proyec",IF(Gestión!E343=D!$K$94,"Estrateg",IF(Gestión!E343=D!$K$95,"Desa",IF(Gestión!E343=D!$K$103,"Seguim",IF(Gestión!E343=D!$K$104,"Acces",IF(Gestión!E343=D!$K$113,"Program1",IF(Gestión!E343=D!$K$115,"En",IF(Gestión!E343=D!$K$118,"Geren",IF(Gestión!E343=D!$K$128,"Proyec1",IF(Gestión!E343=D!$K$131,"Proyec2",IF(Gestión!E343=D!$K$135,"Forma2",IF(Gestión!E343=D!$K$137,"Talent",IF(Gestión!E343=D!$K$151,"Conso1",IF(Gestión!E343=D!$K$152,"Conso2",IF(Gestión!E343=D!$K$159,"Serv",IF(Gestión!E343=D!$K$164,"Rete",IF(Gestión!E343=D!$K$171,"Fortale4",IF(Gestión!E343=D!$K$172,"Fortale5",IF(Gestión!E343=D!$K$174,"Defini",IF(Gestión!E343=D!$K$175,"Coord",IF(Gestión!E343=D!$K$178,"Redef",IF(Gestión!E343=D!$K$181,"Compro",IF(Gestión!E343=D!$K$182,"Desa1",IF(Gestión!E343=D!$K$183,"Fortale6",IF(Gestión!E343=D!$K$187,"Esta",IF(Gestión!E343=D!$K$190,"Facil",IF(Gestión!E343=D!$K$193,"Soporte",IF(Gestión!E343=D!$K$198,"Implement1",IF(Gestión!E343=D!$K$201,"La",IF(Gestión!E343=D!$K$203,"Fortale7",IF(Gestión!E343=D!$K$206,"Remo",IF(Gestión!E343=D!$K$210,"Fortale8",IF(Gestión!E343=D!$K$214,"Mejoram",IF(Gestión!E343=D!$K$215,"Fortale9",IF(Gestión!E343=D!$K$217,"Fortale10",""))))))))))))))))))))))))))))))))))))))))))))))))))))))))))</f>
        <v/>
      </c>
    </row>
    <row r="335" spans="14:20" x14ac:dyDescent="0.25">
      <c r="N335" t="str">
        <f>IF(Gestión!F344=D!$L$2,"Forta",IF(Gestión!F344=$L$4,"Inclu",IF(Gestión!F344=$L$5,"Cult",IF(Gestión!F344=$L$7,"Actua",IF(Gestión!F344=$L$11,"Cuali",IF(Gestión!F344=$L$15,"Forta1",IF(Gestión!F344=$L$18,"Actua1",IF(Gestión!F344=$L$20,"Forta2",IF(Gestión!F344=$L$24,"Plan",IF(Gestión!F344=$L$28,"Confor",IF(Gestión!F344=$L$31,"Crea",IF(Gestión!F344=$L$33,"Incor",IF(Gestión!F344=$L$35,"Incre",IF(Gestión!F344=$L$36,"Prog",IF(Gestión!F344=$L$37,"Forta3",IF(Gestión!F344=$L$38,"Redi",IF(Gestión!F344=$L$40,"Confor1",IF(Gestión!F344=$L$44,"Apoyo",IF(Gestión!F344=$L$46,"Crea1",IF(Gestión!F344=$L$48,"Forta4",IF(Gestión!F344=$L$50,"Actua2",IF(Gestión!F344=$L$51,"Invest",IF(Gestión!F344=$L$52,"Conserv",IF(Gestión!F344=$L$55,"Incre1",IF(Gestión!F344=$L$60,"Actua3",IF(Gestión!F344=$L$64,"Actua4",IF(Gestión!F344=$L$66,"Asist",IF(Gestión!F344=$L$68,"Invest2",IF(Gestión!F344=$L$69,"Pract",IF(Gestión!F344=$L$72,"Forta5",IF(Gestión!F344=$L$79,"Opera",IF(Gestión!F344=$L$80,"Opera2",IF(Gestión!F344=$L$81,"Impul",IF(Gestión!F344=$L$86,"Estudio",IF(Gestión!F344=$L$89,"Invest3",IF(Gestión!F344=$L$90,"Diseño",IF(Gestión!F344=$L$91,"Invest4",IF(Gestión!F344=$L$93,"Vincula",IF(Gestión!F344=$L$94,"Crea2",IF(Gestión!F344=$L$95,"Diseño1",IF(Gestión!F344=$L$96,"Opera3",IF(Gestión!F344=$L$100,"Promo",IF(Gestión!F344=$L$101,"Estudio1",IF(Gestión!F344=$L$103,"Desarrolla",IF(Gestión!F344=$L$104,"Propen",IF(Gestión!F344=$L$108,"Aument",IF(Gestión!F344=$L$112,"Aument2",IF(Gestión!F344=$L$113,"Incre2",IF(Gestión!F344=$L$115,"Diver",IF(Gestión!F344=$L$118,"Estable",IF(Gestión!F344=$L$128,"Realiza",IF(Gestión!F344=$L$131,"Realiza1",IF(Gestión!F344=$L$135,"Diseño2",IF(Gestión!F344=$L$137,"Estudio2",IF(Gestión!F344=$L$138,"Invest5",IF(Gestión!F344=$L$141,"Actua5",IF(Gestión!F344=$L$144,"Estable1",IF(Gestión!F344=$L$151,"Defin","N/A"))))))))))))))))))))))))))))))))))))))))))))))))))))))))))</f>
        <v>N/A</v>
      </c>
      <c r="O335" t="str">
        <f>IF(N335="N/A",IF(Gestión!F344=$L$152,"Estable2",IF(Gestión!F344=$L$159,"Diseño3",IF(Gestión!F344=$L$161,"Diseño4",IF(Gestión!F344=$L$164,"Forta6",IF(Gestión!F344=$L$168,"Prog1",IF(Gestión!F344=$L$171,"Robus",IF(Gestión!F344=$L$172,"Diseño5",IF(Gestión!F344=$L$173,"Diseño6",IF(Gestión!F344=$L$174,"Estruc",IF(Gestión!F344=$L$175,"Diseño7",IF(Gestión!F344=$L$178,"Diseño8",IF(Gestión!F344=$L$179,"Diseño9",IF(Gestión!F344=$L$180,"Diseño10",IF(Gestión!F344=$L$181,"Diseño11",IF(Gestión!F344=$L$182,"Diseño12",IF(Gestión!F344=$L$183,"Capacit",IF(Gestión!F344=$L$186,"Redi1",IF(Gestión!F344=$L$187,"Defin1",IF(Gestión!F344=$L$190,"Cumplir",IF(Gestión!F344=$L$193,"Sistem",IF(Gestión!F344=$L$195,"Montaje",IF(Gestión!F344=$L$198,"Implementa",IF(Gestión!F344=$L$201,"Sistem1",IF(Gestión!F344=$L$203,"Asegura",IF(Gestión!F344=$L$204,"Estable3",IF(Gestión!F344=$L$206,"Constru",IF(Gestión!F344=$L$210,"Defin2",IF(Gestión!F344=$L$212,"Cult1",IF(Gestión!F344=$L$214,"Diseño13",IF(Gestión!F344=$L$215,"Defin3",IF(Gestión!F344=$L$217,"Segui",""))))))))))))))))))))))))))))))),N335)</f>
        <v/>
      </c>
      <c r="P335" t="str">
        <f>IF(Gestión!D344=$Q$2,"Acre",IF(Gestión!D344=$Q$3,"Valor",IF(Gestión!D344=$Q$4,"Calidad",IF(Gestión!D344=$Q$5,"NAI",IF(Gestión!D344=$Q$6,"NAP",IF(Gestión!D344=$Q$7,"NAE",IF(Gestión!D344=$Q$8,"Articulación",IF(Gestión!D344=$Q$9,"Extensión",IF(Gestión!D344=$Q$10,"Regionalización",IF(Gestión!D344=$Q$11,"Interna",IF(Gestión!D344=$Q$12,"Seguimiento",IF(Gestión!D344=$Q$13,"NAA",IF(Gestión!D344=$Q$14,"Gerencia",IF(Gestión!D344=$Q$15,"TH",IF(Gestión!D344=$Q$16,"Finan",IF(Gestión!D344=$Q$17,"Bienestar",IF(Gestión!D344=$Q$18,"Comuni",IF(Gestión!D344=$Q$19,"Sistema",IF(Gestión!D344=$Q$20,"GestionD",IF(Gestión!D344=$Q$21,"Mejoramiento",IF(Gestión!D344=$Q$22,"Modelo",IF(Gestión!D344=$Q$23,"Control",""))))))))))))))))))))))</f>
        <v/>
      </c>
      <c r="T335" t="str">
        <f>IF(Gestión!E344=D!$K$2,"Acredi",IF(Gestión!E344=D!$K$7,"Increm",IF(Gestión!E344=D!$K$11,"Forma",IF(Gestión!E344=D!$K$15,"Vincu",IF(Gestión!E344=D!$K$31,"Estructuraci",IF(Gestión!E344=D!$K$33,"Tecnica",IF(Gestión!E344=D!$K$35,"Conso",IF(Gestión!E344=D!$K$37,"Fortale",IF(Gestión!E344=D!$K$38,"Program",IF(Gestión!E344=D!$K$40,"Estruct",IF(Gestión!E344=D!$K$48,"Artic",IF(Gestión!E344=D!$K$55,"Fortale1",IF(Gestión!E344=D!$K$60,"Biling",IF(Gestión!E344=D!$K$64,"Forma1",IF(Gestión!E344=D!$K$66,"Gest",IF(Gestión!E344=D!$K$68,"Redefini",IF(Gestión!E344=D!$K$69,"Fortale2",IF(Gestión!E344=D!$K$72,"Edu",IF(Gestión!E344=D!$K$79,"Implement",IF(Gestión!E344=D!$K$81,"Potencia",IF(Gestión!E344=D!$K$86,"Fortale3",IF(Gestión!E344=D!$K$89,"Vincu1",IF(Gestión!E344=D!$K$91,"Incur",IF(Gestión!E344=D!$K$93,"Proyec",IF(Gestión!E344=D!$K$94,"Estrateg",IF(Gestión!E344=D!$K$95,"Desa",IF(Gestión!E344=D!$K$103,"Seguim",IF(Gestión!E344=D!$K$104,"Acces",IF(Gestión!E344=D!$K$113,"Program1",IF(Gestión!E344=D!$K$115,"En",IF(Gestión!E344=D!$K$118,"Geren",IF(Gestión!E344=D!$K$128,"Proyec1",IF(Gestión!E344=D!$K$131,"Proyec2",IF(Gestión!E344=D!$K$135,"Forma2",IF(Gestión!E344=D!$K$137,"Talent",IF(Gestión!E344=D!$K$151,"Conso1",IF(Gestión!E344=D!$K$152,"Conso2",IF(Gestión!E344=D!$K$159,"Serv",IF(Gestión!E344=D!$K$164,"Rete",IF(Gestión!E344=D!$K$171,"Fortale4",IF(Gestión!E344=D!$K$172,"Fortale5",IF(Gestión!E344=D!$K$174,"Defini",IF(Gestión!E344=D!$K$175,"Coord",IF(Gestión!E344=D!$K$178,"Redef",IF(Gestión!E344=D!$K$181,"Compro",IF(Gestión!E344=D!$K$182,"Desa1",IF(Gestión!E344=D!$K$183,"Fortale6",IF(Gestión!E344=D!$K$187,"Esta",IF(Gestión!E344=D!$K$190,"Facil",IF(Gestión!E344=D!$K$193,"Soporte",IF(Gestión!E344=D!$K$198,"Implement1",IF(Gestión!E344=D!$K$201,"La",IF(Gestión!E344=D!$K$203,"Fortale7",IF(Gestión!E344=D!$K$206,"Remo",IF(Gestión!E344=D!$K$210,"Fortale8",IF(Gestión!E344=D!$K$214,"Mejoram",IF(Gestión!E344=D!$K$215,"Fortale9",IF(Gestión!E344=D!$K$217,"Fortale10",""))))))))))))))))))))))))))))))))))))))))))))))))))))))))))</f>
        <v/>
      </c>
    </row>
    <row r="336" spans="14:20" x14ac:dyDescent="0.25">
      <c r="N336" t="str">
        <f>IF(Gestión!F345=D!$L$2,"Forta",IF(Gestión!F345=$L$4,"Inclu",IF(Gestión!F345=$L$5,"Cult",IF(Gestión!F345=$L$7,"Actua",IF(Gestión!F345=$L$11,"Cuali",IF(Gestión!F345=$L$15,"Forta1",IF(Gestión!F345=$L$18,"Actua1",IF(Gestión!F345=$L$20,"Forta2",IF(Gestión!F345=$L$24,"Plan",IF(Gestión!F345=$L$28,"Confor",IF(Gestión!F345=$L$31,"Crea",IF(Gestión!F345=$L$33,"Incor",IF(Gestión!F345=$L$35,"Incre",IF(Gestión!F345=$L$36,"Prog",IF(Gestión!F345=$L$37,"Forta3",IF(Gestión!F345=$L$38,"Redi",IF(Gestión!F345=$L$40,"Confor1",IF(Gestión!F345=$L$44,"Apoyo",IF(Gestión!F345=$L$46,"Crea1",IF(Gestión!F345=$L$48,"Forta4",IF(Gestión!F345=$L$50,"Actua2",IF(Gestión!F345=$L$51,"Invest",IF(Gestión!F345=$L$52,"Conserv",IF(Gestión!F345=$L$55,"Incre1",IF(Gestión!F345=$L$60,"Actua3",IF(Gestión!F345=$L$64,"Actua4",IF(Gestión!F345=$L$66,"Asist",IF(Gestión!F345=$L$68,"Invest2",IF(Gestión!F345=$L$69,"Pract",IF(Gestión!F345=$L$72,"Forta5",IF(Gestión!F345=$L$79,"Opera",IF(Gestión!F345=$L$80,"Opera2",IF(Gestión!F345=$L$81,"Impul",IF(Gestión!F345=$L$86,"Estudio",IF(Gestión!F345=$L$89,"Invest3",IF(Gestión!F345=$L$90,"Diseño",IF(Gestión!F345=$L$91,"Invest4",IF(Gestión!F345=$L$93,"Vincula",IF(Gestión!F345=$L$94,"Crea2",IF(Gestión!F345=$L$95,"Diseño1",IF(Gestión!F345=$L$96,"Opera3",IF(Gestión!F345=$L$100,"Promo",IF(Gestión!F345=$L$101,"Estudio1",IF(Gestión!F345=$L$103,"Desarrolla",IF(Gestión!F345=$L$104,"Propen",IF(Gestión!F345=$L$108,"Aument",IF(Gestión!F345=$L$112,"Aument2",IF(Gestión!F345=$L$113,"Incre2",IF(Gestión!F345=$L$115,"Diver",IF(Gestión!F345=$L$118,"Estable",IF(Gestión!F345=$L$128,"Realiza",IF(Gestión!F345=$L$131,"Realiza1",IF(Gestión!F345=$L$135,"Diseño2",IF(Gestión!F345=$L$137,"Estudio2",IF(Gestión!F345=$L$138,"Invest5",IF(Gestión!F345=$L$141,"Actua5",IF(Gestión!F345=$L$144,"Estable1",IF(Gestión!F345=$L$151,"Defin","N/A"))))))))))))))))))))))))))))))))))))))))))))))))))))))))))</f>
        <v>N/A</v>
      </c>
      <c r="O336" t="str">
        <f>IF(N336="N/A",IF(Gestión!F345=$L$152,"Estable2",IF(Gestión!F345=$L$159,"Diseño3",IF(Gestión!F345=$L$161,"Diseño4",IF(Gestión!F345=$L$164,"Forta6",IF(Gestión!F345=$L$168,"Prog1",IF(Gestión!F345=$L$171,"Robus",IF(Gestión!F345=$L$172,"Diseño5",IF(Gestión!F345=$L$173,"Diseño6",IF(Gestión!F345=$L$174,"Estruc",IF(Gestión!F345=$L$175,"Diseño7",IF(Gestión!F345=$L$178,"Diseño8",IF(Gestión!F345=$L$179,"Diseño9",IF(Gestión!F345=$L$180,"Diseño10",IF(Gestión!F345=$L$181,"Diseño11",IF(Gestión!F345=$L$182,"Diseño12",IF(Gestión!F345=$L$183,"Capacit",IF(Gestión!F345=$L$186,"Redi1",IF(Gestión!F345=$L$187,"Defin1",IF(Gestión!F345=$L$190,"Cumplir",IF(Gestión!F345=$L$193,"Sistem",IF(Gestión!F345=$L$195,"Montaje",IF(Gestión!F345=$L$198,"Implementa",IF(Gestión!F345=$L$201,"Sistem1",IF(Gestión!F345=$L$203,"Asegura",IF(Gestión!F345=$L$204,"Estable3",IF(Gestión!F345=$L$206,"Constru",IF(Gestión!F345=$L$210,"Defin2",IF(Gestión!F345=$L$212,"Cult1",IF(Gestión!F345=$L$214,"Diseño13",IF(Gestión!F345=$L$215,"Defin3",IF(Gestión!F345=$L$217,"Segui",""))))))))))))))))))))))))))))))),N336)</f>
        <v/>
      </c>
      <c r="P336" t="str">
        <f>IF(Gestión!D345=$Q$2,"Acre",IF(Gestión!D345=$Q$3,"Valor",IF(Gestión!D345=$Q$4,"Calidad",IF(Gestión!D345=$Q$5,"NAI",IF(Gestión!D345=$Q$6,"NAP",IF(Gestión!D345=$Q$7,"NAE",IF(Gestión!D345=$Q$8,"Articulación",IF(Gestión!D345=$Q$9,"Extensión",IF(Gestión!D345=$Q$10,"Regionalización",IF(Gestión!D345=$Q$11,"Interna",IF(Gestión!D345=$Q$12,"Seguimiento",IF(Gestión!D345=$Q$13,"NAA",IF(Gestión!D345=$Q$14,"Gerencia",IF(Gestión!D345=$Q$15,"TH",IF(Gestión!D345=$Q$16,"Finan",IF(Gestión!D345=$Q$17,"Bienestar",IF(Gestión!D345=$Q$18,"Comuni",IF(Gestión!D345=$Q$19,"Sistema",IF(Gestión!D345=$Q$20,"GestionD",IF(Gestión!D345=$Q$21,"Mejoramiento",IF(Gestión!D345=$Q$22,"Modelo",IF(Gestión!D345=$Q$23,"Control",""))))))))))))))))))))))</f>
        <v/>
      </c>
      <c r="T336" t="str">
        <f>IF(Gestión!E345=D!$K$2,"Acredi",IF(Gestión!E345=D!$K$7,"Increm",IF(Gestión!E345=D!$K$11,"Forma",IF(Gestión!E345=D!$K$15,"Vincu",IF(Gestión!E345=D!$K$31,"Estructuraci",IF(Gestión!E345=D!$K$33,"Tecnica",IF(Gestión!E345=D!$K$35,"Conso",IF(Gestión!E345=D!$K$37,"Fortale",IF(Gestión!E345=D!$K$38,"Program",IF(Gestión!E345=D!$K$40,"Estruct",IF(Gestión!E345=D!$K$48,"Artic",IF(Gestión!E345=D!$K$55,"Fortale1",IF(Gestión!E345=D!$K$60,"Biling",IF(Gestión!E345=D!$K$64,"Forma1",IF(Gestión!E345=D!$K$66,"Gest",IF(Gestión!E345=D!$K$68,"Redefini",IF(Gestión!E345=D!$K$69,"Fortale2",IF(Gestión!E345=D!$K$72,"Edu",IF(Gestión!E345=D!$K$79,"Implement",IF(Gestión!E345=D!$K$81,"Potencia",IF(Gestión!E345=D!$K$86,"Fortale3",IF(Gestión!E345=D!$K$89,"Vincu1",IF(Gestión!E345=D!$K$91,"Incur",IF(Gestión!E345=D!$K$93,"Proyec",IF(Gestión!E345=D!$K$94,"Estrateg",IF(Gestión!E345=D!$K$95,"Desa",IF(Gestión!E345=D!$K$103,"Seguim",IF(Gestión!E345=D!$K$104,"Acces",IF(Gestión!E345=D!$K$113,"Program1",IF(Gestión!E345=D!$K$115,"En",IF(Gestión!E345=D!$K$118,"Geren",IF(Gestión!E345=D!$K$128,"Proyec1",IF(Gestión!E345=D!$K$131,"Proyec2",IF(Gestión!E345=D!$K$135,"Forma2",IF(Gestión!E345=D!$K$137,"Talent",IF(Gestión!E345=D!$K$151,"Conso1",IF(Gestión!E345=D!$K$152,"Conso2",IF(Gestión!E345=D!$K$159,"Serv",IF(Gestión!E345=D!$K$164,"Rete",IF(Gestión!E345=D!$K$171,"Fortale4",IF(Gestión!E345=D!$K$172,"Fortale5",IF(Gestión!E345=D!$K$174,"Defini",IF(Gestión!E345=D!$K$175,"Coord",IF(Gestión!E345=D!$K$178,"Redef",IF(Gestión!E345=D!$K$181,"Compro",IF(Gestión!E345=D!$K$182,"Desa1",IF(Gestión!E345=D!$K$183,"Fortale6",IF(Gestión!E345=D!$K$187,"Esta",IF(Gestión!E345=D!$K$190,"Facil",IF(Gestión!E345=D!$K$193,"Soporte",IF(Gestión!E345=D!$K$198,"Implement1",IF(Gestión!E345=D!$K$201,"La",IF(Gestión!E345=D!$K$203,"Fortale7",IF(Gestión!E345=D!$K$206,"Remo",IF(Gestión!E345=D!$K$210,"Fortale8",IF(Gestión!E345=D!$K$214,"Mejoram",IF(Gestión!E345=D!$K$215,"Fortale9",IF(Gestión!E345=D!$K$217,"Fortale10",""))))))))))))))))))))))))))))))))))))))))))))))))))))))))))</f>
        <v/>
      </c>
    </row>
    <row r="337" spans="14:20" x14ac:dyDescent="0.25">
      <c r="N337" t="str">
        <f>IF(Gestión!F346=D!$L$2,"Forta",IF(Gestión!F346=$L$4,"Inclu",IF(Gestión!F346=$L$5,"Cult",IF(Gestión!F346=$L$7,"Actua",IF(Gestión!F346=$L$11,"Cuali",IF(Gestión!F346=$L$15,"Forta1",IF(Gestión!F346=$L$18,"Actua1",IF(Gestión!F346=$L$20,"Forta2",IF(Gestión!F346=$L$24,"Plan",IF(Gestión!F346=$L$28,"Confor",IF(Gestión!F346=$L$31,"Crea",IF(Gestión!F346=$L$33,"Incor",IF(Gestión!F346=$L$35,"Incre",IF(Gestión!F346=$L$36,"Prog",IF(Gestión!F346=$L$37,"Forta3",IF(Gestión!F346=$L$38,"Redi",IF(Gestión!F346=$L$40,"Confor1",IF(Gestión!F346=$L$44,"Apoyo",IF(Gestión!F346=$L$46,"Crea1",IF(Gestión!F346=$L$48,"Forta4",IF(Gestión!F346=$L$50,"Actua2",IF(Gestión!F346=$L$51,"Invest",IF(Gestión!F346=$L$52,"Conserv",IF(Gestión!F346=$L$55,"Incre1",IF(Gestión!F346=$L$60,"Actua3",IF(Gestión!F346=$L$64,"Actua4",IF(Gestión!F346=$L$66,"Asist",IF(Gestión!F346=$L$68,"Invest2",IF(Gestión!F346=$L$69,"Pract",IF(Gestión!F346=$L$72,"Forta5",IF(Gestión!F346=$L$79,"Opera",IF(Gestión!F346=$L$80,"Opera2",IF(Gestión!F346=$L$81,"Impul",IF(Gestión!F346=$L$86,"Estudio",IF(Gestión!F346=$L$89,"Invest3",IF(Gestión!F346=$L$90,"Diseño",IF(Gestión!F346=$L$91,"Invest4",IF(Gestión!F346=$L$93,"Vincula",IF(Gestión!F346=$L$94,"Crea2",IF(Gestión!F346=$L$95,"Diseño1",IF(Gestión!F346=$L$96,"Opera3",IF(Gestión!F346=$L$100,"Promo",IF(Gestión!F346=$L$101,"Estudio1",IF(Gestión!F346=$L$103,"Desarrolla",IF(Gestión!F346=$L$104,"Propen",IF(Gestión!F346=$L$108,"Aument",IF(Gestión!F346=$L$112,"Aument2",IF(Gestión!F346=$L$113,"Incre2",IF(Gestión!F346=$L$115,"Diver",IF(Gestión!F346=$L$118,"Estable",IF(Gestión!F346=$L$128,"Realiza",IF(Gestión!F346=$L$131,"Realiza1",IF(Gestión!F346=$L$135,"Diseño2",IF(Gestión!F346=$L$137,"Estudio2",IF(Gestión!F346=$L$138,"Invest5",IF(Gestión!F346=$L$141,"Actua5",IF(Gestión!F346=$L$144,"Estable1",IF(Gestión!F346=$L$151,"Defin","N/A"))))))))))))))))))))))))))))))))))))))))))))))))))))))))))</f>
        <v>N/A</v>
      </c>
      <c r="O337" t="str">
        <f>IF(N337="N/A",IF(Gestión!F346=$L$152,"Estable2",IF(Gestión!F346=$L$159,"Diseño3",IF(Gestión!F346=$L$161,"Diseño4",IF(Gestión!F346=$L$164,"Forta6",IF(Gestión!F346=$L$168,"Prog1",IF(Gestión!F346=$L$171,"Robus",IF(Gestión!F346=$L$172,"Diseño5",IF(Gestión!F346=$L$173,"Diseño6",IF(Gestión!F346=$L$174,"Estruc",IF(Gestión!F346=$L$175,"Diseño7",IF(Gestión!F346=$L$178,"Diseño8",IF(Gestión!F346=$L$179,"Diseño9",IF(Gestión!F346=$L$180,"Diseño10",IF(Gestión!F346=$L$181,"Diseño11",IF(Gestión!F346=$L$182,"Diseño12",IF(Gestión!F346=$L$183,"Capacit",IF(Gestión!F346=$L$186,"Redi1",IF(Gestión!F346=$L$187,"Defin1",IF(Gestión!F346=$L$190,"Cumplir",IF(Gestión!F346=$L$193,"Sistem",IF(Gestión!F346=$L$195,"Montaje",IF(Gestión!F346=$L$198,"Implementa",IF(Gestión!F346=$L$201,"Sistem1",IF(Gestión!F346=$L$203,"Asegura",IF(Gestión!F346=$L$204,"Estable3",IF(Gestión!F346=$L$206,"Constru",IF(Gestión!F346=$L$210,"Defin2",IF(Gestión!F346=$L$212,"Cult1",IF(Gestión!F346=$L$214,"Diseño13",IF(Gestión!F346=$L$215,"Defin3",IF(Gestión!F346=$L$217,"Segui",""))))))))))))))))))))))))))))))),N337)</f>
        <v/>
      </c>
      <c r="P337" t="str">
        <f>IF(Gestión!D346=$Q$2,"Acre",IF(Gestión!D346=$Q$3,"Valor",IF(Gestión!D346=$Q$4,"Calidad",IF(Gestión!D346=$Q$5,"NAI",IF(Gestión!D346=$Q$6,"NAP",IF(Gestión!D346=$Q$7,"NAE",IF(Gestión!D346=$Q$8,"Articulación",IF(Gestión!D346=$Q$9,"Extensión",IF(Gestión!D346=$Q$10,"Regionalización",IF(Gestión!D346=$Q$11,"Interna",IF(Gestión!D346=$Q$12,"Seguimiento",IF(Gestión!D346=$Q$13,"NAA",IF(Gestión!D346=$Q$14,"Gerencia",IF(Gestión!D346=$Q$15,"TH",IF(Gestión!D346=$Q$16,"Finan",IF(Gestión!D346=$Q$17,"Bienestar",IF(Gestión!D346=$Q$18,"Comuni",IF(Gestión!D346=$Q$19,"Sistema",IF(Gestión!D346=$Q$20,"GestionD",IF(Gestión!D346=$Q$21,"Mejoramiento",IF(Gestión!D346=$Q$22,"Modelo",IF(Gestión!D346=$Q$23,"Control",""))))))))))))))))))))))</f>
        <v/>
      </c>
      <c r="T337" t="str">
        <f>IF(Gestión!E346=D!$K$2,"Acredi",IF(Gestión!E346=D!$K$7,"Increm",IF(Gestión!E346=D!$K$11,"Forma",IF(Gestión!E346=D!$K$15,"Vincu",IF(Gestión!E346=D!$K$31,"Estructuraci",IF(Gestión!E346=D!$K$33,"Tecnica",IF(Gestión!E346=D!$K$35,"Conso",IF(Gestión!E346=D!$K$37,"Fortale",IF(Gestión!E346=D!$K$38,"Program",IF(Gestión!E346=D!$K$40,"Estruct",IF(Gestión!E346=D!$K$48,"Artic",IF(Gestión!E346=D!$K$55,"Fortale1",IF(Gestión!E346=D!$K$60,"Biling",IF(Gestión!E346=D!$K$64,"Forma1",IF(Gestión!E346=D!$K$66,"Gest",IF(Gestión!E346=D!$K$68,"Redefini",IF(Gestión!E346=D!$K$69,"Fortale2",IF(Gestión!E346=D!$K$72,"Edu",IF(Gestión!E346=D!$K$79,"Implement",IF(Gestión!E346=D!$K$81,"Potencia",IF(Gestión!E346=D!$K$86,"Fortale3",IF(Gestión!E346=D!$K$89,"Vincu1",IF(Gestión!E346=D!$K$91,"Incur",IF(Gestión!E346=D!$K$93,"Proyec",IF(Gestión!E346=D!$K$94,"Estrateg",IF(Gestión!E346=D!$K$95,"Desa",IF(Gestión!E346=D!$K$103,"Seguim",IF(Gestión!E346=D!$K$104,"Acces",IF(Gestión!E346=D!$K$113,"Program1",IF(Gestión!E346=D!$K$115,"En",IF(Gestión!E346=D!$K$118,"Geren",IF(Gestión!E346=D!$K$128,"Proyec1",IF(Gestión!E346=D!$K$131,"Proyec2",IF(Gestión!E346=D!$K$135,"Forma2",IF(Gestión!E346=D!$K$137,"Talent",IF(Gestión!E346=D!$K$151,"Conso1",IF(Gestión!E346=D!$K$152,"Conso2",IF(Gestión!E346=D!$K$159,"Serv",IF(Gestión!E346=D!$K$164,"Rete",IF(Gestión!E346=D!$K$171,"Fortale4",IF(Gestión!E346=D!$K$172,"Fortale5",IF(Gestión!E346=D!$K$174,"Defini",IF(Gestión!E346=D!$K$175,"Coord",IF(Gestión!E346=D!$K$178,"Redef",IF(Gestión!E346=D!$K$181,"Compro",IF(Gestión!E346=D!$K$182,"Desa1",IF(Gestión!E346=D!$K$183,"Fortale6",IF(Gestión!E346=D!$K$187,"Esta",IF(Gestión!E346=D!$K$190,"Facil",IF(Gestión!E346=D!$K$193,"Soporte",IF(Gestión!E346=D!$K$198,"Implement1",IF(Gestión!E346=D!$K$201,"La",IF(Gestión!E346=D!$K$203,"Fortale7",IF(Gestión!E346=D!$K$206,"Remo",IF(Gestión!E346=D!$K$210,"Fortale8",IF(Gestión!E346=D!$K$214,"Mejoram",IF(Gestión!E346=D!$K$215,"Fortale9",IF(Gestión!E346=D!$K$217,"Fortale10",""))))))))))))))))))))))))))))))))))))))))))))))))))))))))))</f>
        <v/>
      </c>
    </row>
    <row r="338" spans="14:20" x14ac:dyDescent="0.25">
      <c r="N338" t="str">
        <f>IF(Gestión!F347=D!$L$2,"Forta",IF(Gestión!F347=$L$4,"Inclu",IF(Gestión!F347=$L$5,"Cult",IF(Gestión!F347=$L$7,"Actua",IF(Gestión!F347=$L$11,"Cuali",IF(Gestión!F347=$L$15,"Forta1",IF(Gestión!F347=$L$18,"Actua1",IF(Gestión!F347=$L$20,"Forta2",IF(Gestión!F347=$L$24,"Plan",IF(Gestión!F347=$L$28,"Confor",IF(Gestión!F347=$L$31,"Crea",IF(Gestión!F347=$L$33,"Incor",IF(Gestión!F347=$L$35,"Incre",IF(Gestión!F347=$L$36,"Prog",IF(Gestión!F347=$L$37,"Forta3",IF(Gestión!F347=$L$38,"Redi",IF(Gestión!F347=$L$40,"Confor1",IF(Gestión!F347=$L$44,"Apoyo",IF(Gestión!F347=$L$46,"Crea1",IF(Gestión!F347=$L$48,"Forta4",IF(Gestión!F347=$L$50,"Actua2",IF(Gestión!F347=$L$51,"Invest",IF(Gestión!F347=$L$52,"Conserv",IF(Gestión!F347=$L$55,"Incre1",IF(Gestión!F347=$L$60,"Actua3",IF(Gestión!F347=$L$64,"Actua4",IF(Gestión!F347=$L$66,"Asist",IF(Gestión!F347=$L$68,"Invest2",IF(Gestión!F347=$L$69,"Pract",IF(Gestión!F347=$L$72,"Forta5",IF(Gestión!F347=$L$79,"Opera",IF(Gestión!F347=$L$80,"Opera2",IF(Gestión!F347=$L$81,"Impul",IF(Gestión!F347=$L$86,"Estudio",IF(Gestión!F347=$L$89,"Invest3",IF(Gestión!F347=$L$90,"Diseño",IF(Gestión!F347=$L$91,"Invest4",IF(Gestión!F347=$L$93,"Vincula",IF(Gestión!F347=$L$94,"Crea2",IF(Gestión!F347=$L$95,"Diseño1",IF(Gestión!F347=$L$96,"Opera3",IF(Gestión!F347=$L$100,"Promo",IF(Gestión!F347=$L$101,"Estudio1",IF(Gestión!F347=$L$103,"Desarrolla",IF(Gestión!F347=$L$104,"Propen",IF(Gestión!F347=$L$108,"Aument",IF(Gestión!F347=$L$112,"Aument2",IF(Gestión!F347=$L$113,"Incre2",IF(Gestión!F347=$L$115,"Diver",IF(Gestión!F347=$L$118,"Estable",IF(Gestión!F347=$L$128,"Realiza",IF(Gestión!F347=$L$131,"Realiza1",IF(Gestión!F347=$L$135,"Diseño2",IF(Gestión!F347=$L$137,"Estudio2",IF(Gestión!F347=$L$138,"Invest5",IF(Gestión!F347=$L$141,"Actua5",IF(Gestión!F347=$L$144,"Estable1",IF(Gestión!F347=$L$151,"Defin","N/A"))))))))))))))))))))))))))))))))))))))))))))))))))))))))))</f>
        <v>N/A</v>
      </c>
      <c r="O338" t="str">
        <f>IF(N338="N/A",IF(Gestión!F347=$L$152,"Estable2",IF(Gestión!F347=$L$159,"Diseño3",IF(Gestión!F347=$L$161,"Diseño4",IF(Gestión!F347=$L$164,"Forta6",IF(Gestión!F347=$L$168,"Prog1",IF(Gestión!F347=$L$171,"Robus",IF(Gestión!F347=$L$172,"Diseño5",IF(Gestión!F347=$L$173,"Diseño6",IF(Gestión!F347=$L$174,"Estruc",IF(Gestión!F347=$L$175,"Diseño7",IF(Gestión!F347=$L$178,"Diseño8",IF(Gestión!F347=$L$179,"Diseño9",IF(Gestión!F347=$L$180,"Diseño10",IF(Gestión!F347=$L$181,"Diseño11",IF(Gestión!F347=$L$182,"Diseño12",IF(Gestión!F347=$L$183,"Capacit",IF(Gestión!F347=$L$186,"Redi1",IF(Gestión!F347=$L$187,"Defin1",IF(Gestión!F347=$L$190,"Cumplir",IF(Gestión!F347=$L$193,"Sistem",IF(Gestión!F347=$L$195,"Montaje",IF(Gestión!F347=$L$198,"Implementa",IF(Gestión!F347=$L$201,"Sistem1",IF(Gestión!F347=$L$203,"Asegura",IF(Gestión!F347=$L$204,"Estable3",IF(Gestión!F347=$L$206,"Constru",IF(Gestión!F347=$L$210,"Defin2",IF(Gestión!F347=$L$212,"Cult1",IF(Gestión!F347=$L$214,"Diseño13",IF(Gestión!F347=$L$215,"Defin3",IF(Gestión!F347=$L$217,"Segui",""))))))))))))))))))))))))))))))),N338)</f>
        <v/>
      </c>
      <c r="P338" t="str">
        <f>IF(Gestión!D347=$Q$2,"Acre",IF(Gestión!D347=$Q$3,"Valor",IF(Gestión!D347=$Q$4,"Calidad",IF(Gestión!D347=$Q$5,"NAI",IF(Gestión!D347=$Q$6,"NAP",IF(Gestión!D347=$Q$7,"NAE",IF(Gestión!D347=$Q$8,"Articulación",IF(Gestión!D347=$Q$9,"Extensión",IF(Gestión!D347=$Q$10,"Regionalización",IF(Gestión!D347=$Q$11,"Interna",IF(Gestión!D347=$Q$12,"Seguimiento",IF(Gestión!D347=$Q$13,"NAA",IF(Gestión!D347=$Q$14,"Gerencia",IF(Gestión!D347=$Q$15,"TH",IF(Gestión!D347=$Q$16,"Finan",IF(Gestión!D347=$Q$17,"Bienestar",IF(Gestión!D347=$Q$18,"Comuni",IF(Gestión!D347=$Q$19,"Sistema",IF(Gestión!D347=$Q$20,"GestionD",IF(Gestión!D347=$Q$21,"Mejoramiento",IF(Gestión!D347=$Q$22,"Modelo",IF(Gestión!D347=$Q$23,"Control",""))))))))))))))))))))))</f>
        <v/>
      </c>
      <c r="T338" t="str">
        <f>IF(Gestión!E347=D!$K$2,"Acredi",IF(Gestión!E347=D!$K$7,"Increm",IF(Gestión!E347=D!$K$11,"Forma",IF(Gestión!E347=D!$K$15,"Vincu",IF(Gestión!E347=D!$K$31,"Estructuraci",IF(Gestión!E347=D!$K$33,"Tecnica",IF(Gestión!E347=D!$K$35,"Conso",IF(Gestión!E347=D!$K$37,"Fortale",IF(Gestión!E347=D!$K$38,"Program",IF(Gestión!E347=D!$K$40,"Estruct",IF(Gestión!E347=D!$K$48,"Artic",IF(Gestión!E347=D!$K$55,"Fortale1",IF(Gestión!E347=D!$K$60,"Biling",IF(Gestión!E347=D!$K$64,"Forma1",IF(Gestión!E347=D!$K$66,"Gest",IF(Gestión!E347=D!$K$68,"Redefini",IF(Gestión!E347=D!$K$69,"Fortale2",IF(Gestión!E347=D!$K$72,"Edu",IF(Gestión!E347=D!$K$79,"Implement",IF(Gestión!E347=D!$K$81,"Potencia",IF(Gestión!E347=D!$K$86,"Fortale3",IF(Gestión!E347=D!$K$89,"Vincu1",IF(Gestión!E347=D!$K$91,"Incur",IF(Gestión!E347=D!$K$93,"Proyec",IF(Gestión!E347=D!$K$94,"Estrateg",IF(Gestión!E347=D!$K$95,"Desa",IF(Gestión!E347=D!$K$103,"Seguim",IF(Gestión!E347=D!$K$104,"Acces",IF(Gestión!E347=D!$K$113,"Program1",IF(Gestión!E347=D!$K$115,"En",IF(Gestión!E347=D!$K$118,"Geren",IF(Gestión!E347=D!$K$128,"Proyec1",IF(Gestión!E347=D!$K$131,"Proyec2",IF(Gestión!E347=D!$K$135,"Forma2",IF(Gestión!E347=D!$K$137,"Talent",IF(Gestión!E347=D!$K$151,"Conso1",IF(Gestión!E347=D!$K$152,"Conso2",IF(Gestión!E347=D!$K$159,"Serv",IF(Gestión!E347=D!$K$164,"Rete",IF(Gestión!E347=D!$K$171,"Fortale4",IF(Gestión!E347=D!$K$172,"Fortale5",IF(Gestión!E347=D!$K$174,"Defini",IF(Gestión!E347=D!$K$175,"Coord",IF(Gestión!E347=D!$K$178,"Redef",IF(Gestión!E347=D!$K$181,"Compro",IF(Gestión!E347=D!$K$182,"Desa1",IF(Gestión!E347=D!$K$183,"Fortale6",IF(Gestión!E347=D!$K$187,"Esta",IF(Gestión!E347=D!$K$190,"Facil",IF(Gestión!E347=D!$K$193,"Soporte",IF(Gestión!E347=D!$K$198,"Implement1",IF(Gestión!E347=D!$K$201,"La",IF(Gestión!E347=D!$K$203,"Fortale7",IF(Gestión!E347=D!$K$206,"Remo",IF(Gestión!E347=D!$K$210,"Fortale8",IF(Gestión!E347=D!$K$214,"Mejoram",IF(Gestión!E347=D!$K$215,"Fortale9",IF(Gestión!E347=D!$K$217,"Fortale10",""))))))))))))))))))))))))))))))))))))))))))))))))))))))))))</f>
        <v/>
      </c>
    </row>
    <row r="339" spans="14:20" x14ac:dyDescent="0.25">
      <c r="N339" t="str">
        <f>IF(Gestión!F348=D!$L$2,"Forta",IF(Gestión!F348=$L$4,"Inclu",IF(Gestión!F348=$L$5,"Cult",IF(Gestión!F348=$L$7,"Actua",IF(Gestión!F348=$L$11,"Cuali",IF(Gestión!F348=$L$15,"Forta1",IF(Gestión!F348=$L$18,"Actua1",IF(Gestión!F348=$L$20,"Forta2",IF(Gestión!F348=$L$24,"Plan",IF(Gestión!F348=$L$28,"Confor",IF(Gestión!F348=$L$31,"Crea",IF(Gestión!F348=$L$33,"Incor",IF(Gestión!F348=$L$35,"Incre",IF(Gestión!F348=$L$36,"Prog",IF(Gestión!F348=$L$37,"Forta3",IF(Gestión!F348=$L$38,"Redi",IF(Gestión!F348=$L$40,"Confor1",IF(Gestión!F348=$L$44,"Apoyo",IF(Gestión!F348=$L$46,"Crea1",IF(Gestión!F348=$L$48,"Forta4",IF(Gestión!F348=$L$50,"Actua2",IF(Gestión!F348=$L$51,"Invest",IF(Gestión!F348=$L$52,"Conserv",IF(Gestión!F348=$L$55,"Incre1",IF(Gestión!F348=$L$60,"Actua3",IF(Gestión!F348=$L$64,"Actua4",IF(Gestión!F348=$L$66,"Asist",IF(Gestión!F348=$L$68,"Invest2",IF(Gestión!F348=$L$69,"Pract",IF(Gestión!F348=$L$72,"Forta5",IF(Gestión!F348=$L$79,"Opera",IF(Gestión!F348=$L$80,"Opera2",IF(Gestión!F348=$L$81,"Impul",IF(Gestión!F348=$L$86,"Estudio",IF(Gestión!F348=$L$89,"Invest3",IF(Gestión!F348=$L$90,"Diseño",IF(Gestión!F348=$L$91,"Invest4",IF(Gestión!F348=$L$93,"Vincula",IF(Gestión!F348=$L$94,"Crea2",IF(Gestión!F348=$L$95,"Diseño1",IF(Gestión!F348=$L$96,"Opera3",IF(Gestión!F348=$L$100,"Promo",IF(Gestión!F348=$L$101,"Estudio1",IF(Gestión!F348=$L$103,"Desarrolla",IF(Gestión!F348=$L$104,"Propen",IF(Gestión!F348=$L$108,"Aument",IF(Gestión!F348=$L$112,"Aument2",IF(Gestión!F348=$L$113,"Incre2",IF(Gestión!F348=$L$115,"Diver",IF(Gestión!F348=$L$118,"Estable",IF(Gestión!F348=$L$128,"Realiza",IF(Gestión!F348=$L$131,"Realiza1",IF(Gestión!F348=$L$135,"Diseño2",IF(Gestión!F348=$L$137,"Estudio2",IF(Gestión!F348=$L$138,"Invest5",IF(Gestión!F348=$L$141,"Actua5",IF(Gestión!F348=$L$144,"Estable1",IF(Gestión!F348=$L$151,"Defin","N/A"))))))))))))))))))))))))))))))))))))))))))))))))))))))))))</f>
        <v>N/A</v>
      </c>
      <c r="O339" t="str">
        <f>IF(N339="N/A",IF(Gestión!F348=$L$152,"Estable2",IF(Gestión!F348=$L$159,"Diseño3",IF(Gestión!F348=$L$161,"Diseño4",IF(Gestión!F348=$L$164,"Forta6",IF(Gestión!F348=$L$168,"Prog1",IF(Gestión!F348=$L$171,"Robus",IF(Gestión!F348=$L$172,"Diseño5",IF(Gestión!F348=$L$173,"Diseño6",IF(Gestión!F348=$L$174,"Estruc",IF(Gestión!F348=$L$175,"Diseño7",IF(Gestión!F348=$L$178,"Diseño8",IF(Gestión!F348=$L$179,"Diseño9",IF(Gestión!F348=$L$180,"Diseño10",IF(Gestión!F348=$L$181,"Diseño11",IF(Gestión!F348=$L$182,"Diseño12",IF(Gestión!F348=$L$183,"Capacit",IF(Gestión!F348=$L$186,"Redi1",IF(Gestión!F348=$L$187,"Defin1",IF(Gestión!F348=$L$190,"Cumplir",IF(Gestión!F348=$L$193,"Sistem",IF(Gestión!F348=$L$195,"Montaje",IF(Gestión!F348=$L$198,"Implementa",IF(Gestión!F348=$L$201,"Sistem1",IF(Gestión!F348=$L$203,"Asegura",IF(Gestión!F348=$L$204,"Estable3",IF(Gestión!F348=$L$206,"Constru",IF(Gestión!F348=$L$210,"Defin2",IF(Gestión!F348=$L$212,"Cult1",IF(Gestión!F348=$L$214,"Diseño13",IF(Gestión!F348=$L$215,"Defin3",IF(Gestión!F348=$L$217,"Segui",""))))))))))))))))))))))))))))))),N339)</f>
        <v/>
      </c>
      <c r="P339" t="str">
        <f>IF(Gestión!D348=$Q$2,"Acre",IF(Gestión!D348=$Q$3,"Valor",IF(Gestión!D348=$Q$4,"Calidad",IF(Gestión!D348=$Q$5,"NAI",IF(Gestión!D348=$Q$6,"NAP",IF(Gestión!D348=$Q$7,"NAE",IF(Gestión!D348=$Q$8,"Articulación",IF(Gestión!D348=$Q$9,"Extensión",IF(Gestión!D348=$Q$10,"Regionalización",IF(Gestión!D348=$Q$11,"Interna",IF(Gestión!D348=$Q$12,"Seguimiento",IF(Gestión!D348=$Q$13,"NAA",IF(Gestión!D348=$Q$14,"Gerencia",IF(Gestión!D348=$Q$15,"TH",IF(Gestión!D348=$Q$16,"Finan",IF(Gestión!D348=$Q$17,"Bienestar",IF(Gestión!D348=$Q$18,"Comuni",IF(Gestión!D348=$Q$19,"Sistema",IF(Gestión!D348=$Q$20,"GestionD",IF(Gestión!D348=$Q$21,"Mejoramiento",IF(Gestión!D348=$Q$22,"Modelo",IF(Gestión!D348=$Q$23,"Control",""))))))))))))))))))))))</f>
        <v/>
      </c>
      <c r="T339" t="str">
        <f>IF(Gestión!E348=D!$K$2,"Acredi",IF(Gestión!E348=D!$K$7,"Increm",IF(Gestión!E348=D!$K$11,"Forma",IF(Gestión!E348=D!$K$15,"Vincu",IF(Gestión!E348=D!$K$31,"Estructuraci",IF(Gestión!E348=D!$K$33,"Tecnica",IF(Gestión!E348=D!$K$35,"Conso",IF(Gestión!E348=D!$K$37,"Fortale",IF(Gestión!E348=D!$K$38,"Program",IF(Gestión!E348=D!$K$40,"Estruct",IF(Gestión!E348=D!$K$48,"Artic",IF(Gestión!E348=D!$K$55,"Fortale1",IF(Gestión!E348=D!$K$60,"Biling",IF(Gestión!E348=D!$K$64,"Forma1",IF(Gestión!E348=D!$K$66,"Gest",IF(Gestión!E348=D!$K$68,"Redefini",IF(Gestión!E348=D!$K$69,"Fortale2",IF(Gestión!E348=D!$K$72,"Edu",IF(Gestión!E348=D!$K$79,"Implement",IF(Gestión!E348=D!$K$81,"Potencia",IF(Gestión!E348=D!$K$86,"Fortale3",IF(Gestión!E348=D!$K$89,"Vincu1",IF(Gestión!E348=D!$K$91,"Incur",IF(Gestión!E348=D!$K$93,"Proyec",IF(Gestión!E348=D!$K$94,"Estrateg",IF(Gestión!E348=D!$K$95,"Desa",IF(Gestión!E348=D!$K$103,"Seguim",IF(Gestión!E348=D!$K$104,"Acces",IF(Gestión!E348=D!$K$113,"Program1",IF(Gestión!E348=D!$K$115,"En",IF(Gestión!E348=D!$K$118,"Geren",IF(Gestión!E348=D!$K$128,"Proyec1",IF(Gestión!E348=D!$K$131,"Proyec2",IF(Gestión!E348=D!$K$135,"Forma2",IF(Gestión!E348=D!$K$137,"Talent",IF(Gestión!E348=D!$K$151,"Conso1",IF(Gestión!E348=D!$K$152,"Conso2",IF(Gestión!E348=D!$K$159,"Serv",IF(Gestión!E348=D!$K$164,"Rete",IF(Gestión!E348=D!$K$171,"Fortale4",IF(Gestión!E348=D!$K$172,"Fortale5",IF(Gestión!E348=D!$K$174,"Defini",IF(Gestión!E348=D!$K$175,"Coord",IF(Gestión!E348=D!$K$178,"Redef",IF(Gestión!E348=D!$K$181,"Compro",IF(Gestión!E348=D!$K$182,"Desa1",IF(Gestión!E348=D!$K$183,"Fortale6",IF(Gestión!E348=D!$K$187,"Esta",IF(Gestión!E348=D!$K$190,"Facil",IF(Gestión!E348=D!$K$193,"Soporte",IF(Gestión!E348=D!$K$198,"Implement1",IF(Gestión!E348=D!$K$201,"La",IF(Gestión!E348=D!$K$203,"Fortale7",IF(Gestión!E348=D!$K$206,"Remo",IF(Gestión!E348=D!$K$210,"Fortale8",IF(Gestión!E348=D!$K$214,"Mejoram",IF(Gestión!E348=D!$K$215,"Fortale9",IF(Gestión!E348=D!$K$217,"Fortale10",""))))))))))))))))))))))))))))))))))))))))))))))))))))))))))</f>
        <v/>
      </c>
    </row>
    <row r="340" spans="14:20" x14ac:dyDescent="0.25">
      <c r="N340" t="str">
        <f>IF(Gestión!F349=D!$L$2,"Forta",IF(Gestión!F349=$L$4,"Inclu",IF(Gestión!F349=$L$5,"Cult",IF(Gestión!F349=$L$7,"Actua",IF(Gestión!F349=$L$11,"Cuali",IF(Gestión!F349=$L$15,"Forta1",IF(Gestión!F349=$L$18,"Actua1",IF(Gestión!F349=$L$20,"Forta2",IF(Gestión!F349=$L$24,"Plan",IF(Gestión!F349=$L$28,"Confor",IF(Gestión!F349=$L$31,"Crea",IF(Gestión!F349=$L$33,"Incor",IF(Gestión!F349=$L$35,"Incre",IF(Gestión!F349=$L$36,"Prog",IF(Gestión!F349=$L$37,"Forta3",IF(Gestión!F349=$L$38,"Redi",IF(Gestión!F349=$L$40,"Confor1",IF(Gestión!F349=$L$44,"Apoyo",IF(Gestión!F349=$L$46,"Crea1",IF(Gestión!F349=$L$48,"Forta4",IF(Gestión!F349=$L$50,"Actua2",IF(Gestión!F349=$L$51,"Invest",IF(Gestión!F349=$L$52,"Conserv",IF(Gestión!F349=$L$55,"Incre1",IF(Gestión!F349=$L$60,"Actua3",IF(Gestión!F349=$L$64,"Actua4",IF(Gestión!F349=$L$66,"Asist",IF(Gestión!F349=$L$68,"Invest2",IF(Gestión!F349=$L$69,"Pract",IF(Gestión!F349=$L$72,"Forta5",IF(Gestión!F349=$L$79,"Opera",IF(Gestión!F349=$L$80,"Opera2",IF(Gestión!F349=$L$81,"Impul",IF(Gestión!F349=$L$86,"Estudio",IF(Gestión!F349=$L$89,"Invest3",IF(Gestión!F349=$L$90,"Diseño",IF(Gestión!F349=$L$91,"Invest4",IF(Gestión!F349=$L$93,"Vincula",IF(Gestión!F349=$L$94,"Crea2",IF(Gestión!F349=$L$95,"Diseño1",IF(Gestión!F349=$L$96,"Opera3",IF(Gestión!F349=$L$100,"Promo",IF(Gestión!F349=$L$101,"Estudio1",IF(Gestión!F349=$L$103,"Desarrolla",IF(Gestión!F349=$L$104,"Propen",IF(Gestión!F349=$L$108,"Aument",IF(Gestión!F349=$L$112,"Aument2",IF(Gestión!F349=$L$113,"Incre2",IF(Gestión!F349=$L$115,"Diver",IF(Gestión!F349=$L$118,"Estable",IF(Gestión!F349=$L$128,"Realiza",IF(Gestión!F349=$L$131,"Realiza1",IF(Gestión!F349=$L$135,"Diseño2",IF(Gestión!F349=$L$137,"Estudio2",IF(Gestión!F349=$L$138,"Invest5",IF(Gestión!F349=$L$141,"Actua5",IF(Gestión!F349=$L$144,"Estable1",IF(Gestión!F349=$L$151,"Defin","N/A"))))))))))))))))))))))))))))))))))))))))))))))))))))))))))</f>
        <v>N/A</v>
      </c>
      <c r="O340" t="str">
        <f>IF(N340="N/A",IF(Gestión!F349=$L$152,"Estable2",IF(Gestión!F349=$L$159,"Diseño3",IF(Gestión!F349=$L$161,"Diseño4",IF(Gestión!F349=$L$164,"Forta6",IF(Gestión!F349=$L$168,"Prog1",IF(Gestión!F349=$L$171,"Robus",IF(Gestión!F349=$L$172,"Diseño5",IF(Gestión!F349=$L$173,"Diseño6",IF(Gestión!F349=$L$174,"Estruc",IF(Gestión!F349=$L$175,"Diseño7",IF(Gestión!F349=$L$178,"Diseño8",IF(Gestión!F349=$L$179,"Diseño9",IF(Gestión!F349=$L$180,"Diseño10",IF(Gestión!F349=$L$181,"Diseño11",IF(Gestión!F349=$L$182,"Diseño12",IF(Gestión!F349=$L$183,"Capacit",IF(Gestión!F349=$L$186,"Redi1",IF(Gestión!F349=$L$187,"Defin1",IF(Gestión!F349=$L$190,"Cumplir",IF(Gestión!F349=$L$193,"Sistem",IF(Gestión!F349=$L$195,"Montaje",IF(Gestión!F349=$L$198,"Implementa",IF(Gestión!F349=$L$201,"Sistem1",IF(Gestión!F349=$L$203,"Asegura",IF(Gestión!F349=$L$204,"Estable3",IF(Gestión!F349=$L$206,"Constru",IF(Gestión!F349=$L$210,"Defin2",IF(Gestión!F349=$L$212,"Cult1",IF(Gestión!F349=$L$214,"Diseño13",IF(Gestión!F349=$L$215,"Defin3",IF(Gestión!F349=$L$217,"Segui",""))))))))))))))))))))))))))))))),N340)</f>
        <v/>
      </c>
      <c r="P340" t="str">
        <f>IF(Gestión!D349=$Q$2,"Acre",IF(Gestión!D349=$Q$3,"Valor",IF(Gestión!D349=$Q$4,"Calidad",IF(Gestión!D349=$Q$5,"NAI",IF(Gestión!D349=$Q$6,"NAP",IF(Gestión!D349=$Q$7,"NAE",IF(Gestión!D349=$Q$8,"Articulación",IF(Gestión!D349=$Q$9,"Extensión",IF(Gestión!D349=$Q$10,"Regionalización",IF(Gestión!D349=$Q$11,"Interna",IF(Gestión!D349=$Q$12,"Seguimiento",IF(Gestión!D349=$Q$13,"NAA",IF(Gestión!D349=$Q$14,"Gerencia",IF(Gestión!D349=$Q$15,"TH",IF(Gestión!D349=$Q$16,"Finan",IF(Gestión!D349=$Q$17,"Bienestar",IF(Gestión!D349=$Q$18,"Comuni",IF(Gestión!D349=$Q$19,"Sistema",IF(Gestión!D349=$Q$20,"GestionD",IF(Gestión!D349=$Q$21,"Mejoramiento",IF(Gestión!D349=$Q$22,"Modelo",IF(Gestión!D349=$Q$23,"Control",""))))))))))))))))))))))</f>
        <v/>
      </c>
      <c r="T340" t="str">
        <f>IF(Gestión!E349=D!$K$2,"Acredi",IF(Gestión!E349=D!$K$7,"Increm",IF(Gestión!E349=D!$K$11,"Forma",IF(Gestión!E349=D!$K$15,"Vincu",IF(Gestión!E349=D!$K$31,"Estructuraci",IF(Gestión!E349=D!$K$33,"Tecnica",IF(Gestión!E349=D!$K$35,"Conso",IF(Gestión!E349=D!$K$37,"Fortale",IF(Gestión!E349=D!$K$38,"Program",IF(Gestión!E349=D!$K$40,"Estruct",IF(Gestión!E349=D!$K$48,"Artic",IF(Gestión!E349=D!$K$55,"Fortale1",IF(Gestión!E349=D!$K$60,"Biling",IF(Gestión!E349=D!$K$64,"Forma1",IF(Gestión!E349=D!$K$66,"Gest",IF(Gestión!E349=D!$K$68,"Redefini",IF(Gestión!E349=D!$K$69,"Fortale2",IF(Gestión!E349=D!$K$72,"Edu",IF(Gestión!E349=D!$K$79,"Implement",IF(Gestión!E349=D!$K$81,"Potencia",IF(Gestión!E349=D!$K$86,"Fortale3",IF(Gestión!E349=D!$K$89,"Vincu1",IF(Gestión!E349=D!$K$91,"Incur",IF(Gestión!E349=D!$K$93,"Proyec",IF(Gestión!E349=D!$K$94,"Estrateg",IF(Gestión!E349=D!$K$95,"Desa",IF(Gestión!E349=D!$K$103,"Seguim",IF(Gestión!E349=D!$K$104,"Acces",IF(Gestión!E349=D!$K$113,"Program1",IF(Gestión!E349=D!$K$115,"En",IF(Gestión!E349=D!$K$118,"Geren",IF(Gestión!E349=D!$K$128,"Proyec1",IF(Gestión!E349=D!$K$131,"Proyec2",IF(Gestión!E349=D!$K$135,"Forma2",IF(Gestión!E349=D!$K$137,"Talent",IF(Gestión!E349=D!$K$151,"Conso1",IF(Gestión!E349=D!$K$152,"Conso2",IF(Gestión!E349=D!$K$159,"Serv",IF(Gestión!E349=D!$K$164,"Rete",IF(Gestión!E349=D!$K$171,"Fortale4",IF(Gestión!E349=D!$K$172,"Fortale5",IF(Gestión!E349=D!$K$174,"Defini",IF(Gestión!E349=D!$K$175,"Coord",IF(Gestión!E349=D!$K$178,"Redef",IF(Gestión!E349=D!$K$181,"Compro",IF(Gestión!E349=D!$K$182,"Desa1",IF(Gestión!E349=D!$K$183,"Fortale6",IF(Gestión!E349=D!$K$187,"Esta",IF(Gestión!E349=D!$K$190,"Facil",IF(Gestión!E349=D!$K$193,"Soporte",IF(Gestión!E349=D!$K$198,"Implement1",IF(Gestión!E349=D!$K$201,"La",IF(Gestión!E349=D!$K$203,"Fortale7",IF(Gestión!E349=D!$K$206,"Remo",IF(Gestión!E349=D!$K$210,"Fortale8",IF(Gestión!E349=D!$K$214,"Mejoram",IF(Gestión!E349=D!$K$215,"Fortale9",IF(Gestión!E349=D!$K$217,"Fortale10",""))))))))))))))))))))))))))))))))))))))))))))))))))))))))))</f>
        <v/>
      </c>
    </row>
    <row r="341" spans="14:20" x14ac:dyDescent="0.25">
      <c r="N341" t="str">
        <f>IF(Gestión!F350=D!$L$2,"Forta",IF(Gestión!F350=$L$4,"Inclu",IF(Gestión!F350=$L$5,"Cult",IF(Gestión!F350=$L$7,"Actua",IF(Gestión!F350=$L$11,"Cuali",IF(Gestión!F350=$L$15,"Forta1",IF(Gestión!F350=$L$18,"Actua1",IF(Gestión!F350=$L$20,"Forta2",IF(Gestión!F350=$L$24,"Plan",IF(Gestión!F350=$L$28,"Confor",IF(Gestión!F350=$L$31,"Crea",IF(Gestión!F350=$L$33,"Incor",IF(Gestión!F350=$L$35,"Incre",IF(Gestión!F350=$L$36,"Prog",IF(Gestión!F350=$L$37,"Forta3",IF(Gestión!F350=$L$38,"Redi",IF(Gestión!F350=$L$40,"Confor1",IF(Gestión!F350=$L$44,"Apoyo",IF(Gestión!F350=$L$46,"Crea1",IF(Gestión!F350=$L$48,"Forta4",IF(Gestión!F350=$L$50,"Actua2",IF(Gestión!F350=$L$51,"Invest",IF(Gestión!F350=$L$52,"Conserv",IF(Gestión!F350=$L$55,"Incre1",IF(Gestión!F350=$L$60,"Actua3",IF(Gestión!F350=$L$64,"Actua4",IF(Gestión!F350=$L$66,"Asist",IF(Gestión!F350=$L$68,"Invest2",IF(Gestión!F350=$L$69,"Pract",IF(Gestión!F350=$L$72,"Forta5",IF(Gestión!F350=$L$79,"Opera",IF(Gestión!F350=$L$80,"Opera2",IF(Gestión!F350=$L$81,"Impul",IF(Gestión!F350=$L$86,"Estudio",IF(Gestión!F350=$L$89,"Invest3",IF(Gestión!F350=$L$90,"Diseño",IF(Gestión!F350=$L$91,"Invest4",IF(Gestión!F350=$L$93,"Vincula",IF(Gestión!F350=$L$94,"Crea2",IF(Gestión!F350=$L$95,"Diseño1",IF(Gestión!F350=$L$96,"Opera3",IF(Gestión!F350=$L$100,"Promo",IF(Gestión!F350=$L$101,"Estudio1",IF(Gestión!F350=$L$103,"Desarrolla",IF(Gestión!F350=$L$104,"Propen",IF(Gestión!F350=$L$108,"Aument",IF(Gestión!F350=$L$112,"Aument2",IF(Gestión!F350=$L$113,"Incre2",IF(Gestión!F350=$L$115,"Diver",IF(Gestión!F350=$L$118,"Estable",IF(Gestión!F350=$L$128,"Realiza",IF(Gestión!F350=$L$131,"Realiza1",IF(Gestión!F350=$L$135,"Diseño2",IF(Gestión!F350=$L$137,"Estudio2",IF(Gestión!F350=$L$138,"Invest5",IF(Gestión!F350=$L$141,"Actua5",IF(Gestión!F350=$L$144,"Estable1",IF(Gestión!F350=$L$151,"Defin","N/A"))))))))))))))))))))))))))))))))))))))))))))))))))))))))))</f>
        <v>N/A</v>
      </c>
      <c r="O341" t="str">
        <f>IF(N341="N/A",IF(Gestión!F350=$L$152,"Estable2",IF(Gestión!F350=$L$159,"Diseño3",IF(Gestión!F350=$L$161,"Diseño4",IF(Gestión!F350=$L$164,"Forta6",IF(Gestión!F350=$L$168,"Prog1",IF(Gestión!F350=$L$171,"Robus",IF(Gestión!F350=$L$172,"Diseño5",IF(Gestión!F350=$L$173,"Diseño6",IF(Gestión!F350=$L$174,"Estruc",IF(Gestión!F350=$L$175,"Diseño7",IF(Gestión!F350=$L$178,"Diseño8",IF(Gestión!F350=$L$179,"Diseño9",IF(Gestión!F350=$L$180,"Diseño10",IF(Gestión!F350=$L$181,"Diseño11",IF(Gestión!F350=$L$182,"Diseño12",IF(Gestión!F350=$L$183,"Capacit",IF(Gestión!F350=$L$186,"Redi1",IF(Gestión!F350=$L$187,"Defin1",IF(Gestión!F350=$L$190,"Cumplir",IF(Gestión!F350=$L$193,"Sistem",IF(Gestión!F350=$L$195,"Montaje",IF(Gestión!F350=$L$198,"Implementa",IF(Gestión!F350=$L$201,"Sistem1",IF(Gestión!F350=$L$203,"Asegura",IF(Gestión!F350=$L$204,"Estable3",IF(Gestión!F350=$L$206,"Constru",IF(Gestión!F350=$L$210,"Defin2",IF(Gestión!F350=$L$212,"Cult1",IF(Gestión!F350=$L$214,"Diseño13",IF(Gestión!F350=$L$215,"Defin3",IF(Gestión!F350=$L$217,"Segui",""))))))))))))))))))))))))))))))),N341)</f>
        <v/>
      </c>
      <c r="P341" t="str">
        <f>IF(Gestión!D350=$Q$2,"Acre",IF(Gestión!D350=$Q$3,"Valor",IF(Gestión!D350=$Q$4,"Calidad",IF(Gestión!D350=$Q$5,"NAI",IF(Gestión!D350=$Q$6,"NAP",IF(Gestión!D350=$Q$7,"NAE",IF(Gestión!D350=$Q$8,"Articulación",IF(Gestión!D350=$Q$9,"Extensión",IF(Gestión!D350=$Q$10,"Regionalización",IF(Gestión!D350=$Q$11,"Interna",IF(Gestión!D350=$Q$12,"Seguimiento",IF(Gestión!D350=$Q$13,"NAA",IF(Gestión!D350=$Q$14,"Gerencia",IF(Gestión!D350=$Q$15,"TH",IF(Gestión!D350=$Q$16,"Finan",IF(Gestión!D350=$Q$17,"Bienestar",IF(Gestión!D350=$Q$18,"Comuni",IF(Gestión!D350=$Q$19,"Sistema",IF(Gestión!D350=$Q$20,"GestionD",IF(Gestión!D350=$Q$21,"Mejoramiento",IF(Gestión!D350=$Q$22,"Modelo",IF(Gestión!D350=$Q$23,"Control",""))))))))))))))))))))))</f>
        <v/>
      </c>
      <c r="T341" t="str">
        <f>IF(Gestión!E350=D!$K$2,"Acredi",IF(Gestión!E350=D!$K$7,"Increm",IF(Gestión!E350=D!$K$11,"Forma",IF(Gestión!E350=D!$K$15,"Vincu",IF(Gestión!E350=D!$K$31,"Estructuraci",IF(Gestión!E350=D!$K$33,"Tecnica",IF(Gestión!E350=D!$K$35,"Conso",IF(Gestión!E350=D!$K$37,"Fortale",IF(Gestión!E350=D!$K$38,"Program",IF(Gestión!E350=D!$K$40,"Estruct",IF(Gestión!E350=D!$K$48,"Artic",IF(Gestión!E350=D!$K$55,"Fortale1",IF(Gestión!E350=D!$K$60,"Biling",IF(Gestión!E350=D!$K$64,"Forma1",IF(Gestión!E350=D!$K$66,"Gest",IF(Gestión!E350=D!$K$68,"Redefini",IF(Gestión!E350=D!$K$69,"Fortale2",IF(Gestión!E350=D!$K$72,"Edu",IF(Gestión!E350=D!$K$79,"Implement",IF(Gestión!E350=D!$K$81,"Potencia",IF(Gestión!E350=D!$K$86,"Fortale3",IF(Gestión!E350=D!$K$89,"Vincu1",IF(Gestión!E350=D!$K$91,"Incur",IF(Gestión!E350=D!$K$93,"Proyec",IF(Gestión!E350=D!$K$94,"Estrateg",IF(Gestión!E350=D!$K$95,"Desa",IF(Gestión!E350=D!$K$103,"Seguim",IF(Gestión!E350=D!$K$104,"Acces",IF(Gestión!E350=D!$K$113,"Program1",IF(Gestión!E350=D!$K$115,"En",IF(Gestión!E350=D!$K$118,"Geren",IF(Gestión!E350=D!$K$128,"Proyec1",IF(Gestión!E350=D!$K$131,"Proyec2",IF(Gestión!E350=D!$K$135,"Forma2",IF(Gestión!E350=D!$K$137,"Talent",IF(Gestión!E350=D!$K$151,"Conso1",IF(Gestión!E350=D!$K$152,"Conso2",IF(Gestión!E350=D!$K$159,"Serv",IF(Gestión!E350=D!$K$164,"Rete",IF(Gestión!E350=D!$K$171,"Fortale4",IF(Gestión!E350=D!$K$172,"Fortale5",IF(Gestión!E350=D!$K$174,"Defini",IF(Gestión!E350=D!$K$175,"Coord",IF(Gestión!E350=D!$K$178,"Redef",IF(Gestión!E350=D!$K$181,"Compro",IF(Gestión!E350=D!$K$182,"Desa1",IF(Gestión!E350=D!$K$183,"Fortale6",IF(Gestión!E350=D!$K$187,"Esta",IF(Gestión!E350=D!$K$190,"Facil",IF(Gestión!E350=D!$K$193,"Soporte",IF(Gestión!E350=D!$K$198,"Implement1",IF(Gestión!E350=D!$K$201,"La",IF(Gestión!E350=D!$K$203,"Fortale7",IF(Gestión!E350=D!$K$206,"Remo",IF(Gestión!E350=D!$K$210,"Fortale8",IF(Gestión!E350=D!$K$214,"Mejoram",IF(Gestión!E350=D!$K$215,"Fortale9",IF(Gestión!E350=D!$K$217,"Fortale10",""))))))))))))))))))))))))))))))))))))))))))))))))))))))))))</f>
        <v/>
      </c>
    </row>
    <row r="342" spans="14:20" x14ac:dyDescent="0.25">
      <c r="N342" t="str">
        <f>IF(Gestión!F351=D!$L$2,"Forta",IF(Gestión!F351=$L$4,"Inclu",IF(Gestión!F351=$L$5,"Cult",IF(Gestión!F351=$L$7,"Actua",IF(Gestión!F351=$L$11,"Cuali",IF(Gestión!F351=$L$15,"Forta1",IF(Gestión!F351=$L$18,"Actua1",IF(Gestión!F351=$L$20,"Forta2",IF(Gestión!F351=$L$24,"Plan",IF(Gestión!F351=$L$28,"Confor",IF(Gestión!F351=$L$31,"Crea",IF(Gestión!F351=$L$33,"Incor",IF(Gestión!F351=$L$35,"Incre",IF(Gestión!F351=$L$36,"Prog",IF(Gestión!F351=$L$37,"Forta3",IF(Gestión!F351=$L$38,"Redi",IF(Gestión!F351=$L$40,"Confor1",IF(Gestión!F351=$L$44,"Apoyo",IF(Gestión!F351=$L$46,"Crea1",IF(Gestión!F351=$L$48,"Forta4",IF(Gestión!F351=$L$50,"Actua2",IF(Gestión!F351=$L$51,"Invest",IF(Gestión!F351=$L$52,"Conserv",IF(Gestión!F351=$L$55,"Incre1",IF(Gestión!F351=$L$60,"Actua3",IF(Gestión!F351=$L$64,"Actua4",IF(Gestión!F351=$L$66,"Asist",IF(Gestión!F351=$L$68,"Invest2",IF(Gestión!F351=$L$69,"Pract",IF(Gestión!F351=$L$72,"Forta5",IF(Gestión!F351=$L$79,"Opera",IF(Gestión!F351=$L$80,"Opera2",IF(Gestión!F351=$L$81,"Impul",IF(Gestión!F351=$L$86,"Estudio",IF(Gestión!F351=$L$89,"Invest3",IF(Gestión!F351=$L$90,"Diseño",IF(Gestión!F351=$L$91,"Invest4",IF(Gestión!F351=$L$93,"Vincula",IF(Gestión!F351=$L$94,"Crea2",IF(Gestión!F351=$L$95,"Diseño1",IF(Gestión!F351=$L$96,"Opera3",IF(Gestión!F351=$L$100,"Promo",IF(Gestión!F351=$L$101,"Estudio1",IF(Gestión!F351=$L$103,"Desarrolla",IF(Gestión!F351=$L$104,"Propen",IF(Gestión!F351=$L$108,"Aument",IF(Gestión!F351=$L$112,"Aument2",IF(Gestión!F351=$L$113,"Incre2",IF(Gestión!F351=$L$115,"Diver",IF(Gestión!F351=$L$118,"Estable",IF(Gestión!F351=$L$128,"Realiza",IF(Gestión!F351=$L$131,"Realiza1",IF(Gestión!F351=$L$135,"Diseño2",IF(Gestión!F351=$L$137,"Estudio2",IF(Gestión!F351=$L$138,"Invest5",IF(Gestión!F351=$L$141,"Actua5",IF(Gestión!F351=$L$144,"Estable1",IF(Gestión!F351=$L$151,"Defin","N/A"))))))))))))))))))))))))))))))))))))))))))))))))))))))))))</f>
        <v>N/A</v>
      </c>
      <c r="O342" t="str">
        <f>IF(N342="N/A",IF(Gestión!F351=$L$152,"Estable2",IF(Gestión!F351=$L$159,"Diseño3",IF(Gestión!F351=$L$161,"Diseño4",IF(Gestión!F351=$L$164,"Forta6",IF(Gestión!F351=$L$168,"Prog1",IF(Gestión!F351=$L$171,"Robus",IF(Gestión!F351=$L$172,"Diseño5",IF(Gestión!F351=$L$173,"Diseño6",IF(Gestión!F351=$L$174,"Estruc",IF(Gestión!F351=$L$175,"Diseño7",IF(Gestión!F351=$L$178,"Diseño8",IF(Gestión!F351=$L$179,"Diseño9",IF(Gestión!F351=$L$180,"Diseño10",IF(Gestión!F351=$L$181,"Diseño11",IF(Gestión!F351=$L$182,"Diseño12",IF(Gestión!F351=$L$183,"Capacit",IF(Gestión!F351=$L$186,"Redi1",IF(Gestión!F351=$L$187,"Defin1",IF(Gestión!F351=$L$190,"Cumplir",IF(Gestión!F351=$L$193,"Sistem",IF(Gestión!F351=$L$195,"Montaje",IF(Gestión!F351=$L$198,"Implementa",IF(Gestión!F351=$L$201,"Sistem1",IF(Gestión!F351=$L$203,"Asegura",IF(Gestión!F351=$L$204,"Estable3",IF(Gestión!F351=$L$206,"Constru",IF(Gestión!F351=$L$210,"Defin2",IF(Gestión!F351=$L$212,"Cult1",IF(Gestión!F351=$L$214,"Diseño13",IF(Gestión!F351=$L$215,"Defin3",IF(Gestión!F351=$L$217,"Segui",""))))))))))))))))))))))))))))))),N342)</f>
        <v/>
      </c>
      <c r="P342" t="str">
        <f>IF(Gestión!D351=$Q$2,"Acre",IF(Gestión!D351=$Q$3,"Valor",IF(Gestión!D351=$Q$4,"Calidad",IF(Gestión!D351=$Q$5,"NAI",IF(Gestión!D351=$Q$6,"NAP",IF(Gestión!D351=$Q$7,"NAE",IF(Gestión!D351=$Q$8,"Articulación",IF(Gestión!D351=$Q$9,"Extensión",IF(Gestión!D351=$Q$10,"Regionalización",IF(Gestión!D351=$Q$11,"Interna",IF(Gestión!D351=$Q$12,"Seguimiento",IF(Gestión!D351=$Q$13,"NAA",IF(Gestión!D351=$Q$14,"Gerencia",IF(Gestión!D351=$Q$15,"TH",IF(Gestión!D351=$Q$16,"Finan",IF(Gestión!D351=$Q$17,"Bienestar",IF(Gestión!D351=$Q$18,"Comuni",IF(Gestión!D351=$Q$19,"Sistema",IF(Gestión!D351=$Q$20,"GestionD",IF(Gestión!D351=$Q$21,"Mejoramiento",IF(Gestión!D351=$Q$22,"Modelo",IF(Gestión!D351=$Q$23,"Control",""))))))))))))))))))))))</f>
        <v/>
      </c>
      <c r="T342" t="str">
        <f>IF(Gestión!E351=D!$K$2,"Acredi",IF(Gestión!E351=D!$K$7,"Increm",IF(Gestión!E351=D!$K$11,"Forma",IF(Gestión!E351=D!$K$15,"Vincu",IF(Gestión!E351=D!$K$31,"Estructuraci",IF(Gestión!E351=D!$K$33,"Tecnica",IF(Gestión!E351=D!$K$35,"Conso",IF(Gestión!E351=D!$K$37,"Fortale",IF(Gestión!E351=D!$K$38,"Program",IF(Gestión!E351=D!$K$40,"Estruct",IF(Gestión!E351=D!$K$48,"Artic",IF(Gestión!E351=D!$K$55,"Fortale1",IF(Gestión!E351=D!$K$60,"Biling",IF(Gestión!E351=D!$K$64,"Forma1",IF(Gestión!E351=D!$K$66,"Gest",IF(Gestión!E351=D!$K$68,"Redefini",IF(Gestión!E351=D!$K$69,"Fortale2",IF(Gestión!E351=D!$K$72,"Edu",IF(Gestión!E351=D!$K$79,"Implement",IF(Gestión!E351=D!$K$81,"Potencia",IF(Gestión!E351=D!$K$86,"Fortale3",IF(Gestión!E351=D!$K$89,"Vincu1",IF(Gestión!E351=D!$K$91,"Incur",IF(Gestión!E351=D!$K$93,"Proyec",IF(Gestión!E351=D!$K$94,"Estrateg",IF(Gestión!E351=D!$K$95,"Desa",IF(Gestión!E351=D!$K$103,"Seguim",IF(Gestión!E351=D!$K$104,"Acces",IF(Gestión!E351=D!$K$113,"Program1",IF(Gestión!E351=D!$K$115,"En",IF(Gestión!E351=D!$K$118,"Geren",IF(Gestión!E351=D!$K$128,"Proyec1",IF(Gestión!E351=D!$K$131,"Proyec2",IF(Gestión!E351=D!$K$135,"Forma2",IF(Gestión!E351=D!$K$137,"Talent",IF(Gestión!E351=D!$K$151,"Conso1",IF(Gestión!E351=D!$K$152,"Conso2",IF(Gestión!E351=D!$K$159,"Serv",IF(Gestión!E351=D!$K$164,"Rete",IF(Gestión!E351=D!$K$171,"Fortale4",IF(Gestión!E351=D!$K$172,"Fortale5",IF(Gestión!E351=D!$K$174,"Defini",IF(Gestión!E351=D!$K$175,"Coord",IF(Gestión!E351=D!$K$178,"Redef",IF(Gestión!E351=D!$K$181,"Compro",IF(Gestión!E351=D!$K$182,"Desa1",IF(Gestión!E351=D!$K$183,"Fortale6",IF(Gestión!E351=D!$K$187,"Esta",IF(Gestión!E351=D!$K$190,"Facil",IF(Gestión!E351=D!$K$193,"Soporte",IF(Gestión!E351=D!$K$198,"Implement1",IF(Gestión!E351=D!$K$201,"La",IF(Gestión!E351=D!$K$203,"Fortale7",IF(Gestión!E351=D!$K$206,"Remo",IF(Gestión!E351=D!$K$210,"Fortale8",IF(Gestión!E351=D!$K$214,"Mejoram",IF(Gestión!E351=D!$K$215,"Fortale9",IF(Gestión!E351=D!$K$217,"Fortale10",""))))))))))))))))))))))))))))))))))))))))))))))))))))))))))</f>
        <v/>
      </c>
    </row>
    <row r="343" spans="14:20" x14ac:dyDescent="0.25">
      <c r="N343" t="str">
        <f>IF(Gestión!F352=D!$L$2,"Forta",IF(Gestión!F352=$L$4,"Inclu",IF(Gestión!F352=$L$5,"Cult",IF(Gestión!F352=$L$7,"Actua",IF(Gestión!F352=$L$11,"Cuali",IF(Gestión!F352=$L$15,"Forta1",IF(Gestión!F352=$L$18,"Actua1",IF(Gestión!F352=$L$20,"Forta2",IF(Gestión!F352=$L$24,"Plan",IF(Gestión!F352=$L$28,"Confor",IF(Gestión!F352=$L$31,"Crea",IF(Gestión!F352=$L$33,"Incor",IF(Gestión!F352=$L$35,"Incre",IF(Gestión!F352=$L$36,"Prog",IF(Gestión!F352=$L$37,"Forta3",IF(Gestión!F352=$L$38,"Redi",IF(Gestión!F352=$L$40,"Confor1",IF(Gestión!F352=$L$44,"Apoyo",IF(Gestión!F352=$L$46,"Crea1",IF(Gestión!F352=$L$48,"Forta4",IF(Gestión!F352=$L$50,"Actua2",IF(Gestión!F352=$L$51,"Invest",IF(Gestión!F352=$L$52,"Conserv",IF(Gestión!F352=$L$55,"Incre1",IF(Gestión!F352=$L$60,"Actua3",IF(Gestión!F352=$L$64,"Actua4",IF(Gestión!F352=$L$66,"Asist",IF(Gestión!F352=$L$68,"Invest2",IF(Gestión!F352=$L$69,"Pract",IF(Gestión!F352=$L$72,"Forta5",IF(Gestión!F352=$L$79,"Opera",IF(Gestión!F352=$L$80,"Opera2",IF(Gestión!F352=$L$81,"Impul",IF(Gestión!F352=$L$86,"Estudio",IF(Gestión!F352=$L$89,"Invest3",IF(Gestión!F352=$L$90,"Diseño",IF(Gestión!F352=$L$91,"Invest4",IF(Gestión!F352=$L$93,"Vincula",IF(Gestión!F352=$L$94,"Crea2",IF(Gestión!F352=$L$95,"Diseño1",IF(Gestión!F352=$L$96,"Opera3",IF(Gestión!F352=$L$100,"Promo",IF(Gestión!F352=$L$101,"Estudio1",IF(Gestión!F352=$L$103,"Desarrolla",IF(Gestión!F352=$L$104,"Propen",IF(Gestión!F352=$L$108,"Aument",IF(Gestión!F352=$L$112,"Aument2",IF(Gestión!F352=$L$113,"Incre2",IF(Gestión!F352=$L$115,"Diver",IF(Gestión!F352=$L$118,"Estable",IF(Gestión!F352=$L$128,"Realiza",IF(Gestión!F352=$L$131,"Realiza1",IF(Gestión!F352=$L$135,"Diseño2",IF(Gestión!F352=$L$137,"Estudio2",IF(Gestión!F352=$L$138,"Invest5",IF(Gestión!F352=$L$141,"Actua5",IF(Gestión!F352=$L$144,"Estable1",IF(Gestión!F352=$L$151,"Defin","N/A"))))))))))))))))))))))))))))))))))))))))))))))))))))))))))</f>
        <v>N/A</v>
      </c>
      <c r="O343" t="str">
        <f>IF(N343="N/A",IF(Gestión!F352=$L$152,"Estable2",IF(Gestión!F352=$L$159,"Diseño3",IF(Gestión!F352=$L$161,"Diseño4",IF(Gestión!F352=$L$164,"Forta6",IF(Gestión!F352=$L$168,"Prog1",IF(Gestión!F352=$L$171,"Robus",IF(Gestión!F352=$L$172,"Diseño5",IF(Gestión!F352=$L$173,"Diseño6",IF(Gestión!F352=$L$174,"Estruc",IF(Gestión!F352=$L$175,"Diseño7",IF(Gestión!F352=$L$178,"Diseño8",IF(Gestión!F352=$L$179,"Diseño9",IF(Gestión!F352=$L$180,"Diseño10",IF(Gestión!F352=$L$181,"Diseño11",IF(Gestión!F352=$L$182,"Diseño12",IF(Gestión!F352=$L$183,"Capacit",IF(Gestión!F352=$L$186,"Redi1",IF(Gestión!F352=$L$187,"Defin1",IF(Gestión!F352=$L$190,"Cumplir",IF(Gestión!F352=$L$193,"Sistem",IF(Gestión!F352=$L$195,"Montaje",IF(Gestión!F352=$L$198,"Implementa",IF(Gestión!F352=$L$201,"Sistem1",IF(Gestión!F352=$L$203,"Asegura",IF(Gestión!F352=$L$204,"Estable3",IF(Gestión!F352=$L$206,"Constru",IF(Gestión!F352=$L$210,"Defin2",IF(Gestión!F352=$L$212,"Cult1",IF(Gestión!F352=$L$214,"Diseño13",IF(Gestión!F352=$L$215,"Defin3",IF(Gestión!F352=$L$217,"Segui",""))))))))))))))))))))))))))))))),N343)</f>
        <v/>
      </c>
      <c r="P343" t="str">
        <f>IF(Gestión!D352=$Q$2,"Acre",IF(Gestión!D352=$Q$3,"Valor",IF(Gestión!D352=$Q$4,"Calidad",IF(Gestión!D352=$Q$5,"NAI",IF(Gestión!D352=$Q$6,"NAP",IF(Gestión!D352=$Q$7,"NAE",IF(Gestión!D352=$Q$8,"Articulación",IF(Gestión!D352=$Q$9,"Extensión",IF(Gestión!D352=$Q$10,"Regionalización",IF(Gestión!D352=$Q$11,"Interna",IF(Gestión!D352=$Q$12,"Seguimiento",IF(Gestión!D352=$Q$13,"NAA",IF(Gestión!D352=$Q$14,"Gerencia",IF(Gestión!D352=$Q$15,"TH",IF(Gestión!D352=$Q$16,"Finan",IF(Gestión!D352=$Q$17,"Bienestar",IF(Gestión!D352=$Q$18,"Comuni",IF(Gestión!D352=$Q$19,"Sistema",IF(Gestión!D352=$Q$20,"GestionD",IF(Gestión!D352=$Q$21,"Mejoramiento",IF(Gestión!D352=$Q$22,"Modelo",IF(Gestión!D352=$Q$23,"Control",""))))))))))))))))))))))</f>
        <v/>
      </c>
      <c r="T343" t="str">
        <f>IF(Gestión!E352=D!$K$2,"Acredi",IF(Gestión!E352=D!$K$7,"Increm",IF(Gestión!E352=D!$K$11,"Forma",IF(Gestión!E352=D!$K$15,"Vincu",IF(Gestión!E352=D!$K$31,"Estructuraci",IF(Gestión!E352=D!$K$33,"Tecnica",IF(Gestión!E352=D!$K$35,"Conso",IF(Gestión!E352=D!$K$37,"Fortale",IF(Gestión!E352=D!$K$38,"Program",IF(Gestión!E352=D!$K$40,"Estruct",IF(Gestión!E352=D!$K$48,"Artic",IF(Gestión!E352=D!$K$55,"Fortale1",IF(Gestión!E352=D!$K$60,"Biling",IF(Gestión!E352=D!$K$64,"Forma1",IF(Gestión!E352=D!$K$66,"Gest",IF(Gestión!E352=D!$K$68,"Redefini",IF(Gestión!E352=D!$K$69,"Fortale2",IF(Gestión!E352=D!$K$72,"Edu",IF(Gestión!E352=D!$K$79,"Implement",IF(Gestión!E352=D!$K$81,"Potencia",IF(Gestión!E352=D!$K$86,"Fortale3",IF(Gestión!E352=D!$K$89,"Vincu1",IF(Gestión!E352=D!$K$91,"Incur",IF(Gestión!E352=D!$K$93,"Proyec",IF(Gestión!E352=D!$K$94,"Estrateg",IF(Gestión!E352=D!$K$95,"Desa",IF(Gestión!E352=D!$K$103,"Seguim",IF(Gestión!E352=D!$K$104,"Acces",IF(Gestión!E352=D!$K$113,"Program1",IF(Gestión!E352=D!$K$115,"En",IF(Gestión!E352=D!$K$118,"Geren",IF(Gestión!E352=D!$K$128,"Proyec1",IF(Gestión!E352=D!$K$131,"Proyec2",IF(Gestión!E352=D!$K$135,"Forma2",IF(Gestión!E352=D!$K$137,"Talent",IF(Gestión!E352=D!$K$151,"Conso1",IF(Gestión!E352=D!$K$152,"Conso2",IF(Gestión!E352=D!$K$159,"Serv",IF(Gestión!E352=D!$K$164,"Rete",IF(Gestión!E352=D!$K$171,"Fortale4",IF(Gestión!E352=D!$K$172,"Fortale5",IF(Gestión!E352=D!$K$174,"Defini",IF(Gestión!E352=D!$K$175,"Coord",IF(Gestión!E352=D!$K$178,"Redef",IF(Gestión!E352=D!$K$181,"Compro",IF(Gestión!E352=D!$K$182,"Desa1",IF(Gestión!E352=D!$K$183,"Fortale6",IF(Gestión!E352=D!$K$187,"Esta",IF(Gestión!E352=D!$K$190,"Facil",IF(Gestión!E352=D!$K$193,"Soporte",IF(Gestión!E352=D!$K$198,"Implement1",IF(Gestión!E352=D!$K$201,"La",IF(Gestión!E352=D!$K$203,"Fortale7",IF(Gestión!E352=D!$K$206,"Remo",IF(Gestión!E352=D!$K$210,"Fortale8",IF(Gestión!E352=D!$K$214,"Mejoram",IF(Gestión!E352=D!$K$215,"Fortale9",IF(Gestión!E352=D!$K$217,"Fortale10",""))))))))))))))))))))))))))))))))))))))))))))))))))))))))))</f>
        <v/>
      </c>
    </row>
    <row r="344" spans="14:20" x14ac:dyDescent="0.25">
      <c r="N344" t="str">
        <f>IF(Gestión!F353=D!$L$2,"Forta",IF(Gestión!F353=$L$4,"Inclu",IF(Gestión!F353=$L$5,"Cult",IF(Gestión!F353=$L$7,"Actua",IF(Gestión!F353=$L$11,"Cuali",IF(Gestión!F353=$L$15,"Forta1",IF(Gestión!F353=$L$18,"Actua1",IF(Gestión!F353=$L$20,"Forta2",IF(Gestión!F353=$L$24,"Plan",IF(Gestión!F353=$L$28,"Confor",IF(Gestión!F353=$L$31,"Crea",IF(Gestión!F353=$L$33,"Incor",IF(Gestión!F353=$L$35,"Incre",IF(Gestión!F353=$L$36,"Prog",IF(Gestión!F353=$L$37,"Forta3",IF(Gestión!F353=$L$38,"Redi",IF(Gestión!F353=$L$40,"Confor1",IF(Gestión!F353=$L$44,"Apoyo",IF(Gestión!F353=$L$46,"Crea1",IF(Gestión!F353=$L$48,"Forta4",IF(Gestión!F353=$L$50,"Actua2",IF(Gestión!F353=$L$51,"Invest",IF(Gestión!F353=$L$52,"Conserv",IF(Gestión!F353=$L$55,"Incre1",IF(Gestión!F353=$L$60,"Actua3",IF(Gestión!F353=$L$64,"Actua4",IF(Gestión!F353=$L$66,"Asist",IF(Gestión!F353=$L$68,"Invest2",IF(Gestión!F353=$L$69,"Pract",IF(Gestión!F353=$L$72,"Forta5",IF(Gestión!F353=$L$79,"Opera",IF(Gestión!F353=$L$80,"Opera2",IF(Gestión!F353=$L$81,"Impul",IF(Gestión!F353=$L$86,"Estudio",IF(Gestión!F353=$L$89,"Invest3",IF(Gestión!F353=$L$90,"Diseño",IF(Gestión!F353=$L$91,"Invest4",IF(Gestión!F353=$L$93,"Vincula",IF(Gestión!F353=$L$94,"Crea2",IF(Gestión!F353=$L$95,"Diseño1",IF(Gestión!F353=$L$96,"Opera3",IF(Gestión!F353=$L$100,"Promo",IF(Gestión!F353=$L$101,"Estudio1",IF(Gestión!F353=$L$103,"Desarrolla",IF(Gestión!F353=$L$104,"Propen",IF(Gestión!F353=$L$108,"Aument",IF(Gestión!F353=$L$112,"Aument2",IF(Gestión!F353=$L$113,"Incre2",IF(Gestión!F353=$L$115,"Diver",IF(Gestión!F353=$L$118,"Estable",IF(Gestión!F353=$L$128,"Realiza",IF(Gestión!F353=$L$131,"Realiza1",IF(Gestión!F353=$L$135,"Diseño2",IF(Gestión!F353=$L$137,"Estudio2",IF(Gestión!F353=$L$138,"Invest5",IF(Gestión!F353=$L$141,"Actua5",IF(Gestión!F353=$L$144,"Estable1",IF(Gestión!F353=$L$151,"Defin","N/A"))))))))))))))))))))))))))))))))))))))))))))))))))))))))))</f>
        <v>N/A</v>
      </c>
      <c r="O344" t="str">
        <f>IF(N344="N/A",IF(Gestión!F353=$L$152,"Estable2",IF(Gestión!F353=$L$159,"Diseño3",IF(Gestión!F353=$L$161,"Diseño4",IF(Gestión!F353=$L$164,"Forta6",IF(Gestión!F353=$L$168,"Prog1",IF(Gestión!F353=$L$171,"Robus",IF(Gestión!F353=$L$172,"Diseño5",IF(Gestión!F353=$L$173,"Diseño6",IF(Gestión!F353=$L$174,"Estruc",IF(Gestión!F353=$L$175,"Diseño7",IF(Gestión!F353=$L$178,"Diseño8",IF(Gestión!F353=$L$179,"Diseño9",IF(Gestión!F353=$L$180,"Diseño10",IF(Gestión!F353=$L$181,"Diseño11",IF(Gestión!F353=$L$182,"Diseño12",IF(Gestión!F353=$L$183,"Capacit",IF(Gestión!F353=$L$186,"Redi1",IF(Gestión!F353=$L$187,"Defin1",IF(Gestión!F353=$L$190,"Cumplir",IF(Gestión!F353=$L$193,"Sistem",IF(Gestión!F353=$L$195,"Montaje",IF(Gestión!F353=$L$198,"Implementa",IF(Gestión!F353=$L$201,"Sistem1",IF(Gestión!F353=$L$203,"Asegura",IF(Gestión!F353=$L$204,"Estable3",IF(Gestión!F353=$L$206,"Constru",IF(Gestión!F353=$L$210,"Defin2",IF(Gestión!F353=$L$212,"Cult1",IF(Gestión!F353=$L$214,"Diseño13",IF(Gestión!F353=$L$215,"Defin3",IF(Gestión!F353=$L$217,"Segui",""))))))))))))))))))))))))))))))),N344)</f>
        <v/>
      </c>
      <c r="P344" t="str">
        <f>IF(Gestión!D353=$Q$2,"Acre",IF(Gestión!D353=$Q$3,"Valor",IF(Gestión!D353=$Q$4,"Calidad",IF(Gestión!D353=$Q$5,"NAI",IF(Gestión!D353=$Q$6,"NAP",IF(Gestión!D353=$Q$7,"NAE",IF(Gestión!D353=$Q$8,"Articulación",IF(Gestión!D353=$Q$9,"Extensión",IF(Gestión!D353=$Q$10,"Regionalización",IF(Gestión!D353=$Q$11,"Interna",IF(Gestión!D353=$Q$12,"Seguimiento",IF(Gestión!D353=$Q$13,"NAA",IF(Gestión!D353=$Q$14,"Gerencia",IF(Gestión!D353=$Q$15,"TH",IF(Gestión!D353=$Q$16,"Finan",IF(Gestión!D353=$Q$17,"Bienestar",IF(Gestión!D353=$Q$18,"Comuni",IF(Gestión!D353=$Q$19,"Sistema",IF(Gestión!D353=$Q$20,"GestionD",IF(Gestión!D353=$Q$21,"Mejoramiento",IF(Gestión!D353=$Q$22,"Modelo",IF(Gestión!D353=$Q$23,"Control",""))))))))))))))))))))))</f>
        <v/>
      </c>
      <c r="T344" t="str">
        <f>IF(Gestión!E353=D!$K$2,"Acredi",IF(Gestión!E353=D!$K$7,"Increm",IF(Gestión!E353=D!$K$11,"Forma",IF(Gestión!E353=D!$K$15,"Vincu",IF(Gestión!E353=D!$K$31,"Estructuraci",IF(Gestión!E353=D!$K$33,"Tecnica",IF(Gestión!E353=D!$K$35,"Conso",IF(Gestión!E353=D!$K$37,"Fortale",IF(Gestión!E353=D!$K$38,"Program",IF(Gestión!E353=D!$K$40,"Estruct",IF(Gestión!E353=D!$K$48,"Artic",IF(Gestión!E353=D!$K$55,"Fortale1",IF(Gestión!E353=D!$K$60,"Biling",IF(Gestión!E353=D!$K$64,"Forma1",IF(Gestión!E353=D!$K$66,"Gest",IF(Gestión!E353=D!$K$68,"Redefini",IF(Gestión!E353=D!$K$69,"Fortale2",IF(Gestión!E353=D!$K$72,"Edu",IF(Gestión!E353=D!$K$79,"Implement",IF(Gestión!E353=D!$K$81,"Potencia",IF(Gestión!E353=D!$K$86,"Fortale3",IF(Gestión!E353=D!$K$89,"Vincu1",IF(Gestión!E353=D!$K$91,"Incur",IF(Gestión!E353=D!$K$93,"Proyec",IF(Gestión!E353=D!$K$94,"Estrateg",IF(Gestión!E353=D!$K$95,"Desa",IF(Gestión!E353=D!$K$103,"Seguim",IF(Gestión!E353=D!$K$104,"Acces",IF(Gestión!E353=D!$K$113,"Program1",IF(Gestión!E353=D!$K$115,"En",IF(Gestión!E353=D!$K$118,"Geren",IF(Gestión!E353=D!$K$128,"Proyec1",IF(Gestión!E353=D!$K$131,"Proyec2",IF(Gestión!E353=D!$K$135,"Forma2",IF(Gestión!E353=D!$K$137,"Talent",IF(Gestión!E353=D!$K$151,"Conso1",IF(Gestión!E353=D!$K$152,"Conso2",IF(Gestión!E353=D!$K$159,"Serv",IF(Gestión!E353=D!$K$164,"Rete",IF(Gestión!E353=D!$K$171,"Fortale4",IF(Gestión!E353=D!$K$172,"Fortale5",IF(Gestión!E353=D!$K$174,"Defini",IF(Gestión!E353=D!$K$175,"Coord",IF(Gestión!E353=D!$K$178,"Redef",IF(Gestión!E353=D!$K$181,"Compro",IF(Gestión!E353=D!$K$182,"Desa1",IF(Gestión!E353=D!$K$183,"Fortale6",IF(Gestión!E353=D!$K$187,"Esta",IF(Gestión!E353=D!$K$190,"Facil",IF(Gestión!E353=D!$K$193,"Soporte",IF(Gestión!E353=D!$K$198,"Implement1",IF(Gestión!E353=D!$K$201,"La",IF(Gestión!E353=D!$K$203,"Fortale7",IF(Gestión!E353=D!$K$206,"Remo",IF(Gestión!E353=D!$K$210,"Fortale8",IF(Gestión!E353=D!$K$214,"Mejoram",IF(Gestión!E353=D!$K$215,"Fortale9",IF(Gestión!E353=D!$K$217,"Fortale10",""))))))))))))))))))))))))))))))))))))))))))))))))))))))))))</f>
        <v/>
      </c>
    </row>
    <row r="345" spans="14:20" x14ac:dyDescent="0.25">
      <c r="N345" t="str">
        <f>IF(Gestión!F354=D!$L$2,"Forta",IF(Gestión!F354=$L$4,"Inclu",IF(Gestión!F354=$L$5,"Cult",IF(Gestión!F354=$L$7,"Actua",IF(Gestión!F354=$L$11,"Cuali",IF(Gestión!F354=$L$15,"Forta1",IF(Gestión!F354=$L$18,"Actua1",IF(Gestión!F354=$L$20,"Forta2",IF(Gestión!F354=$L$24,"Plan",IF(Gestión!F354=$L$28,"Confor",IF(Gestión!F354=$L$31,"Crea",IF(Gestión!F354=$L$33,"Incor",IF(Gestión!F354=$L$35,"Incre",IF(Gestión!F354=$L$36,"Prog",IF(Gestión!F354=$L$37,"Forta3",IF(Gestión!F354=$L$38,"Redi",IF(Gestión!F354=$L$40,"Confor1",IF(Gestión!F354=$L$44,"Apoyo",IF(Gestión!F354=$L$46,"Crea1",IF(Gestión!F354=$L$48,"Forta4",IF(Gestión!F354=$L$50,"Actua2",IF(Gestión!F354=$L$51,"Invest",IF(Gestión!F354=$L$52,"Conserv",IF(Gestión!F354=$L$55,"Incre1",IF(Gestión!F354=$L$60,"Actua3",IF(Gestión!F354=$L$64,"Actua4",IF(Gestión!F354=$L$66,"Asist",IF(Gestión!F354=$L$68,"Invest2",IF(Gestión!F354=$L$69,"Pract",IF(Gestión!F354=$L$72,"Forta5",IF(Gestión!F354=$L$79,"Opera",IF(Gestión!F354=$L$80,"Opera2",IF(Gestión!F354=$L$81,"Impul",IF(Gestión!F354=$L$86,"Estudio",IF(Gestión!F354=$L$89,"Invest3",IF(Gestión!F354=$L$90,"Diseño",IF(Gestión!F354=$L$91,"Invest4",IF(Gestión!F354=$L$93,"Vincula",IF(Gestión!F354=$L$94,"Crea2",IF(Gestión!F354=$L$95,"Diseño1",IF(Gestión!F354=$L$96,"Opera3",IF(Gestión!F354=$L$100,"Promo",IF(Gestión!F354=$L$101,"Estudio1",IF(Gestión!F354=$L$103,"Desarrolla",IF(Gestión!F354=$L$104,"Propen",IF(Gestión!F354=$L$108,"Aument",IF(Gestión!F354=$L$112,"Aument2",IF(Gestión!F354=$L$113,"Incre2",IF(Gestión!F354=$L$115,"Diver",IF(Gestión!F354=$L$118,"Estable",IF(Gestión!F354=$L$128,"Realiza",IF(Gestión!F354=$L$131,"Realiza1",IF(Gestión!F354=$L$135,"Diseño2",IF(Gestión!F354=$L$137,"Estudio2",IF(Gestión!F354=$L$138,"Invest5",IF(Gestión!F354=$L$141,"Actua5",IF(Gestión!F354=$L$144,"Estable1",IF(Gestión!F354=$L$151,"Defin","N/A"))))))))))))))))))))))))))))))))))))))))))))))))))))))))))</f>
        <v>N/A</v>
      </c>
      <c r="O345" t="str">
        <f>IF(N345="N/A",IF(Gestión!F354=$L$152,"Estable2",IF(Gestión!F354=$L$159,"Diseño3",IF(Gestión!F354=$L$161,"Diseño4",IF(Gestión!F354=$L$164,"Forta6",IF(Gestión!F354=$L$168,"Prog1",IF(Gestión!F354=$L$171,"Robus",IF(Gestión!F354=$L$172,"Diseño5",IF(Gestión!F354=$L$173,"Diseño6",IF(Gestión!F354=$L$174,"Estruc",IF(Gestión!F354=$L$175,"Diseño7",IF(Gestión!F354=$L$178,"Diseño8",IF(Gestión!F354=$L$179,"Diseño9",IF(Gestión!F354=$L$180,"Diseño10",IF(Gestión!F354=$L$181,"Diseño11",IF(Gestión!F354=$L$182,"Diseño12",IF(Gestión!F354=$L$183,"Capacit",IF(Gestión!F354=$L$186,"Redi1",IF(Gestión!F354=$L$187,"Defin1",IF(Gestión!F354=$L$190,"Cumplir",IF(Gestión!F354=$L$193,"Sistem",IF(Gestión!F354=$L$195,"Montaje",IF(Gestión!F354=$L$198,"Implementa",IF(Gestión!F354=$L$201,"Sistem1",IF(Gestión!F354=$L$203,"Asegura",IF(Gestión!F354=$L$204,"Estable3",IF(Gestión!F354=$L$206,"Constru",IF(Gestión!F354=$L$210,"Defin2",IF(Gestión!F354=$L$212,"Cult1",IF(Gestión!F354=$L$214,"Diseño13",IF(Gestión!F354=$L$215,"Defin3",IF(Gestión!F354=$L$217,"Segui",""))))))))))))))))))))))))))))))),N345)</f>
        <v/>
      </c>
      <c r="P345" t="str">
        <f>IF(Gestión!D354=$Q$2,"Acre",IF(Gestión!D354=$Q$3,"Valor",IF(Gestión!D354=$Q$4,"Calidad",IF(Gestión!D354=$Q$5,"NAI",IF(Gestión!D354=$Q$6,"NAP",IF(Gestión!D354=$Q$7,"NAE",IF(Gestión!D354=$Q$8,"Articulación",IF(Gestión!D354=$Q$9,"Extensión",IF(Gestión!D354=$Q$10,"Regionalización",IF(Gestión!D354=$Q$11,"Interna",IF(Gestión!D354=$Q$12,"Seguimiento",IF(Gestión!D354=$Q$13,"NAA",IF(Gestión!D354=$Q$14,"Gerencia",IF(Gestión!D354=$Q$15,"TH",IF(Gestión!D354=$Q$16,"Finan",IF(Gestión!D354=$Q$17,"Bienestar",IF(Gestión!D354=$Q$18,"Comuni",IF(Gestión!D354=$Q$19,"Sistema",IF(Gestión!D354=$Q$20,"GestionD",IF(Gestión!D354=$Q$21,"Mejoramiento",IF(Gestión!D354=$Q$22,"Modelo",IF(Gestión!D354=$Q$23,"Control",""))))))))))))))))))))))</f>
        <v/>
      </c>
      <c r="T345" t="str">
        <f>IF(Gestión!E354=D!$K$2,"Acredi",IF(Gestión!E354=D!$K$7,"Increm",IF(Gestión!E354=D!$K$11,"Forma",IF(Gestión!E354=D!$K$15,"Vincu",IF(Gestión!E354=D!$K$31,"Estructuraci",IF(Gestión!E354=D!$K$33,"Tecnica",IF(Gestión!E354=D!$K$35,"Conso",IF(Gestión!E354=D!$K$37,"Fortale",IF(Gestión!E354=D!$K$38,"Program",IF(Gestión!E354=D!$K$40,"Estruct",IF(Gestión!E354=D!$K$48,"Artic",IF(Gestión!E354=D!$K$55,"Fortale1",IF(Gestión!E354=D!$K$60,"Biling",IF(Gestión!E354=D!$K$64,"Forma1",IF(Gestión!E354=D!$K$66,"Gest",IF(Gestión!E354=D!$K$68,"Redefini",IF(Gestión!E354=D!$K$69,"Fortale2",IF(Gestión!E354=D!$K$72,"Edu",IF(Gestión!E354=D!$K$79,"Implement",IF(Gestión!E354=D!$K$81,"Potencia",IF(Gestión!E354=D!$K$86,"Fortale3",IF(Gestión!E354=D!$K$89,"Vincu1",IF(Gestión!E354=D!$K$91,"Incur",IF(Gestión!E354=D!$K$93,"Proyec",IF(Gestión!E354=D!$K$94,"Estrateg",IF(Gestión!E354=D!$K$95,"Desa",IF(Gestión!E354=D!$K$103,"Seguim",IF(Gestión!E354=D!$K$104,"Acces",IF(Gestión!E354=D!$K$113,"Program1",IF(Gestión!E354=D!$K$115,"En",IF(Gestión!E354=D!$K$118,"Geren",IF(Gestión!E354=D!$K$128,"Proyec1",IF(Gestión!E354=D!$K$131,"Proyec2",IF(Gestión!E354=D!$K$135,"Forma2",IF(Gestión!E354=D!$K$137,"Talent",IF(Gestión!E354=D!$K$151,"Conso1",IF(Gestión!E354=D!$K$152,"Conso2",IF(Gestión!E354=D!$K$159,"Serv",IF(Gestión!E354=D!$K$164,"Rete",IF(Gestión!E354=D!$K$171,"Fortale4",IF(Gestión!E354=D!$K$172,"Fortale5",IF(Gestión!E354=D!$K$174,"Defini",IF(Gestión!E354=D!$K$175,"Coord",IF(Gestión!E354=D!$K$178,"Redef",IF(Gestión!E354=D!$K$181,"Compro",IF(Gestión!E354=D!$K$182,"Desa1",IF(Gestión!E354=D!$K$183,"Fortale6",IF(Gestión!E354=D!$K$187,"Esta",IF(Gestión!E354=D!$K$190,"Facil",IF(Gestión!E354=D!$K$193,"Soporte",IF(Gestión!E354=D!$K$198,"Implement1",IF(Gestión!E354=D!$K$201,"La",IF(Gestión!E354=D!$K$203,"Fortale7",IF(Gestión!E354=D!$K$206,"Remo",IF(Gestión!E354=D!$K$210,"Fortale8",IF(Gestión!E354=D!$K$214,"Mejoram",IF(Gestión!E354=D!$K$215,"Fortale9",IF(Gestión!E354=D!$K$217,"Fortale10",""))))))))))))))))))))))))))))))))))))))))))))))))))))))))))</f>
        <v/>
      </c>
    </row>
    <row r="346" spans="14:20" x14ac:dyDescent="0.25">
      <c r="N346" t="str">
        <f>IF(Gestión!F355=D!$L$2,"Forta",IF(Gestión!F355=$L$4,"Inclu",IF(Gestión!F355=$L$5,"Cult",IF(Gestión!F355=$L$7,"Actua",IF(Gestión!F355=$L$11,"Cuali",IF(Gestión!F355=$L$15,"Forta1",IF(Gestión!F355=$L$18,"Actua1",IF(Gestión!F355=$L$20,"Forta2",IF(Gestión!F355=$L$24,"Plan",IF(Gestión!F355=$L$28,"Confor",IF(Gestión!F355=$L$31,"Crea",IF(Gestión!F355=$L$33,"Incor",IF(Gestión!F355=$L$35,"Incre",IF(Gestión!F355=$L$36,"Prog",IF(Gestión!F355=$L$37,"Forta3",IF(Gestión!F355=$L$38,"Redi",IF(Gestión!F355=$L$40,"Confor1",IF(Gestión!F355=$L$44,"Apoyo",IF(Gestión!F355=$L$46,"Crea1",IF(Gestión!F355=$L$48,"Forta4",IF(Gestión!F355=$L$50,"Actua2",IF(Gestión!F355=$L$51,"Invest",IF(Gestión!F355=$L$52,"Conserv",IF(Gestión!F355=$L$55,"Incre1",IF(Gestión!F355=$L$60,"Actua3",IF(Gestión!F355=$L$64,"Actua4",IF(Gestión!F355=$L$66,"Asist",IF(Gestión!F355=$L$68,"Invest2",IF(Gestión!F355=$L$69,"Pract",IF(Gestión!F355=$L$72,"Forta5",IF(Gestión!F355=$L$79,"Opera",IF(Gestión!F355=$L$80,"Opera2",IF(Gestión!F355=$L$81,"Impul",IF(Gestión!F355=$L$86,"Estudio",IF(Gestión!F355=$L$89,"Invest3",IF(Gestión!F355=$L$90,"Diseño",IF(Gestión!F355=$L$91,"Invest4",IF(Gestión!F355=$L$93,"Vincula",IF(Gestión!F355=$L$94,"Crea2",IF(Gestión!F355=$L$95,"Diseño1",IF(Gestión!F355=$L$96,"Opera3",IF(Gestión!F355=$L$100,"Promo",IF(Gestión!F355=$L$101,"Estudio1",IF(Gestión!F355=$L$103,"Desarrolla",IF(Gestión!F355=$L$104,"Propen",IF(Gestión!F355=$L$108,"Aument",IF(Gestión!F355=$L$112,"Aument2",IF(Gestión!F355=$L$113,"Incre2",IF(Gestión!F355=$L$115,"Diver",IF(Gestión!F355=$L$118,"Estable",IF(Gestión!F355=$L$128,"Realiza",IF(Gestión!F355=$L$131,"Realiza1",IF(Gestión!F355=$L$135,"Diseño2",IF(Gestión!F355=$L$137,"Estudio2",IF(Gestión!F355=$L$138,"Invest5",IF(Gestión!F355=$L$141,"Actua5",IF(Gestión!F355=$L$144,"Estable1",IF(Gestión!F355=$L$151,"Defin","N/A"))))))))))))))))))))))))))))))))))))))))))))))))))))))))))</f>
        <v>N/A</v>
      </c>
      <c r="O346" t="str">
        <f>IF(N346="N/A",IF(Gestión!F355=$L$152,"Estable2",IF(Gestión!F355=$L$159,"Diseño3",IF(Gestión!F355=$L$161,"Diseño4",IF(Gestión!F355=$L$164,"Forta6",IF(Gestión!F355=$L$168,"Prog1",IF(Gestión!F355=$L$171,"Robus",IF(Gestión!F355=$L$172,"Diseño5",IF(Gestión!F355=$L$173,"Diseño6",IF(Gestión!F355=$L$174,"Estruc",IF(Gestión!F355=$L$175,"Diseño7",IF(Gestión!F355=$L$178,"Diseño8",IF(Gestión!F355=$L$179,"Diseño9",IF(Gestión!F355=$L$180,"Diseño10",IF(Gestión!F355=$L$181,"Diseño11",IF(Gestión!F355=$L$182,"Diseño12",IF(Gestión!F355=$L$183,"Capacit",IF(Gestión!F355=$L$186,"Redi1",IF(Gestión!F355=$L$187,"Defin1",IF(Gestión!F355=$L$190,"Cumplir",IF(Gestión!F355=$L$193,"Sistem",IF(Gestión!F355=$L$195,"Montaje",IF(Gestión!F355=$L$198,"Implementa",IF(Gestión!F355=$L$201,"Sistem1",IF(Gestión!F355=$L$203,"Asegura",IF(Gestión!F355=$L$204,"Estable3",IF(Gestión!F355=$L$206,"Constru",IF(Gestión!F355=$L$210,"Defin2",IF(Gestión!F355=$L$212,"Cult1",IF(Gestión!F355=$L$214,"Diseño13",IF(Gestión!F355=$L$215,"Defin3",IF(Gestión!F355=$L$217,"Segui",""))))))))))))))))))))))))))))))),N346)</f>
        <v/>
      </c>
      <c r="P346" t="str">
        <f>IF(Gestión!D355=$Q$2,"Acre",IF(Gestión!D355=$Q$3,"Valor",IF(Gestión!D355=$Q$4,"Calidad",IF(Gestión!D355=$Q$5,"NAI",IF(Gestión!D355=$Q$6,"NAP",IF(Gestión!D355=$Q$7,"NAE",IF(Gestión!D355=$Q$8,"Articulación",IF(Gestión!D355=$Q$9,"Extensión",IF(Gestión!D355=$Q$10,"Regionalización",IF(Gestión!D355=$Q$11,"Interna",IF(Gestión!D355=$Q$12,"Seguimiento",IF(Gestión!D355=$Q$13,"NAA",IF(Gestión!D355=$Q$14,"Gerencia",IF(Gestión!D355=$Q$15,"TH",IF(Gestión!D355=$Q$16,"Finan",IF(Gestión!D355=$Q$17,"Bienestar",IF(Gestión!D355=$Q$18,"Comuni",IF(Gestión!D355=$Q$19,"Sistema",IF(Gestión!D355=$Q$20,"GestionD",IF(Gestión!D355=$Q$21,"Mejoramiento",IF(Gestión!D355=$Q$22,"Modelo",IF(Gestión!D355=$Q$23,"Control",""))))))))))))))))))))))</f>
        <v/>
      </c>
      <c r="T346" t="str">
        <f>IF(Gestión!E355=D!$K$2,"Acredi",IF(Gestión!E355=D!$K$7,"Increm",IF(Gestión!E355=D!$K$11,"Forma",IF(Gestión!E355=D!$K$15,"Vincu",IF(Gestión!E355=D!$K$31,"Estructuraci",IF(Gestión!E355=D!$K$33,"Tecnica",IF(Gestión!E355=D!$K$35,"Conso",IF(Gestión!E355=D!$K$37,"Fortale",IF(Gestión!E355=D!$K$38,"Program",IF(Gestión!E355=D!$K$40,"Estruct",IF(Gestión!E355=D!$K$48,"Artic",IF(Gestión!E355=D!$K$55,"Fortale1",IF(Gestión!E355=D!$K$60,"Biling",IF(Gestión!E355=D!$K$64,"Forma1",IF(Gestión!E355=D!$K$66,"Gest",IF(Gestión!E355=D!$K$68,"Redefini",IF(Gestión!E355=D!$K$69,"Fortale2",IF(Gestión!E355=D!$K$72,"Edu",IF(Gestión!E355=D!$K$79,"Implement",IF(Gestión!E355=D!$K$81,"Potencia",IF(Gestión!E355=D!$K$86,"Fortale3",IF(Gestión!E355=D!$K$89,"Vincu1",IF(Gestión!E355=D!$K$91,"Incur",IF(Gestión!E355=D!$K$93,"Proyec",IF(Gestión!E355=D!$K$94,"Estrateg",IF(Gestión!E355=D!$K$95,"Desa",IF(Gestión!E355=D!$K$103,"Seguim",IF(Gestión!E355=D!$K$104,"Acces",IF(Gestión!E355=D!$K$113,"Program1",IF(Gestión!E355=D!$K$115,"En",IF(Gestión!E355=D!$K$118,"Geren",IF(Gestión!E355=D!$K$128,"Proyec1",IF(Gestión!E355=D!$K$131,"Proyec2",IF(Gestión!E355=D!$K$135,"Forma2",IF(Gestión!E355=D!$K$137,"Talent",IF(Gestión!E355=D!$K$151,"Conso1",IF(Gestión!E355=D!$K$152,"Conso2",IF(Gestión!E355=D!$K$159,"Serv",IF(Gestión!E355=D!$K$164,"Rete",IF(Gestión!E355=D!$K$171,"Fortale4",IF(Gestión!E355=D!$K$172,"Fortale5",IF(Gestión!E355=D!$K$174,"Defini",IF(Gestión!E355=D!$K$175,"Coord",IF(Gestión!E355=D!$K$178,"Redef",IF(Gestión!E355=D!$K$181,"Compro",IF(Gestión!E355=D!$K$182,"Desa1",IF(Gestión!E355=D!$K$183,"Fortale6",IF(Gestión!E355=D!$K$187,"Esta",IF(Gestión!E355=D!$K$190,"Facil",IF(Gestión!E355=D!$K$193,"Soporte",IF(Gestión!E355=D!$K$198,"Implement1",IF(Gestión!E355=D!$K$201,"La",IF(Gestión!E355=D!$K$203,"Fortale7",IF(Gestión!E355=D!$K$206,"Remo",IF(Gestión!E355=D!$K$210,"Fortale8",IF(Gestión!E355=D!$K$214,"Mejoram",IF(Gestión!E355=D!$K$215,"Fortale9",IF(Gestión!E355=D!$K$217,"Fortale10",""))))))))))))))))))))))))))))))))))))))))))))))))))))))))))</f>
        <v/>
      </c>
    </row>
    <row r="347" spans="14:20" x14ac:dyDescent="0.25">
      <c r="N347" t="str">
        <f>IF(Gestión!F356=D!$L$2,"Forta",IF(Gestión!F356=$L$4,"Inclu",IF(Gestión!F356=$L$5,"Cult",IF(Gestión!F356=$L$7,"Actua",IF(Gestión!F356=$L$11,"Cuali",IF(Gestión!F356=$L$15,"Forta1",IF(Gestión!F356=$L$18,"Actua1",IF(Gestión!F356=$L$20,"Forta2",IF(Gestión!F356=$L$24,"Plan",IF(Gestión!F356=$L$28,"Confor",IF(Gestión!F356=$L$31,"Crea",IF(Gestión!F356=$L$33,"Incor",IF(Gestión!F356=$L$35,"Incre",IF(Gestión!F356=$L$36,"Prog",IF(Gestión!F356=$L$37,"Forta3",IF(Gestión!F356=$L$38,"Redi",IF(Gestión!F356=$L$40,"Confor1",IF(Gestión!F356=$L$44,"Apoyo",IF(Gestión!F356=$L$46,"Crea1",IF(Gestión!F356=$L$48,"Forta4",IF(Gestión!F356=$L$50,"Actua2",IF(Gestión!F356=$L$51,"Invest",IF(Gestión!F356=$L$52,"Conserv",IF(Gestión!F356=$L$55,"Incre1",IF(Gestión!F356=$L$60,"Actua3",IF(Gestión!F356=$L$64,"Actua4",IF(Gestión!F356=$L$66,"Asist",IF(Gestión!F356=$L$68,"Invest2",IF(Gestión!F356=$L$69,"Pract",IF(Gestión!F356=$L$72,"Forta5",IF(Gestión!F356=$L$79,"Opera",IF(Gestión!F356=$L$80,"Opera2",IF(Gestión!F356=$L$81,"Impul",IF(Gestión!F356=$L$86,"Estudio",IF(Gestión!F356=$L$89,"Invest3",IF(Gestión!F356=$L$90,"Diseño",IF(Gestión!F356=$L$91,"Invest4",IF(Gestión!F356=$L$93,"Vincula",IF(Gestión!F356=$L$94,"Crea2",IF(Gestión!F356=$L$95,"Diseño1",IF(Gestión!F356=$L$96,"Opera3",IF(Gestión!F356=$L$100,"Promo",IF(Gestión!F356=$L$101,"Estudio1",IF(Gestión!F356=$L$103,"Desarrolla",IF(Gestión!F356=$L$104,"Propen",IF(Gestión!F356=$L$108,"Aument",IF(Gestión!F356=$L$112,"Aument2",IF(Gestión!F356=$L$113,"Incre2",IF(Gestión!F356=$L$115,"Diver",IF(Gestión!F356=$L$118,"Estable",IF(Gestión!F356=$L$128,"Realiza",IF(Gestión!F356=$L$131,"Realiza1",IF(Gestión!F356=$L$135,"Diseño2",IF(Gestión!F356=$L$137,"Estudio2",IF(Gestión!F356=$L$138,"Invest5",IF(Gestión!F356=$L$141,"Actua5",IF(Gestión!F356=$L$144,"Estable1",IF(Gestión!F356=$L$151,"Defin","N/A"))))))))))))))))))))))))))))))))))))))))))))))))))))))))))</f>
        <v>N/A</v>
      </c>
      <c r="O347" t="str">
        <f>IF(N347="N/A",IF(Gestión!F356=$L$152,"Estable2",IF(Gestión!F356=$L$159,"Diseño3",IF(Gestión!F356=$L$161,"Diseño4",IF(Gestión!F356=$L$164,"Forta6",IF(Gestión!F356=$L$168,"Prog1",IF(Gestión!F356=$L$171,"Robus",IF(Gestión!F356=$L$172,"Diseño5",IF(Gestión!F356=$L$173,"Diseño6",IF(Gestión!F356=$L$174,"Estruc",IF(Gestión!F356=$L$175,"Diseño7",IF(Gestión!F356=$L$178,"Diseño8",IF(Gestión!F356=$L$179,"Diseño9",IF(Gestión!F356=$L$180,"Diseño10",IF(Gestión!F356=$L$181,"Diseño11",IF(Gestión!F356=$L$182,"Diseño12",IF(Gestión!F356=$L$183,"Capacit",IF(Gestión!F356=$L$186,"Redi1",IF(Gestión!F356=$L$187,"Defin1",IF(Gestión!F356=$L$190,"Cumplir",IF(Gestión!F356=$L$193,"Sistem",IF(Gestión!F356=$L$195,"Montaje",IF(Gestión!F356=$L$198,"Implementa",IF(Gestión!F356=$L$201,"Sistem1",IF(Gestión!F356=$L$203,"Asegura",IF(Gestión!F356=$L$204,"Estable3",IF(Gestión!F356=$L$206,"Constru",IF(Gestión!F356=$L$210,"Defin2",IF(Gestión!F356=$L$212,"Cult1",IF(Gestión!F356=$L$214,"Diseño13",IF(Gestión!F356=$L$215,"Defin3",IF(Gestión!F356=$L$217,"Segui",""))))))))))))))))))))))))))))))),N347)</f>
        <v/>
      </c>
      <c r="P347" t="str">
        <f>IF(Gestión!D356=$Q$2,"Acre",IF(Gestión!D356=$Q$3,"Valor",IF(Gestión!D356=$Q$4,"Calidad",IF(Gestión!D356=$Q$5,"NAI",IF(Gestión!D356=$Q$6,"NAP",IF(Gestión!D356=$Q$7,"NAE",IF(Gestión!D356=$Q$8,"Articulación",IF(Gestión!D356=$Q$9,"Extensión",IF(Gestión!D356=$Q$10,"Regionalización",IF(Gestión!D356=$Q$11,"Interna",IF(Gestión!D356=$Q$12,"Seguimiento",IF(Gestión!D356=$Q$13,"NAA",IF(Gestión!D356=$Q$14,"Gerencia",IF(Gestión!D356=$Q$15,"TH",IF(Gestión!D356=$Q$16,"Finan",IF(Gestión!D356=$Q$17,"Bienestar",IF(Gestión!D356=$Q$18,"Comuni",IF(Gestión!D356=$Q$19,"Sistema",IF(Gestión!D356=$Q$20,"GestionD",IF(Gestión!D356=$Q$21,"Mejoramiento",IF(Gestión!D356=$Q$22,"Modelo",IF(Gestión!D356=$Q$23,"Control",""))))))))))))))))))))))</f>
        <v/>
      </c>
      <c r="T347" t="str">
        <f>IF(Gestión!E356=D!$K$2,"Acredi",IF(Gestión!E356=D!$K$7,"Increm",IF(Gestión!E356=D!$K$11,"Forma",IF(Gestión!E356=D!$K$15,"Vincu",IF(Gestión!E356=D!$K$31,"Estructuraci",IF(Gestión!E356=D!$K$33,"Tecnica",IF(Gestión!E356=D!$K$35,"Conso",IF(Gestión!E356=D!$K$37,"Fortale",IF(Gestión!E356=D!$K$38,"Program",IF(Gestión!E356=D!$K$40,"Estruct",IF(Gestión!E356=D!$K$48,"Artic",IF(Gestión!E356=D!$K$55,"Fortale1",IF(Gestión!E356=D!$K$60,"Biling",IF(Gestión!E356=D!$K$64,"Forma1",IF(Gestión!E356=D!$K$66,"Gest",IF(Gestión!E356=D!$K$68,"Redefini",IF(Gestión!E356=D!$K$69,"Fortale2",IF(Gestión!E356=D!$K$72,"Edu",IF(Gestión!E356=D!$K$79,"Implement",IF(Gestión!E356=D!$K$81,"Potencia",IF(Gestión!E356=D!$K$86,"Fortale3",IF(Gestión!E356=D!$K$89,"Vincu1",IF(Gestión!E356=D!$K$91,"Incur",IF(Gestión!E356=D!$K$93,"Proyec",IF(Gestión!E356=D!$K$94,"Estrateg",IF(Gestión!E356=D!$K$95,"Desa",IF(Gestión!E356=D!$K$103,"Seguim",IF(Gestión!E356=D!$K$104,"Acces",IF(Gestión!E356=D!$K$113,"Program1",IF(Gestión!E356=D!$K$115,"En",IF(Gestión!E356=D!$K$118,"Geren",IF(Gestión!E356=D!$K$128,"Proyec1",IF(Gestión!E356=D!$K$131,"Proyec2",IF(Gestión!E356=D!$K$135,"Forma2",IF(Gestión!E356=D!$K$137,"Talent",IF(Gestión!E356=D!$K$151,"Conso1",IF(Gestión!E356=D!$K$152,"Conso2",IF(Gestión!E356=D!$K$159,"Serv",IF(Gestión!E356=D!$K$164,"Rete",IF(Gestión!E356=D!$K$171,"Fortale4",IF(Gestión!E356=D!$K$172,"Fortale5",IF(Gestión!E356=D!$K$174,"Defini",IF(Gestión!E356=D!$K$175,"Coord",IF(Gestión!E356=D!$K$178,"Redef",IF(Gestión!E356=D!$K$181,"Compro",IF(Gestión!E356=D!$K$182,"Desa1",IF(Gestión!E356=D!$K$183,"Fortale6",IF(Gestión!E356=D!$K$187,"Esta",IF(Gestión!E356=D!$K$190,"Facil",IF(Gestión!E356=D!$K$193,"Soporte",IF(Gestión!E356=D!$K$198,"Implement1",IF(Gestión!E356=D!$K$201,"La",IF(Gestión!E356=D!$K$203,"Fortale7",IF(Gestión!E356=D!$K$206,"Remo",IF(Gestión!E356=D!$K$210,"Fortale8",IF(Gestión!E356=D!$K$214,"Mejoram",IF(Gestión!E356=D!$K$215,"Fortale9",IF(Gestión!E356=D!$K$217,"Fortale10",""))))))))))))))))))))))))))))))))))))))))))))))))))))))))))</f>
        <v/>
      </c>
    </row>
    <row r="348" spans="14:20" x14ac:dyDescent="0.25">
      <c r="N348" t="str">
        <f>IF(Gestión!F357=D!$L$2,"Forta",IF(Gestión!F357=$L$4,"Inclu",IF(Gestión!F357=$L$5,"Cult",IF(Gestión!F357=$L$7,"Actua",IF(Gestión!F357=$L$11,"Cuali",IF(Gestión!F357=$L$15,"Forta1",IF(Gestión!F357=$L$18,"Actua1",IF(Gestión!F357=$L$20,"Forta2",IF(Gestión!F357=$L$24,"Plan",IF(Gestión!F357=$L$28,"Confor",IF(Gestión!F357=$L$31,"Crea",IF(Gestión!F357=$L$33,"Incor",IF(Gestión!F357=$L$35,"Incre",IF(Gestión!F357=$L$36,"Prog",IF(Gestión!F357=$L$37,"Forta3",IF(Gestión!F357=$L$38,"Redi",IF(Gestión!F357=$L$40,"Confor1",IF(Gestión!F357=$L$44,"Apoyo",IF(Gestión!F357=$L$46,"Crea1",IF(Gestión!F357=$L$48,"Forta4",IF(Gestión!F357=$L$50,"Actua2",IF(Gestión!F357=$L$51,"Invest",IF(Gestión!F357=$L$52,"Conserv",IF(Gestión!F357=$L$55,"Incre1",IF(Gestión!F357=$L$60,"Actua3",IF(Gestión!F357=$L$64,"Actua4",IF(Gestión!F357=$L$66,"Asist",IF(Gestión!F357=$L$68,"Invest2",IF(Gestión!F357=$L$69,"Pract",IF(Gestión!F357=$L$72,"Forta5",IF(Gestión!F357=$L$79,"Opera",IF(Gestión!F357=$L$80,"Opera2",IF(Gestión!F357=$L$81,"Impul",IF(Gestión!F357=$L$86,"Estudio",IF(Gestión!F357=$L$89,"Invest3",IF(Gestión!F357=$L$90,"Diseño",IF(Gestión!F357=$L$91,"Invest4",IF(Gestión!F357=$L$93,"Vincula",IF(Gestión!F357=$L$94,"Crea2",IF(Gestión!F357=$L$95,"Diseño1",IF(Gestión!F357=$L$96,"Opera3",IF(Gestión!F357=$L$100,"Promo",IF(Gestión!F357=$L$101,"Estudio1",IF(Gestión!F357=$L$103,"Desarrolla",IF(Gestión!F357=$L$104,"Propen",IF(Gestión!F357=$L$108,"Aument",IF(Gestión!F357=$L$112,"Aument2",IF(Gestión!F357=$L$113,"Incre2",IF(Gestión!F357=$L$115,"Diver",IF(Gestión!F357=$L$118,"Estable",IF(Gestión!F357=$L$128,"Realiza",IF(Gestión!F357=$L$131,"Realiza1",IF(Gestión!F357=$L$135,"Diseño2",IF(Gestión!F357=$L$137,"Estudio2",IF(Gestión!F357=$L$138,"Invest5",IF(Gestión!F357=$L$141,"Actua5",IF(Gestión!F357=$L$144,"Estable1",IF(Gestión!F357=$L$151,"Defin","N/A"))))))))))))))))))))))))))))))))))))))))))))))))))))))))))</f>
        <v>N/A</v>
      </c>
      <c r="O348" t="str">
        <f>IF(N348="N/A",IF(Gestión!F357=$L$152,"Estable2",IF(Gestión!F357=$L$159,"Diseño3",IF(Gestión!F357=$L$161,"Diseño4",IF(Gestión!F357=$L$164,"Forta6",IF(Gestión!F357=$L$168,"Prog1",IF(Gestión!F357=$L$171,"Robus",IF(Gestión!F357=$L$172,"Diseño5",IF(Gestión!F357=$L$173,"Diseño6",IF(Gestión!F357=$L$174,"Estruc",IF(Gestión!F357=$L$175,"Diseño7",IF(Gestión!F357=$L$178,"Diseño8",IF(Gestión!F357=$L$179,"Diseño9",IF(Gestión!F357=$L$180,"Diseño10",IF(Gestión!F357=$L$181,"Diseño11",IF(Gestión!F357=$L$182,"Diseño12",IF(Gestión!F357=$L$183,"Capacit",IF(Gestión!F357=$L$186,"Redi1",IF(Gestión!F357=$L$187,"Defin1",IF(Gestión!F357=$L$190,"Cumplir",IF(Gestión!F357=$L$193,"Sistem",IF(Gestión!F357=$L$195,"Montaje",IF(Gestión!F357=$L$198,"Implementa",IF(Gestión!F357=$L$201,"Sistem1",IF(Gestión!F357=$L$203,"Asegura",IF(Gestión!F357=$L$204,"Estable3",IF(Gestión!F357=$L$206,"Constru",IF(Gestión!F357=$L$210,"Defin2",IF(Gestión!F357=$L$212,"Cult1",IF(Gestión!F357=$L$214,"Diseño13",IF(Gestión!F357=$L$215,"Defin3",IF(Gestión!F357=$L$217,"Segui",""))))))))))))))))))))))))))))))),N348)</f>
        <v/>
      </c>
      <c r="P348" t="str">
        <f>IF(Gestión!D357=$Q$2,"Acre",IF(Gestión!D357=$Q$3,"Valor",IF(Gestión!D357=$Q$4,"Calidad",IF(Gestión!D357=$Q$5,"NAI",IF(Gestión!D357=$Q$6,"NAP",IF(Gestión!D357=$Q$7,"NAE",IF(Gestión!D357=$Q$8,"Articulación",IF(Gestión!D357=$Q$9,"Extensión",IF(Gestión!D357=$Q$10,"Regionalización",IF(Gestión!D357=$Q$11,"Interna",IF(Gestión!D357=$Q$12,"Seguimiento",IF(Gestión!D357=$Q$13,"NAA",IF(Gestión!D357=$Q$14,"Gerencia",IF(Gestión!D357=$Q$15,"TH",IF(Gestión!D357=$Q$16,"Finan",IF(Gestión!D357=$Q$17,"Bienestar",IF(Gestión!D357=$Q$18,"Comuni",IF(Gestión!D357=$Q$19,"Sistema",IF(Gestión!D357=$Q$20,"GestionD",IF(Gestión!D357=$Q$21,"Mejoramiento",IF(Gestión!D357=$Q$22,"Modelo",IF(Gestión!D357=$Q$23,"Control",""))))))))))))))))))))))</f>
        <v/>
      </c>
      <c r="T348" t="str">
        <f>IF(Gestión!E357=D!$K$2,"Acredi",IF(Gestión!E357=D!$K$7,"Increm",IF(Gestión!E357=D!$K$11,"Forma",IF(Gestión!E357=D!$K$15,"Vincu",IF(Gestión!E357=D!$K$31,"Estructuraci",IF(Gestión!E357=D!$K$33,"Tecnica",IF(Gestión!E357=D!$K$35,"Conso",IF(Gestión!E357=D!$K$37,"Fortale",IF(Gestión!E357=D!$K$38,"Program",IF(Gestión!E357=D!$K$40,"Estruct",IF(Gestión!E357=D!$K$48,"Artic",IF(Gestión!E357=D!$K$55,"Fortale1",IF(Gestión!E357=D!$K$60,"Biling",IF(Gestión!E357=D!$K$64,"Forma1",IF(Gestión!E357=D!$K$66,"Gest",IF(Gestión!E357=D!$K$68,"Redefini",IF(Gestión!E357=D!$K$69,"Fortale2",IF(Gestión!E357=D!$K$72,"Edu",IF(Gestión!E357=D!$K$79,"Implement",IF(Gestión!E357=D!$K$81,"Potencia",IF(Gestión!E357=D!$K$86,"Fortale3",IF(Gestión!E357=D!$K$89,"Vincu1",IF(Gestión!E357=D!$K$91,"Incur",IF(Gestión!E357=D!$K$93,"Proyec",IF(Gestión!E357=D!$K$94,"Estrateg",IF(Gestión!E357=D!$K$95,"Desa",IF(Gestión!E357=D!$K$103,"Seguim",IF(Gestión!E357=D!$K$104,"Acces",IF(Gestión!E357=D!$K$113,"Program1",IF(Gestión!E357=D!$K$115,"En",IF(Gestión!E357=D!$K$118,"Geren",IF(Gestión!E357=D!$K$128,"Proyec1",IF(Gestión!E357=D!$K$131,"Proyec2",IF(Gestión!E357=D!$K$135,"Forma2",IF(Gestión!E357=D!$K$137,"Talent",IF(Gestión!E357=D!$K$151,"Conso1",IF(Gestión!E357=D!$K$152,"Conso2",IF(Gestión!E357=D!$K$159,"Serv",IF(Gestión!E357=D!$K$164,"Rete",IF(Gestión!E357=D!$K$171,"Fortale4",IF(Gestión!E357=D!$K$172,"Fortale5",IF(Gestión!E357=D!$K$174,"Defini",IF(Gestión!E357=D!$K$175,"Coord",IF(Gestión!E357=D!$K$178,"Redef",IF(Gestión!E357=D!$K$181,"Compro",IF(Gestión!E357=D!$K$182,"Desa1",IF(Gestión!E357=D!$K$183,"Fortale6",IF(Gestión!E357=D!$K$187,"Esta",IF(Gestión!E357=D!$K$190,"Facil",IF(Gestión!E357=D!$K$193,"Soporte",IF(Gestión!E357=D!$K$198,"Implement1",IF(Gestión!E357=D!$K$201,"La",IF(Gestión!E357=D!$K$203,"Fortale7",IF(Gestión!E357=D!$K$206,"Remo",IF(Gestión!E357=D!$K$210,"Fortale8",IF(Gestión!E357=D!$K$214,"Mejoram",IF(Gestión!E357=D!$K$215,"Fortale9",IF(Gestión!E357=D!$K$217,"Fortale10",""))))))))))))))))))))))))))))))))))))))))))))))))))))))))))</f>
        <v/>
      </c>
    </row>
    <row r="349" spans="14:20" x14ac:dyDescent="0.25">
      <c r="N349" t="str">
        <f>IF(Gestión!F358=D!$L$2,"Forta",IF(Gestión!F358=$L$4,"Inclu",IF(Gestión!F358=$L$5,"Cult",IF(Gestión!F358=$L$7,"Actua",IF(Gestión!F358=$L$11,"Cuali",IF(Gestión!F358=$L$15,"Forta1",IF(Gestión!F358=$L$18,"Actua1",IF(Gestión!F358=$L$20,"Forta2",IF(Gestión!F358=$L$24,"Plan",IF(Gestión!F358=$L$28,"Confor",IF(Gestión!F358=$L$31,"Crea",IF(Gestión!F358=$L$33,"Incor",IF(Gestión!F358=$L$35,"Incre",IF(Gestión!F358=$L$36,"Prog",IF(Gestión!F358=$L$37,"Forta3",IF(Gestión!F358=$L$38,"Redi",IF(Gestión!F358=$L$40,"Confor1",IF(Gestión!F358=$L$44,"Apoyo",IF(Gestión!F358=$L$46,"Crea1",IF(Gestión!F358=$L$48,"Forta4",IF(Gestión!F358=$L$50,"Actua2",IF(Gestión!F358=$L$51,"Invest",IF(Gestión!F358=$L$52,"Conserv",IF(Gestión!F358=$L$55,"Incre1",IF(Gestión!F358=$L$60,"Actua3",IF(Gestión!F358=$L$64,"Actua4",IF(Gestión!F358=$L$66,"Asist",IF(Gestión!F358=$L$68,"Invest2",IF(Gestión!F358=$L$69,"Pract",IF(Gestión!F358=$L$72,"Forta5",IF(Gestión!F358=$L$79,"Opera",IF(Gestión!F358=$L$80,"Opera2",IF(Gestión!F358=$L$81,"Impul",IF(Gestión!F358=$L$86,"Estudio",IF(Gestión!F358=$L$89,"Invest3",IF(Gestión!F358=$L$90,"Diseño",IF(Gestión!F358=$L$91,"Invest4",IF(Gestión!F358=$L$93,"Vincula",IF(Gestión!F358=$L$94,"Crea2",IF(Gestión!F358=$L$95,"Diseño1",IF(Gestión!F358=$L$96,"Opera3",IF(Gestión!F358=$L$100,"Promo",IF(Gestión!F358=$L$101,"Estudio1",IF(Gestión!F358=$L$103,"Desarrolla",IF(Gestión!F358=$L$104,"Propen",IF(Gestión!F358=$L$108,"Aument",IF(Gestión!F358=$L$112,"Aument2",IF(Gestión!F358=$L$113,"Incre2",IF(Gestión!F358=$L$115,"Diver",IF(Gestión!F358=$L$118,"Estable",IF(Gestión!F358=$L$128,"Realiza",IF(Gestión!F358=$L$131,"Realiza1",IF(Gestión!F358=$L$135,"Diseño2",IF(Gestión!F358=$L$137,"Estudio2",IF(Gestión!F358=$L$138,"Invest5",IF(Gestión!F358=$L$141,"Actua5",IF(Gestión!F358=$L$144,"Estable1",IF(Gestión!F358=$L$151,"Defin","N/A"))))))))))))))))))))))))))))))))))))))))))))))))))))))))))</f>
        <v>N/A</v>
      </c>
      <c r="O349" t="str">
        <f>IF(N349="N/A",IF(Gestión!F358=$L$152,"Estable2",IF(Gestión!F358=$L$159,"Diseño3",IF(Gestión!F358=$L$161,"Diseño4",IF(Gestión!F358=$L$164,"Forta6",IF(Gestión!F358=$L$168,"Prog1",IF(Gestión!F358=$L$171,"Robus",IF(Gestión!F358=$L$172,"Diseño5",IF(Gestión!F358=$L$173,"Diseño6",IF(Gestión!F358=$L$174,"Estruc",IF(Gestión!F358=$L$175,"Diseño7",IF(Gestión!F358=$L$178,"Diseño8",IF(Gestión!F358=$L$179,"Diseño9",IF(Gestión!F358=$L$180,"Diseño10",IF(Gestión!F358=$L$181,"Diseño11",IF(Gestión!F358=$L$182,"Diseño12",IF(Gestión!F358=$L$183,"Capacit",IF(Gestión!F358=$L$186,"Redi1",IF(Gestión!F358=$L$187,"Defin1",IF(Gestión!F358=$L$190,"Cumplir",IF(Gestión!F358=$L$193,"Sistem",IF(Gestión!F358=$L$195,"Montaje",IF(Gestión!F358=$L$198,"Implementa",IF(Gestión!F358=$L$201,"Sistem1",IF(Gestión!F358=$L$203,"Asegura",IF(Gestión!F358=$L$204,"Estable3",IF(Gestión!F358=$L$206,"Constru",IF(Gestión!F358=$L$210,"Defin2",IF(Gestión!F358=$L$212,"Cult1",IF(Gestión!F358=$L$214,"Diseño13",IF(Gestión!F358=$L$215,"Defin3",IF(Gestión!F358=$L$217,"Segui",""))))))))))))))))))))))))))))))),N349)</f>
        <v/>
      </c>
      <c r="P349" t="str">
        <f>IF(Gestión!D358=$Q$2,"Acre",IF(Gestión!D358=$Q$3,"Valor",IF(Gestión!D358=$Q$4,"Calidad",IF(Gestión!D358=$Q$5,"NAI",IF(Gestión!D358=$Q$6,"NAP",IF(Gestión!D358=$Q$7,"NAE",IF(Gestión!D358=$Q$8,"Articulación",IF(Gestión!D358=$Q$9,"Extensión",IF(Gestión!D358=$Q$10,"Regionalización",IF(Gestión!D358=$Q$11,"Interna",IF(Gestión!D358=$Q$12,"Seguimiento",IF(Gestión!D358=$Q$13,"NAA",IF(Gestión!D358=$Q$14,"Gerencia",IF(Gestión!D358=$Q$15,"TH",IF(Gestión!D358=$Q$16,"Finan",IF(Gestión!D358=$Q$17,"Bienestar",IF(Gestión!D358=$Q$18,"Comuni",IF(Gestión!D358=$Q$19,"Sistema",IF(Gestión!D358=$Q$20,"GestionD",IF(Gestión!D358=$Q$21,"Mejoramiento",IF(Gestión!D358=$Q$22,"Modelo",IF(Gestión!D358=$Q$23,"Control",""))))))))))))))))))))))</f>
        <v/>
      </c>
      <c r="T349" t="str">
        <f>IF(Gestión!E358=D!$K$2,"Acredi",IF(Gestión!E358=D!$K$7,"Increm",IF(Gestión!E358=D!$K$11,"Forma",IF(Gestión!E358=D!$K$15,"Vincu",IF(Gestión!E358=D!$K$31,"Estructuraci",IF(Gestión!E358=D!$K$33,"Tecnica",IF(Gestión!E358=D!$K$35,"Conso",IF(Gestión!E358=D!$K$37,"Fortale",IF(Gestión!E358=D!$K$38,"Program",IF(Gestión!E358=D!$K$40,"Estruct",IF(Gestión!E358=D!$K$48,"Artic",IF(Gestión!E358=D!$K$55,"Fortale1",IF(Gestión!E358=D!$K$60,"Biling",IF(Gestión!E358=D!$K$64,"Forma1",IF(Gestión!E358=D!$K$66,"Gest",IF(Gestión!E358=D!$K$68,"Redefini",IF(Gestión!E358=D!$K$69,"Fortale2",IF(Gestión!E358=D!$K$72,"Edu",IF(Gestión!E358=D!$K$79,"Implement",IF(Gestión!E358=D!$K$81,"Potencia",IF(Gestión!E358=D!$K$86,"Fortale3",IF(Gestión!E358=D!$K$89,"Vincu1",IF(Gestión!E358=D!$K$91,"Incur",IF(Gestión!E358=D!$K$93,"Proyec",IF(Gestión!E358=D!$K$94,"Estrateg",IF(Gestión!E358=D!$K$95,"Desa",IF(Gestión!E358=D!$K$103,"Seguim",IF(Gestión!E358=D!$K$104,"Acces",IF(Gestión!E358=D!$K$113,"Program1",IF(Gestión!E358=D!$K$115,"En",IF(Gestión!E358=D!$K$118,"Geren",IF(Gestión!E358=D!$K$128,"Proyec1",IF(Gestión!E358=D!$K$131,"Proyec2",IF(Gestión!E358=D!$K$135,"Forma2",IF(Gestión!E358=D!$K$137,"Talent",IF(Gestión!E358=D!$K$151,"Conso1",IF(Gestión!E358=D!$K$152,"Conso2",IF(Gestión!E358=D!$K$159,"Serv",IF(Gestión!E358=D!$K$164,"Rete",IF(Gestión!E358=D!$K$171,"Fortale4",IF(Gestión!E358=D!$K$172,"Fortale5",IF(Gestión!E358=D!$K$174,"Defini",IF(Gestión!E358=D!$K$175,"Coord",IF(Gestión!E358=D!$K$178,"Redef",IF(Gestión!E358=D!$K$181,"Compro",IF(Gestión!E358=D!$K$182,"Desa1",IF(Gestión!E358=D!$K$183,"Fortale6",IF(Gestión!E358=D!$K$187,"Esta",IF(Gestión!E358=D!$K$190,"Facil",IF(Gestión!E358=D!$K$193,"Soporte",IF(Gestión!E358=D!$K$198,"Implement1",IF(Gestión!E358=D!$K$201,"La",IF(Gestión!E358=D!$K$203,"Fortale7",IF(Gestión!E358=D!$K$206,"Remo",IF(Gestión!E358=D!$K$210,"Fortale8",IF(Gestión!E358=D!$K$214,"Mejoram",IF(Gestión!E358=D!$K$215,"Fortale9",IF(Gestión!E358=D!$K$217,"Fortale10",""))))))))))))))))))))))))))))))))))))))))))))))))))))))))))</f>
        <v/>
      </c>
    </row>
    <row r="350" spans="14:20" x14ac:dyDescent="0.25">
      <c r="N350" t="str">
        <f>IF(Gestión!F359=D!$L$2,"Forta",IF(Gestión!F359=$L$4,"Inclu",IF(Gestión!F359=$L$5,"Cult",IF(Gestión!F359=$L$7,"Actua",IF(Gestión!F359=$L$11,"Cuali",IF(Gestión!F359=$L$15,"Forta1",IF(Gestión!F359=$L$18,"Actua1",IF(Gestión!F359=$L$20,"Forta2",IF(Gestión!F359=$L$24,"Plan",IF(Gestión!F359=$L$28,"Confor",IF(Gestión!F359=$L$31,"Crea",IF(Gestión!F359=$L$33,"Incor",IF(Gestión!F359=$L$35,"Incre",IF(Gestión!F359=$L$36,"Prog",IF(Gestión!F359=$L$37,"Forta3",IF(Gestión!F359=$L$38,"Redi",IF(Gestión!F359=$L$40,"Confor1",IF(Gestión!F359=$L$44,"Apoyo",IF(Gestión!F359=$L$46,"Crea1",IF(Gestión!F359=$L$48,"Forta4",IF(Gestión!F359=$L$50,"Actua2",IF(Gestión!F359=$L$51,"Invest",IF(Gestión!F359=$L$52,"Conserv",IF(Gestión!F359=$L$55,"Incre1",IF(Gestión!F359=$L$60,"Actua3",IF(Gestión!F359=$L$64,"Actua4",IF(Gestión!F359=$L$66,"Asist",IF(Gestión!F359=$L$68,"Invest2",IF(Gestión!F359=$L$69,"Pract",IF(Gestión!F359=$L$72,"Forta5",IF(Gestión!F359=$L$79,"Opera",IF(Gestión!F359=$L$80,"Opera2",IF(Gestión!F359=$L$81,"Impul",IF(Gestión!F359=$L$86,"Estudio",IF(Gestión!F359=$L$89,"Invest3",IF(Gestión!F359=$L$90,"Diseño",IF(Gestión!F359=$L$91,"Invest4",IF(Gestión!F359=$L$93,"Vincula",IF(Gestión!F359=$L$94,"Crea2",IF(Gestión!F359=$L$95,"Diseño1",IF(Gestión!F359=$L$96,"Opera3",IF(Gestión!F359=$L$100,"Promo",IF(Gestión!F359=$L$101,"Estudio1",IF(Gestión!F359=$L$103,"Desarrolla",IF(Gestión!F359=$L$104,"Propen",IF(Gestión!F359=$L$108,"Aument",IF(Gestión!F359=$L$112,"Aument2",IF(Gestión!F359=$L$113,"Incre2",IF(Gestión!F359=$L$115,"Diver",IF(Gestión!F359=$L$118,"Estable",IF(Gestión!F359=$L$128,"Realiza",IF(Gestión!F359=$L$131,"Realiza1",IF(Gestión!F359=$L$135,"Diseño2",IF(Gestión!F359=$L$137,"Estudio2",IF(Gestión!F359=$L$138,"Invest5",IF(Gestión!F359=$L$141,"Actua5",IF(Gestión!F359=$L$144,"Estable1",IF(Gestión!F359=$L$151,"Defin","N/A"))))))))))))))))))))))))))))))))))))))))))))))))))))))))))</f>
        <v>N/A</v>
      </c>
      <c r="O350" t="str">
        <f>IF(N350="N/A",IF(Gestión!F359=$L$152,"Estable2",IF(Gestión!F359=$L$159,"Diseño3",IF(Gestión!F359=$L$161,"Diseño4",IF(Gestión!F359=$L$164,"Forta6",IF(Gestión!F359=$L$168,"Prog1",IF(Gestión!F359=$L$171,"Robus",IF(Gestión!F359=$L$172,"Diseño5",IF(Gestión!F359=$L$173,"Diseño6",IF(Gestión!F359=$L$174,"Estruc",IF(Gestión!F359=$L$175,"Diseño7",IF(Gestión!F359=$L$178,"Diseño8",IF(Gestión!F359=$L$179,"Diseño9",IF(Gestión!F359=$L$180,"Diseño10",IF(Gestión!F359=$L$181,"Diseño11",IF(Gestión!F359=$L$182,"Diseño12",IF(Gestión!F359=$L$183,"Capacit",IF(Gestión!F359=$L$186,"Redi1",IF(Gestión!F359=$L$187,"Defin1",IF(Gestión!F359=$L$190,"Cumplir",IF(Gestión!F359=$L$193,"Sistem",IF(Gestión!F359=$L$195,"Montaje",IF(Gestión!F359=$L$198,"Implementa",IF(Gestión!F359=$L$201,"Sistem1",IF(Gestión!F359=$L$203,"Asegura",IF(Gestión!F359=$L$204,"Estable3",IF(Gestión!F359=$L$206,"Constru",IF(Gestión!F359=$L$210,"Defin2",IF(Gestión!F359=$L$212,"Cult1",IF(Gestión!F359=$L$214,"Diseño13",IF(Gestión!F359=$L$215,"Defin3",IF(Gestión!F359=$L$217,"Segui",""))))))))))))))))))))))))))))))),N350)</f>
        <v/>
      </c>
      <c r="P350" t="str">
        <f>IF(Gestión!D359=$Q$2,"Acre",IF(Gestión!D359=$Q$3,"Valor",IF(Gestión!D359=$Q$4,"Calidad",IF(Gestión!D359=$Q$5,"NAI",IF(Gestión!D359=$Q$6,"NAP",IF(Gestión!D359=$Q$7,"NAE",IF(Gestión!D359=$Q$8,"Articulación",IF(Gestión!D359=$Q$9,"Extensión",IF(Gestión!D359=$Q$10,"Regionalización",IF(Gestión!D359=$Q$11,"Interna",IF(Gestión!D359=$Q$12,"Seguimiento",IF(Gestión!D359=$Q$13,"NAA",IF(Gestión!D359=$Q$14,"Gerencia",IF(Gestión!D359=$Q$15,"TH",IF(Gestión!D359=$Q$16,"Finan",IF(Gestión!D359=$Q$17,"Bienestar",IF(Gestión!D359=$Q$18,"Comuni",IF(Gestión!D359=$Q$19,"Sistema",IF(Gestión!D359=$Q$20,"GestionD",IF(Gestión!D359=$Q$21,"Mejoramiento",IF(Gestión!D359=$Q$22,"Modelo",IF(Gestión!D359=$Q$23,"Control",""))))))))))))))))))))))</f>
        <v/>
      </c>
      <c r="T350" t="str">
        <f>IF(Gestión!E359=D!$K$2,"Acredi",IF(Gestión!E359=D!$K$7,"Increm",IF(Gestión!E359=D!$K$11,"Forma",IF(Gestión!E359=D!$K$15,"Vincu",IF(Gestión!E359=D!$K$31,"Estructuraci",IF(Gestión!E359=D!$K$33,"Tecnica",IF(Gestión!E359=D!$K$35,"Conso",IF(Gestión!E359=D!$K$37,"Fortale",IF(Gestión!E359=D!$K$38,"Program",IF(Gestión!E359=D!$K$40,"Estruct",IF(Gestión!E359=D!$K$48,"Artic",IF(Gestión!E359=D!$K$55,"Fortale1",IF(Gestión!E359=D!$K$60,"Biling",IF(Gestión!E359=D!$K$64,"Forma1",IF(Gestión!E359=D!$K$66,"Gest",IF(Gestión!E359=D!$K$68,"Redefini",IF(Gestión!E359=D!$K$69,"Fortale2",IF(Gestión!E359=D!$K$72,"Edu",IF(Gestión!E359=D!$K$79,"Implement",IF(Gestión!E359=D!$K$81,"Potencia",IF(Gestión!E359=D!$K$86,"Fortale3",IF(Gestión!E359=D!$K$89,"Vincu1",IF(Gestión!E359=D!$K$91,"Incur",IF(Gestión!E359=D!$K$93,"Proyec",IF(Gestión!E359=D!$K$94,"Estrateg",IF(Gestión!E359=D!$K$95,"Desa",IF(Gestión!E359=D!$K$103,"Seguim",IF(Gestión!E359=D!$K$104,"Acces",IF(Gestión!E359=D!$K$113,"Program1",IF(Gestión!E359=D!$K$115,"En",IF(Gestión!E359=D!$K$118,"Geren",IF(Gestión!E359=D!$K$128,"Proyec1",IF(Gestión!E359=D!$K$131,"Proyec2",IF(Gestión!E359=D!$K$135,"Forma2",IF(Gestión!E359=D!$K$137,"Talent",IF(Gestión!E359=D!$K$151,"Conso1",IF(Gestión!E359=D!$K$152,"Conso2",IF(Gestión!E359=D!$K$159,"Serv",IF(Gestión!E359=D!$K$164,"Rete",IF(Gestión!E359=D!$K$171,"Fortale4",IF(Gestión!E359=D!$K$172,"Fortale5",IF(Gestión!E359=D!$K$174,"Defini",IF(Gestión!E359=D!$K$175,"Coord",IF(Gestión!E359=D!$K$178,"Redef",IF(Gestión!E359=D!$K$181,"Compro",IF(Gestión!E359=D!$K$182,"Desa1",IF(Gestión!E359=D!$K$183,"Fortale6",IF(Gestión!E359=D!$K$187,"Esta",IF(Gestión!E359=D!$K$190,"Facil",IF(Gestión!E359=D!$K$193,"Soporte",IF(Gestión!E359=D!$K$198,"Implement1",IF(Gestión!E359=D!$K$201,"La",IF(Gestión!E359=D!$K$203,"Fortale7",IF(Gestión!E359=D!$K$206,"Remo",IF(Gestión!E359=D!$K$210,"Fortale8",IF(Gestión!E359=D!$K$214,"Mejoram",IF(Gestión!E359=D!$K$215,"Fortale9",IF(Gestión!E359=D!$K$217,"Fortale10",""))))))))))))))))))))))))))))))))))))))))))))))))))))))))))</f>
        <v/>
      </c>
    </row>
    <row r="351" spans="14:20" x14ac:dyDescent="0.25">
      <c r="N351" t="str">
        <f>IF(Gestión!F360=D!$L$2,"Forta",IF(Gestión!F360=$L$4,"Inclu",IF(Gestión!F360=$L$5,"Cult",IF(Gestión!F360=$L$7,"Actua",IF(Gestión!F360=$L$11,"Cuali",IF(Gestión!F360=$L$15,"Forta1",IF(Gestión!F360=$L$18,"Actua1",IF(Gestión!F360=$L$20,"Forta2",IF(Gestión!F360=$L$24,"Plan",IF(Gestión!F360=$L$28,"Confor",IF(Gestión!F360=$L$31,"Crea",IF(Gestión!F360=$L$33,"Incor",IF(Gestión!F360=$L$35,"Incre",IF(Gestión!F360=$L$36,"Prog",IF(Gestión!F360=$L$37,"Forta3",IF(Gestión!F360=$L$38,"Redi",IF(Gestión!F360=$L$40,"Confor1",IF(Gestión!F360=$L$44,"Apoyo",IF(Gestión!F360=$L$46,"Crea1",IF(Gestión!F360=$L$48,"Forta4",IF(Gestión!F360=$L$50,"Actua2",IF(Gestión!F360=$L$51,"Invest",IF(Gestión!F360=$L$52,"Conserv",IF(Gestión!F360=$L$55,"Incre1",IF(Gestión!F360=$L$60,"Actua3",IF(Gestión!F360=$L$64,"Actua4",IF(Gestión!F360=$L$66,"Asist",IF(Gestión!F360=$L$68,"Invest2",IF(Gestión!F360=$L$69,"Pract",IF(Gestión!F360=$L$72,"Forta5",IF(Gestión!F360=$L$79,"Opera",IF(Gestión!F360=$L$80,"Opera2",IF(Gestión!F360=$L$81,"Impul",IF(Gestión!F360=$L$86,"Estudio",IF(Gestión!F360=$L$89,"Invest3",IF(Gestión!F360=$L$90,"Diseño",IF(Gestión!F360=$L$91,"Invest4",IF(Gestión!F360=$L$93,"Vincula",IF(Gestión!F360=$L$94,"Crea2",IF(Gestión!F360=$L$95,"Diseño1",IF(Gestión!F360=$L$96,"Opera3",IF(Gestión!F360=$L$100,"Promo",IF(Gestión!F360=$L$101,"Estudio1",IF(Gestión!F360=$L$103,"Desarrolla",IF(Gestión!F360=$L$104,"Propen",IF(Gestión!F360=$L$108,"Aument",IF(Gestión!F360=$L$112,"Aument2",IF(Gestión!F360=$L$113,"Incre2",IF(Gestión!F360=$L$115,"Diver",IF(Gestión!F360=$L$118,"Estable",IF(Gestión!F360=$L$128,"Realiza",IF(Gestión!F360=$L$131,"Realiza1",IF(Gestión!F360=$L$135,"Diseño2",IF(Gestión!F360=$L$137,"Estudio2",IF(Gestión!F360=$L$138,"Invest5",IF(Gestión!F360=$L$141,"Actua5",IF(Gestión!F360=$L$144,"Estable1",IF(Gestión!F360=$L$151,"Defin","N/A"))))))))))))))))))))))))))))))))))))))))))))))))))))))))))</f>
        <v>N/A</v>
      </c>
      <c r="O351" t="str">
        <f>IF(N351="N/A",IF(Gestión!F360=$L$152,"Estable2",IF(Gestión!F360=$L$159,"Diseño3",IF(Gestión!F360=$L$161,"Diseño4",IF(Gestión!F360=$L$164,"Forta6",IF(Gestión!F360=$L$168,"Prog1",IF(Gestión!F360=$L$171,"Robus",IF(Gestión!F360=$L$172,"Diseño5",IF(Gestión!F360=$L$173,"Diseño6",IF(Gestión!F360=$L$174,"Estruc",IF(Gestión!F360=$L$175,"Diseño7",IF(Gestión!F360=$L$178,"Diseño8",IF(Gestión!F360=$L$179,"Diseño9",IF(Gestión!F360=$L$180,"Diseño10",IF(Gestión!F360=$L$181,"Diseño11",IF(Gestión!F360=$L$182,"Diseño12",IF(Gestión!F360=$L$183,"Capacit",IF(Gestión!F360=$L$186,"Redi1",IF(Gestión!F360=$L$187,"Defin1",IF(Gestión!F360=$L$190,"Cumplir",IF(Gestión!F360=$L$193,"Sistem",IF(Gestión!F360=$L$195,"Montaje",IF(Gestión!F360=$L$198,"Implementa",IF(Gestión!F360=$L$201,"Sistem1",IF(Gestión!F360=$L$203,"Asegura",IF(Gestión!F360=$L$204,"Estable3",IF(Gestión!F360=$L$206,"Constru",IF(Gestión!F360=$L$210,"Defin2",IF(Gestión!F360=$L$212,"Cult1",IF(Gestión!F360=$L$214,"Diseño13",IF(Gestión!F360=$L$215,"Defin3",IF(Gestión!F360=$L$217,"Segui",""))))))))))))))))))))))))))))))),N351)</f>
        <v/>
      </c>
      <c r="P351" t="str">
        <f>IF(Gestión!D360=$Q$2,"Acre",IF(Gestión!D360=$Q$3,"Valor",IF(Gestión!D360=$Q$4,"Calidad",IF(Gestión!D360=$Q$5,"NAI",IF(Gestión!D360=$Q$6,"NAP",IF(Gestión!D360=$Q$7,"NAE",IF(Gestión!D360=$Q$8,"Articulación",IF(Gestión!D360=$Q$9,"Extensión",IF(Gestión!D360=$Q$10,"Regionalización",IF(Gestión!D360=$Q$11,"Interna",IF(Gestión!D360=$Q$12,"Seguimiento",IF(Gestión!D360=$Q$13,"NAA",IF(Gestión!D360=$Q$14,"Gerencia",IF(Gestión!D360=$Q$15,"TH",IF(Gestión!D360=$Q$16,"Finan",IF(Gestión!D360=$Q$17,"Bienestar",IF(Gestión!D360=$Q$18,"Comuni",IF(Gestión!D360=$Q$19,"Sistema",IF(Gestión!D360=$Q$20,"GestionD",IF(Gestión!D360=$Q$21,"Mejoramiento",IF(Gestión!D360=$Q$22,"Modelo",IF(Gestión!D360=$Q$23,"Control",""))))))))))))))))))))))</f>
        <v/>
      </c>
      <c r="T351" t="str">
        <f>IF(Gestión!E360=D!$K$2,"Acredi",IF(Gestión!E360=D!$K$7,"Increm",IF(Gestión!E360=D!$K$11,"Forma",IF(Gestión!E360=D!$K$15,"Vincu",IF(Gestión!E360=D!$K$31,"Estructuraci",IF(Gestión!E360=D!$K$33,"Tecnica",IF(Gestión!E360=D!$K$35,"Conso",IF(Gestión!E360=D!$K$37,"Fortale",IF(Gestión!E360=D!$K$38,"Program",IF(Gestión!E360=D!$K$40,"Estruct",IF(Gestión!E360=D!$K$48,"Artic",IF(Gestión!E360=D!$K$55,"Fortale1",IF(Gestión!E360=D!$K$60,"Biling",IF(Gestión!E360=D!$K$64,"Forma1",IF(Gestión!E360=D!$K$66,"Gest",IF(Gestión!E360=D!$K$68,"Redefini",IF(Gestión!E360=D!$K$69,"Fortale2",IF(Gestión!E360=D!$K$72,"Edu",IF(Gestión!E360=D!$K$79,"Implement",IF(Gestión!E360=D!$K$81,"Potencia",IF(Gestión!E360=D!$K$86,"Fortale3",IF(Gestión!E360=D!$K$89,"Vincu1",IF(Gestión!E360=D!$K$91,"Incur",IF(Gestión!E360=D!$K$93,"Proyec",IF(Gestión!E360=D!$K$94,"Estrateg",IF(Gestión!E360=D!$K$95,"Desa",IF(Gestión!E360=D!$K$103,"Seguim",IF(Gestión!E360=D!$K$104,"Acces",IF(Gestión!E360=D!$K$113,"Program1",IF(Gestión!E360=D!$K$115,"En",IF(Gestión!E360=D!$K$118,"Geren",IF(Gestión!E360=D!$K$128,"Proyec1",IF(Gestión!E360=D!$K$131,"Proyec2",IF(Gestión!E360=D!$K$135,"Forma2",IF(Gestión!E360=D!$K$137,"Talent",IF(Gestión!E360=D!$K$151,"Conso1",IF(Gestión!E360=D!$K$152,"Conso2",IF(Gestión!E360=D!$K$159,"Serv",IF(Gestión!E360=D!$K$164,"Rete",IF(Gestión!E360=D!$K$171,"Fortale4",IF(Gestión!E360=D!$K$172,"Fortale5",IF(Gestión!E360=D!$K$174,"Defini",IF(Gestión!E360=D!$K$175,"Coord",IF(Gestión!E360=D!$K$178,"Redef",IF(Gestión!E360=D!$K$181,"Compro",IF(Gestión!E360=D!$K$182,"Desa1",IF(Gestión!E360=D!$K$183,"Fortale6",IF(Gestión!E360=D!$K$187,"Esta",IF(Gestión!E360=D!$K$190,"Facil",IF(Gestión!E360=D!$K$193,"Soporte",IF(Gestión!E360=D!$K$198,"Implement1",IF(Gestión!E360=D!$K$201,"La",IF(Gestión!E360=D!$K$203,"Fortale7",IF(Gestión!E360=D!$K$206,"Remo",IF(Gestión!E360=D!$K$210,"Fortale8",IF(Gestión!E360=D!$K$214,"Mejoram",IF(Gestión!E360=D!$K$215,"Fortale9",IF(Gestión!E360=D!$K$217,"Fortale10",""))))))))))))))))))))))))))))))))))))))))))))))))))))))))))</f>
        <v/>
      </c>
    </row>
    <row r="352" spans="14:20" x14ac:dyDescent="0.25">
      <c r="N352" t="str">
        <f>IF(Gestión!F361=D!$L$2,"Forta",IF(Gestión!F361=$L$4,"Inclu",IF(Gestión!F361=$L$5,"Cult",IF(Gestión!F361=$L$7,"Actua",IF(Gestión!F361=$L$11,"Cuali",IF(Gestión!F361=$L$15,"Forta1",IF(Gestión!F361=$L$18,"Actua1",IF(Gestión!F361=$L$20,"Forta2",IF(Gestión!F361=$L$24,"Plan",IF(Gestión!F361=$L$28,"Confor",IF(Gestión!F361=$L$31,"Crea",IF(Gestión!F361=$L$33,"Incor",IF(Gestión!F361=$L$35,"Incre",IF(Gestión!F361=$L$36,"Prog",IF(Gestión!F361=$L$37,"Forta3",IF(Gestión!F361=$L$38,"Redi",IF(Gestión!F361=$L$40,"Confor1",IF(Gestión!F361=$L$44,"Apoyo",IF(Gestión!F361=$L$46,"Crea1",IF(Gestión!F361=$L$48,"Forta4",IF(Gestión!F361=$L$50,"Actua2",IF(Gestión!F361=$L$51,"Invest",IF(Gestión!F361=$L$52,"Conserv",IF(Gestión!F361=$L$55,"Incre1",IF(Gestión!F361=$L$60,"Actua3",IF(Gestión!F361=$L$64,"Actua4",IF(Gestión!F361=$L$66,"Asist",IF(Gestión!F361=$L$68,"Invest2",IF(Gestión!F361=$L$69,"Pract",IF(Gestión!F361=$L$72,"Forta5",IF(Gestión!F361=$L$79,"Opera",IF(Gestión!F361=$L$80,"Opera2",IF(Gestión!F361=$L$81,"Impul",IF(Gestión!F361=$L$86,"Estudio",IF(Gestión!F361=$L$89,"Invest3",IF(Gestión!F361=$L$90,"Diseño",IF(Gestión!F361=$L$91,"Invest4",IF(Gestión!F361=$L$93,"Vincula",IF(Gestión!F361=$L$94,"Crea2",IF(Gestión!F361=$L$95,"Diseño1",IF(Gestión!F361=$L$96,"Opera3",IF(Gestión!F361=$L$100,"Promo",IF(Gestión!F361=$L$101,"Estudio1",IF(Gestión!F361=$L$103,"Desarrolla",IF(Gestión!F361=$L$104,"Propen",IF(Gestión!F361=$L$108,"Aument",IF(Gestión!F361=$L$112,"Aument2",IF(Gestión!F361=$L$113,"Incre2",IF(Gestión!F361=$L$115,"Diver",IF(Gestión!F361=$L$118,"Estable",IF(Gestión!F361=$L$128,"Realiza",IF(Gestión!F361=$L$131,"Realiza1",IF(Gestión!F361=$L$135,"Diseño2",IF(Gestión!F361=$L$137,"Estudio2",IF(Gestión!F361=$L$138,"Invest5",IF(Gestión!F361=$L$141,"Actua5",IF(Gestión!F361=$L$144,"Estable1",IF(Gestión!F361=$L$151,"Defin","N/A"))))))))))))))))))))))))))))))))))))))))))))))))))))))))))</f>
        <v>N/A</v>
      </c>
      <c r="O352" t="str">
        <f>IF(N352="N/A",IF(Gestión!F361=$L$152,"Estable2",IF(Gestión!F361=$L$159,"Diseño3",IF(Gestión!F361=$L$161,"Diseño4",IF(Gestión!F361=$L$164,"Forta6",IF(Gestión!F361=$L$168,"Prog1",IF(Gestión!F361=$L$171,"Robus",IF(Gestión!F361=$L$172,"Diseño5",IF(Gestión!F361=$L$173,"Diseño6",IF(Gestión!F361=$L$174,"Estruc",IF(Gestión!F361=$L$175,"Diseño7",IF(Gestión!F361=$L$178,"Diseño8",IF(Gestión!F361=$L$179,"Diseño9",IF(Gestión!F361=$L$180,"Diseño10",IF(Gestión!F361=$L$181,"Diseño11",IF(Gestión!F361=$L$182,"Diseño12",IF(Gestión!F361=$L$183,"Capacit",IF(Gestión!F361=$L$186,"Redi1",IF(Gestión!F361=$L$187,"Defin1",IF(Gestión!F361=$L$190,"Cumplir",IF(Gestión!F361=$L$193,"Sistem",IF(Gestión!F361=$L$195,"Montaje",IF(Gestión!F361=$L$198,"Implementa",IF(Gestión!F361=$L$201,"Sistem1",IF(Gestión!F361=$L$203,"Asegura",IF(Gestión!F361=$L$204,"Estable3",IF(Gestión!F361=$L$206,"Constru",IF(Gestión!F361=$L$210,"Defin2",IF(Gestión!F361=$L$212,"Cult1",IF(Gestión!F361=$L$214,"Diseño13",IF(Gestión!F361=$L$215,"Defin3",IF(Gestión!F361=$L$217,"Segui",""))))))))))))))))))))))))))))))),N352)</f>
        <v/>
      </c>
      <c r="P352" t="str">
        <f>IF(Gestión!D361=$Q$2,"Acre",IF(Gestión!D361=$Q$3,"Valor",IF(Gestión!D361=$Q$4,"Calidad",IF(Gestión!D361=$Q$5,"NAI",IF(Gestión!D361=$Q$6,"NAP",IF(Gestión!D361=$Q$7,"NAE",IF(Gestión!D361=$Q$8,"Articulación",IF(Gestión!D361=$Q$9,"Extensión",IF(Gestión!D361=$Q$10,"Regionalización",IF(Gestión!D361=$Q$11,"Interna",IF(Gestión!D361=$Q$12,"Seguimiento",IF(Gestión!D361=$Q$13,"NAA",IF(Gestión!D361=$Q$14,"Gerencia",IF(Gestión!D361=$Q$15,"TH",IF(Gestión!D361=$Q$16,"Finan",IF(Gestión!D361=$Q$17,"Bienestar",IF(Gestión!D361=$Q$18,"Comuni",IF(Gestión!D361=$Q$19,"Sistema",IF(Gestión!D361=$Q$20,"GestionD",IF(Gestión!D361=$Q$21,"Mejoramiento",IF(Gestión!D361=$Q$22,"Modelo",IF(Gestión!D361=$Q$23,"Control",""))))))))))))))))))))))</f>
        <v/>
      </c>
      <c r="T352" t="str">
        <f>IF(Gestión!E361=D!$K$2,"Acredi",IF(Gestión!E361=D!$K$7,"Increm",IF(Gestión!E361=D!$K$11,"Forma",IF(Gestión!E361=D!$K$15,"Vincu",IF(Gestión!E361=D!$K$31,"Estructuraci",IF(Gestión!E361=D!$K$33,"Tecnica",IF(Gestión!E361=D!$K$35,"Conso",IF(Gestión!E361=D!$K$37,"Fortale",IF(Gestión!E361=D!$K$38,"Program",IF(Gestión!E361=D!$K$40,"Estruct",IF(Gestión!E361=D!$K$48,"Artic",IF(Gestión!E361=D!$K$55,"Fortale1",IF(Gestión!E361=D!$K$60,"Biling",IF(Gestión!E361=D!$K$64,"Forma1",IF(Gestión!E361=D!$K$66,"Gest",IF(Gestión!E361=D!$K$68,"Redefini",IF(Gestión!E361=D!$K$69,"Fortale2",IF(Gestión!E361=D!$K$72,"Edu",IF(Gestión!E361=D!$K$79,"Implement",IF(Gestión!E361=D!$K$81,"Potencia",IF(Gestión!E361=D!$K$86,"Fortale3",IF(Gestión!E361=D!$K$89,"Vincu1",IF(Gestión!E361=D!$K$91,"Incur",IF(Gestión!E361=D!$K$93,"Proyec",IF(Gestión!E361=D!$K$94,"Estrateg",IF(Gestión!E361=D!$K$95,"Desa",IF(Gestión!E361=D!$K$103,"Seguim",IF(Gestión!E361=D!$K$104,"Acces",IF(Gestión!E361=D!$K$113,"Program1",IF(Gestión!E361=D!$K$115,"En",IF(Gestión!E361=D!$K$118,"Geren",IF(Gestión!E361=D!$K$128,"Proyec1",IF(Gestión!E361=D!$K$131,"Proyec2",IF(Gestión!E361=D!$K$135,"Forma2",IF(Gestión!E361=D!$K$137,"Talent",IF(Gestión!E361=D!$K$151,"Conso1",IF(Gestión!E361=D!$K$152,"Conso2",IF(Gestión!E361=D!$K$159,"Serv",IF(Gestión!E361=D!$K$164,"Rete",IF(Gestión!E361=D!$K$171,"Fortale4",IF(Gestión!E361=D!$K$172,"Fortale5",IF(Gestión!E361=D!$K$174,"Defini",IF(Gestión!E361=D!$K$175,"Coord",IF(Gestión!E361=D!$K$178,"Redef",IF(Gestión!E361=D!$K$181,"Compro",IF(Gestión!E361=D!$K$182,"Desa1",IF(Gestión!E361=D!$K$183,"Fortale6",IF(Gestión!E361=D!$K$187,"Esta",IF(Gestión!E361=D!$K$190,"Facil",IF(Gestión!E361=D!$K$193,"Soporte",IF(Gestión!E361=D!$K$198,"Implement1",IF(Gestión!E361=D!$K$201,"La",IF(Gestión!E361=D!$K$203,"Fortale7",IF(Gestión!E361=D!$K$206,"Remo",IF(Gestión!E361=D!$K$210,"Fortale8",IF(Gestión!E361=D!$K$214,"Mejoram",IF(Gestión!E361=D!$K$215,"Fortale9",IF(Gestión!E361=D!$K$217,"Fortale10",""))))))))))))))))))))))))))))))))))))))))))))))))))))))))))</f>
        <v/>
      </c>
    </row>
    <row r="353" spans="14:20" x14ac:dyDescent="0.25">
      <c r="N353" t="str">
        <f>IF(Gestión!F362=D!$L$2,"Forta",IF(Gestión!F362=$L$4,"Inclu",IF(Gestión!F362=$L$5,"Cult",IF(Gestión!F362=$L$7,"Actua",IF(Gestión!F362=$L$11,"Cuali",IF(Gestión!F362=$L$15,"Forta1",IF(Gestión!F362=$L$18,"Actua1",IF(Gestión!F362=$L$20,"Forta2",IF(Gestión!F362=$L$24,"Plan",IF(Gestión!F362=$L$28,"Confor",IF(Gestión!F362=$L$31,"Crea",IF(Gestión!F362=$L$33,"Incor",IF(Gestión!F362=$L$35,"Incre",IF(Gestión!F362=$L$36,"Prog",IF(Gestión!F362=$L$37,"Forta3",IF(Gestión!F362=$L$38,"Redi",IF(Gestión!F362=$L$40,"Confor1",IF(Gestión!F362=$L$44,"Apoyo",IF(Gestión!F362=$L$46,"Crea1",IF(Gestión!F362=$L$48,"Forta4",IF(Gestión!F362=$L$50,"Actua2",IF(Gestión!F362=$L$51,"Invest",IF(Gestión!F362=$L$52,"Conserv",IF(Gestión!F362=$L$55,"Incre1",IF(Gestión!F362=$L$60,"Actua3",IF(Gestión!F362=$L$64,"Actua4",IF(Gestión!F362=$L$66,"Asist",IF(Gestión!F362=$L$68,"Invest2",IF(Gestión!F362=$L$69,"Pract",IF(Gestión!F362=$L$72,"Forta5",IF(Gestión!F362=$L$79,"Opera",IF(Gestión!F362=$L$80,"Opera2",IF(Gestión!F362=$L$81,"Impul",IF(Gestión!F362=$L$86,"Estudio",IF(Gestión!F362=$L$89,"Invest3",IF(Gestión!F362=$L$90,"Diseño",IF(Gestión!F362=$L$91,"Invest4",IF(Gestión!F362=$L$93,"Vincula",IF(Gestión!F362=$L$94,"Crea2",IF(Gestión!F362=$L$95,"Diseño1",IF(Gestión!F362=$L$96,"Opera3",IF(Gestión!F362=$L$100,"Promo",IF(Gestión!F362=$L$101,"Estudio1",IF(Gestión!F362=$L$103,"Desarrolla",IF(Gestión!F362=$L$104,"Propen",IF(Gestión!F362=$L$108,"Aument",IF(Gestión!F362=$L$112,"Aument2",IF(Gestión!F362=$L$113,"Incre2",IF(Gestión!F362=$L$115,"Diver",IF(Gestión!F362=$L$118,"Estable",IF(Gestión!F362=$L$128,"Realiza",IF(Gestión!F362=$L$131,"Realiza1",IF(Gestión!F362=$L$135,"Diseño2",IF(Gestión!F362=$L$137,"Estudio2",IF(Gestión!F362=$L$138,"Invest5",IF(Gestión!F362=$L$141,"Actua5",IF(Gestión!F362=$L$144,"Estable1",IF(Gestión!F362=$L$151,"Defin","N/A"))))))))))))))))))))))))))))))))))))))))))))))))))))))))))</f>
        <v>N/A</v>
      </c>
      <c r="O353" t="str">
        <f>IF(N353="N/A",IF(Gestión!F362=$L$152,"Estable2",IF(Gestión!F362=$L$159,"Diseño3",IF(Gestión!F362=$L$161,"Diseño4",IF(Gestión!F362=$L$164,"Forta6",IF(Gestión!F362=$L$168,"Prog1",IF(Gestión!F362=$L$171,"Robus",IF(Gestión!F362=$L$172,"Diseño5",IF(Gestión!F362=$L$173,"Diseño6",IF(Gestión!F362=$L$174,"Estruc",IF(Gestión!F362=$L$175,"Diseño7",IF(Gestión!F362=$L$178,"Diseño8",IF(Gestión!F362=$L$179,"Diseño9",IF(Gestión!F362=$L$180,"Diseño10",IF(Gestión!F362=$L$181,"Diseño11",IF(Gestión!F362=$L$182,"Diseño12",IF(Gestión!F362=$L$183,"Capacit",IF(Gestión!F362=$L$186,"Redi1",IF(Gestión!F362=$L$187,"Defin1",IF(Gestión!F362=$L$190,"Cumplir",IF(Gestión!F362=$L$193,"Sistem",IF(Gestión!F362=$L$195,"Montaje",IF(Gestión!F362=$L$198,"Implementa",IF(Gestión!F362=$L$201,"Sistem1",IF(Gestión!F362=$L$203,"Asegura",IF(Gestión!F362=$L$204,"Estable3",IF(Gestión!F362=$L$206,"Constru",IF(Gestión!F362=$L$210,"Defin2",IF(Gestión!F362=$L$212,"Cult1",IF(Gestión!F362=$L$214,"Diseño13",IF(Gestión!F362=$L$215,"Defin3",IF(Gestión!F362=$L$217,"Segui",""))))))))))))))))))))))))))))))),N353)</f>
        <v/>
      </c>
      <c r="P353" t="str">
        <f>IF(Gestión!D362=$Q$2,"Acre",IF(Gestión!D362=$Q$3,"Valor",IF(Gestión!D362=$Q$4,"Calidad",IF(Gestión!D362=$Q$5,"NAI",IF(Gestión!D362=$Q$6,"NAP",IF(Gestión!D362=$Q$7,"NAE",IF(Gestión!D362=$Q$8,"Articulación",IF(Gestión!D362=$Q$9,"Extensión",IF(Gestión!D362=$Q$10,"Regionalización",IF(Gestión!D362=$Q$11,"Interna",IF(Gestión!D362=$Q$12,"Seguimiento",IF(Gestión!D362=$Q$13,"NAA",IF(Gestión!D362=$Q$14,"Gerencia",IF(Gestión!D362=$Q$15,"TH",IF(Gestión!D362=$Q$16,"Finan",IF(Gestión!D362=$Q$17,"Bienestar",IF(Gestión!D362=$Q$18,"Comuni",IF(Gestión!D362=$Q$19,"Sistema",IF(Gestión!D362=$Q$20,"GestionD",IF(Gestión!D362=$Q$21,"Mejoramiento",IF(Gestión!D362=$Q$22,"Modelo",IF(Gestión!D362=$Q$23,"Control",""))))))))))))))))))))))</f>
        <v/>
      </c>
      <c r="T353" t="str">
        <f>IF(Gestión!E362=D!$K$2,"Acredi",IF(Gestión!E362=D!$K$7,"Increm",IF(Gestión!E362=D!$K$11,"Forma",IF(Gestión!E362=D!$K$15,"Vincu",IF(Gestión!E362=D!$K$31,"Estructuraci",IF(Gestión!E362=D!$K$33,"Tecnica",IF(Gestión!E362=D!$K$35,"Conso",IF(Gestión!E362=D!$K$37,"Fortale",IF(Gestión!E362=D!$K$38,"Program",IF(Gestión!E362=D!$K$40,"Estruct",IF(Gestión!E362=D!$K$48,"Artic",IF(Gestión!E362=D!$K$55,"Fortale1",IF(Gestión!E362=D!$K$60,"Biling",IF(Gestión!E362=D!$K$64,"Forma1",IF(Gestión!E362=D!$K$66,"Gest",IF(Gestión!E362=D!$K$68,"Redefini",IF(Gestión!E362=D!$K$69,"Fortale2",IF(Gestión!E362=D!$K$72,"Edu",IF(Gestión!E362=D!$K$79,"Implement",IF(Gestión!E362=D!$K$81,"Potencia",IF(Gestión!E362=D!$K$86,"Fortale3",IF(Gestión!E362=D!$K$89,"Vincu1",IF(Gestión!E362=D!$K$91,"Incur",IF(Gestión!E362=D!$K$93,"Proyec",IF(Gestión!E362=D!$K$94,"Estrateg",IF(Gestión!E362=D!$K$95,"Desa",IF(Gestión!E362=D!$K$103,"Seguim",IF(Gestión!E362=D!$K$104,"Acces",IF(Gestión!E362=D!$K$113,"Program1",IF(Gestión!E362=D!$K$115,"En",IF(Gestión!E362=D!$K$118,"Geren",IF(Gestión!E362=D!$K$128,"Proyec1",IF(Gestión!E362=D!$K$131,"Proyec2",IF(Gestión!E362=D!$K$135,"Forma2",IF(Gestión!E362=D!$K$137,"Talent",IF(Gestión!E362=D!$K$151,"Conso1",IF(Gestión!E362=D!$K$152,"Conso2",IF(Gestión!E362=D!$K$159,"Serv",IF(Gestión!E362=D!$K$164,"Rete",IF(Gestión!E362=D!$K$171,"Fortale4",IF(Gestión!E362=D!$K$172,"Fortale5",IF(Gestión!E362=D!$K$174,"Defini",IF(Gestión!E362=D!$K$175,"Coord",IF(Gestión!E362=D!$K$178,"Redef",IF(Gestión!E362=D!$K$181,"Compro",IF(Gestión!E362=D!$K$182,"Desa1",IF(Gestión!E362=D!$K$183,"Fortale6",IF(Gestión!E362=D!$K$187,"Esta",IF(Gestión!E362=D!$K$190,"Facil",IF(Gestión!E362=D!$K$193,"Soporte",IF(Gestión!E362=D!$K$198,"Implement1",IF(Gestión!E362=D!$K$201,"La",IF(Gestión!E362=D!$K$203,"Fortale7",IF(Gestión!E362=D!$K$206,"Remo",IF(Gestión!E362=D!$K$210,"Fortale8",IF(Gestión!E362=D!$K$214,"Mejoram",IF(Gestión!E362=D!$K$215,"Fortale9",IF(Gestión!E362=D!$K$217,"Fortale10",""))))))))))))))))))))))))))))))))))))))))))))))))))))))))))</f>
        <v/>
      </c>
    </row>
    <row r="354" spans="14:20" x14ac:dyDescent="0.25">
      <c r="N354" t="str">
        <f>IF(Gestión!F363=D!$L$2,"Forta",IF(Gestión!F363=$L$4,"Inclu",IF(Gestión!F363=$L$5,"Cult",IF(Gestión!F363=$L$7,"Actua",IF(Gestión!F363=$L$11,"Cuali",IF(Gestión!F363=$L$15,"Forta1",IF(Gestión!F363=$L$18,"Actua1",IF(Gestión!F363=$L$20,"Forta2",IF(Gestión!F363=$L$24,"Plan",IF(Gestión!F363=$L$28,"Confor",IF(Gestión!F363=$L$31,"Crea",IF(Gestión!F363=$L$33,"Incor",IF(Gestión!F363=$L$35,"Incre",IF(Gestión!F363=$L$36,"Prog",IF(Gestión!F363=$L$37,"Forta3",IF(Gestión!F363=$L$38,"Redi",IF(Gestión!F363=$L$40,"Confor1",IF(Gestión!F363=$L$44,"Apoyo",IF(Gestión!F363=$L$46,"Crea1",IF(Gestión!F363=$L$48,"Forta4",IF(Gestión!F363=$L$50,"Actua2",IF(Gestión!F363=$L$51,"Invest",IF(Gestión!F363=$L$52,"Conserv",IF(Gestión!F363=$L$55,"Incre1",IF(Gestión!F363=$L$60,"Actua3",IF(Gestión!F363=$L$64,"Actua4",IF(Gestión!F363=$L$66,"Asist",IF(Gestión!F363=$L$68,"Invest2",IF(Gestión!F363=$L$69,"Pract",IF(Gestión!F363=$L$72,"Forta5",IF(Gestión!F363=$L$79,"Opera",IF(Gestión!F363=$L$80,"Opera2",IF(Gestión!F363=$L$81,"Impul",IF(Gestión!F363=$L$86,"Estudio",IF(Gestión!F363=$L$89,"Invest3",IF(Gestión!F363=$L$90,"Diseño",IF(Gestión!F363=$L$91,"Invest4",IF(Gestión!F363=$L$93,"Vincula",IF(Gestión!F363=$L$94,"Crea2",IF(Gestión!F363=$L$95,"Diseño1",IF(Gestión!F363=$L$96,"Opera3",IF(Gestión!F363=$L$100,"Promo",IF(Gestión!F363=$L$101,"Estudio1",IF(Gestión!F363=$L$103,"Desarrolla",IF(Gestión!F363=$L$104,"Propen",IF(Gestión!F363=$L$108,"Aument",IF(Gestión!F363=$L$112,"Aument2",IF(Gestión!F363=$L$113,"Incre2",IF(Gestión!F363=$L$115,"Diver",IF(Gestión!F363=$L$118,"Estable",IF(Gestión!F363=$L$128,"Realiza",IF(Gestión!F363=$L$131,"Realiza1",IF(Gestión!F363=$L$135,"Diseño2",IF(Gestión!F363=$L$137,"Estudio2",IF(Gestión!F363=$L$138,"Invest5",IF(Gestión!F363=$L$141,"Actua5",IF(Gestión!F363=$L$144,"Estable1",IF(Gestión!F363=$L$151,"Defin","N/A"))))))))))))))))))))))))))))))))))))))))))))))))))))))))))</f>
        <v>N/A</v>
      </c>
      <c r="O354" t="str">
        <f>IF(N354="N/A",IF(Gestión!F363=$L$152,"Estable2",IF(Gestión!F363=$L$159,"Diseño3",IF(Gestión!F363=$L$161,"Diseño4",IF(Gestión!F363=$L$164,"Forta6",IF(Gestión!F363=$L$168,"Prog1",IF(Gestión!F363=$L$171,"Robus",IF(Gestión!F363=$L$172,"Diseño5",IF(Gestión!F363=$L$173,"Diseño6",IF(Gestión!F363=$L$174,"Estruc",IF(Gestión!F363=$L$175,"Diseño7",IF(Gestión!F363=$L$178,"Diseño8",IF(Gestión!F363=$L$179,"Diseño9",IF(Gestión!F363=$L$180,"Diseño10",IF(Gestión!F363=$L$181,"Diseño11",IF(Gestión!F363=$L$182,"Diseño12",IF(Gestión!F363=$L$183,"Capacit",IF(Gestión!F363=$L$186,"Redi1",IF(Gestión!F363=$L$187,"Defin1",IF(Gestión!F363=$L$190,"Cumplir",IF(Gestión!F363=$L$193,"Sistem",IF(Gestión!F363=$L$195,"Montaje",IF(Gestión!F363=$L$198,"Implementa",IF(Gestión!F363=$L$201,"Sistem1",IF(Gestión!F363=$L$203,"Asegura",IF(Gestión!F363=$L$204,"Estable3",IF(Gestión!F363=$L$206,"Constru",IF(Gestión!F363=$L$210,"Defin2",IF(Gestión!F363=$L$212,"Cult1",IF(Gestión!F363=$L$214,"Diseño13",IF(Gestión!F363=$L$215,"Defin3",IF(Gestión!F363=$L$217,"Segui",""))))))))))))))))))))))))))))))),N354)</f>
        <v/>
      </c>
      <c r="P354" t="str">
        <f>IF(Gestión!D363=$Q$2,"Acre",IF(Gestión!D363=$Q$3,"Valor",IF(Gestión!D363=$Q$4,"Calidad",IF(Gestión!D363=$Q$5,"NAI",IF(Gestión!D363=$Q$6,"NAP",IF(Gestión!D363=$Q$7,"NAE",IF(Gestión!D363=$Q$8,"Articulación",IF(Gestión!D363=$Q$9,"Extensión",IF(Gestión!D363=$Q$10,"Regionalización",IF(Gestión!D363=$Q$11,"Interna",IF(Gestión!D363=$Q$12,"Seguimiento",IF(Gestión!D363=$Q$13,"NAA",IF(Gestión!D363=$Q$14,"Gerencia",IF(Gestión!D363=$Q$15,"TH",IF(Gestión!D363=$Q$16,"Finan",IF(Gestión!D363=$Q$17,"Bienestar",IF(Gestión!D363=$Q$18,"Comuni",IF(Gestión!D363=$Q$19,"Sistema",IF(Gestión!D363=$Q$20,"GestionD",IF(Gestión!D363=$Q$21,"Mejoramiento",IF(Gestión!D363=$Q$22,"Modelo",IF(Gestión!D363=$Q$23,"Control",""))))))))))))))))))))))</f>
        <v/>
      </c>
      <c r="T354" t="str">
        <f>IF(Gestión!E363=D!$K$2,"Acredi",IF(Gestión!E363=D!$K$7,"Increm",IF(Gestión!E363=D!$K$11,"Forma",IF(Gestión!E363=D!$K$15,"Vincu",IF(Gestión!E363=D!$K$31,"Estructuraci",IF(Gestión!E363=D!$K$33,"Tecnica",IF(Gestión!E363=D!$K$35,"Conso",IF(Gestión!E363=D!$K$37,"Fortale",IF(Gestión!E363=D!$K$38,"Program",IF(Gestión!E363=D!$K$40,"Estruct",IF(Gestión!E363=D!$K$48,"Artic",IF(Gestión!E363=D!$K$55,"Fortale1",IF(Gestión!E363=D!$K$60,"Biling",IF(Gestión!E363=D!$K$64,"Forma1",IF(Gestión!E363=D!$K$66,"Gest",IF(Gestión!E363=D!$K$68,"Redefini",IF(Gestión!E363=D!$K$69,"Fortale2",IF(Gestión!E363=D!$K$72,"Edu",IF(Gestión!E363=D!$K$79,"Implement",IF(Gestión!E363=D!$K$81,"Potencia",IF(Gestión!E363=D!$K$86,"Fortale3",IF(Gestión!E363=D!$K$89,"Vincu1",IF(Gestión!E363=D!$K$91,"Incur",IF(Gestión!E363=D!$K$93,"Proyec",IF(Gestión!E363=D!$K$94,"Estrateg",IF(Gestión!E363=D!$K$95,"Desa",IF(Gestión!E363=D!$K$103,"Seguim",IF(Gestión!E363=D!$K$104,"Acces",IF(Gestión!E363=D!$K$113,"Program1",IF(Gestión!E363=D!$K$115,"En",IF(Gestión!E363=D!$K$118,"Geren",IF(Gestión!E363=D!$K$128,"Proyec1",IF(Gestión!E363=D!$K$131,"Proyec2",IF(Gestión!E363=D!$K$135,"Forma2",IF(Gestión!E363=D!$K$137,"Talent",IF(Gestión!E363=D!$K$151,"Conso1",IF(Gestión!E363=D!$K$152,"Conso2",IF(Gestión!E363=D!$K$159,"Serv",IF(Gestión!E363=D!$K$164,"Rete",IF(Gestión!E363=D!$K$171,"Fortale4",IF(Gestión!E363=D!$K$172,"Fortale5",IF(Gestión!E363=D!$K$174,"Defini",IF(Gestión!E363=D!$K$175,"Coord",IF(Gestión!E363=D!$K$178,"Redef",IF(Gestión!E363=D!$K$181,"Compro",IF(Gestión!E363=D!$K$182,"Desa1",IF(Gestión!E363=D!$K$183,"Fortale6",IF(Gestión!E363=D!$K$187,"Esta",IF(Gestión!E363=D!$K$190,"Facil",IF(Gestión!E363=D!$K$193,"Soporte",IF(Gestión!E363=D!$K$198,"Implement1",IF(Gestión!E363=D!$K$201,"La",IF(Gestión!E363=D!$K$203,"Fortale7",IF(Gestión!E363=D!$K$206,"Remo",IF(Gestión!E363=D!$K$210,"Fortale8",IF(Gestión!E363=D!$K$214,"Mejoram",IF(Gestión!E363=D!$K$215,"Fortale9",IF(Gestión!E363=D!$K$217,"Fortale10",""))))))))))))))))))))))))))))))))))))))))))))))))))))))))))</f>
        <v/>
      </c>
    </row>
    <row r="355" spans="14:20" x14ac:dyDescent="0.25">
      <c r="N355" t="str">
        <f>IF(Gestión!F364=D!$L$2,"Forta",IF(Gestión!F364=$L$4,"Inclu",IF(Gestión!F364=$L$5,"Cult",IF(Gestión!F364=$L$7,"Actua",IF(Gestión!F364=$L$11,"Cuali",IF(Gestión!F364=$L$15,"Forta1",IF(Gestión!F364=$L$18,"Actua1",IF(Gestión!F364=$L$20,"Forta2",IF(Gestión!F364=$L$24,"Plan",IF(Gestión!F364=$L$28,"Confor",IF(Gestión!F364=$L$31,"Crea",IF(Gestión!F364=$L$33,"Incor",IF(Gestión!F364=$L$35,"Incre",IF(Gestión!F364=$L$36,"Prog",IF(Gestión!F364=$L$37,"Forta3",IF(Gestión!F364=$L$38,"Redi",IF(Gestión!F364=$L$40,"Confor1",IF(Gestión!F364=$L$44,"Apoyo",IF(Gestión!F364=$L$46,"Crea1",IF(Gestión!F364=$L$48,"Forta4",IF(Gestión!F364=$L$50,"Actua2",IF(Gestión!F364=$L$51,"Invest",IF(Gestión!F364=$L$52,"Conserv",IF(Gestión!F364=$L$55,"Incre1",IF(Gestión!F364=$L$60,"Actua3",IF(Gestión!F364=$L$64,"Actua4",IF(Gestión!F364=$L$66,"Asist",IF(Gestión!F364=$L$68,"Invest2",IF(Gestión!F364=$L$69,"Pract",IF(Gestión!F364=$L$72,"Forta5",IF(Gestión!F364=$L$79,"Opera",IF(Gestión!F364=$L$80,"Opera2",IF(Gestión!F364=$L$81,"Impul",IF(Gestión!F364=$L$86,"Estudio",IF(Gestión!F364=$L$89,"Invest3",IF(Gestión!F364=$L$90,"Diseño",IF(Gestión!F364=$L$91,"Invest4",IF(Gestión!F364=$L$93,"Vincula",IF(Gestión!F364=$L$94,"Crea2",IF(Gestión!F364=$L$95,"Diseño1",IF(Gestión!F364=$L$96,"Opera3",IF(Gestión!F364=$L$100,"Promo",IF(Gestión!F364=$L$101,"Estudio1",IF(Gestión!F364=$L$103,"Desarrolla",IF(Gestión!F364=$L$104,"Propen",IF(Gestión!F364=$L$108,"Aument",IF(Gestión!F364=$L$112,"Aument2",IF(Gestión!F364=$L$113,"Incre2",IF(Gestión!F364=$L$115,"Diver",IF(Gestión!F364=$L$118,"Estable",IF(Gestión!F364=$L$128,"Realiza",IF(Gestión!F364=$L$131,"Realiza1",IF(Gestión!F364=$L$135,"Diseño2",IF(Gestión!F364=$L$137,"Estudio2",IF(Gestión!F364=$L$138,"Invest5",IF(Gestión!F364=$L$141,"Actua5",IF(Gestión!F364=$L$144,"Estable1",IF(Gestión!F364=$L$151,"Defin","N/A"))))))))))))))))))))))))))))))))))))))))))))))))))))))))))</f>
        <v>N/A</v>
      </c>
      <c r="O355" t="str">
        <f>IF(N355="N/A",IF(Gestión!F364=$L$152,"Estable2",IF(Gestión!F364=$L$159,"Diseño3",IF(Gestión!F364=$L$161,"Diseño4",IF(Gestión!F364=$L$164,"Forta6",IF(Gestión!F364=$L$168,"Prog1",IF(Gestión!F364=$L$171,"Robus",IF(Gestión!F364=$L$172,"Diseño5",IF(Gestión!F364=$L$173,"Diseño6",IF(Gestión!F364=$L$174,"Estruc",IF(Gestión!F364=$L$175,"Diseño7",IF(Gestión!F364=$L$178,"Diseño8",IF(Gestión!F364=$L$179,"Diseño9",IF(Gestión!F364=$L$180,"Diseño10",IF(Gestión!F364=$L$181,"Diseño11",IF(Gestión!F364=$L$182,"Diseño12",IF(Gestión!F364=$L$183,"Capacit",IF(Gestión!F364=$L$186,"Redi1",IF(Gestión!F364=$L$187,"Defin1",IF(Gestión!F364=$L$190,"Cumplir",IF(Gestión!F364=$L$193,"Sistem",IF(Gestión!F364=$L$195,"Montaje",IF(Gestión!F364=$L$198,"Implementa",IF(Gestión!F364=$L$201,"Sistem1",IF(Gestión!F364=$L$203,"Asegura",IF(Gestión!F364=$L$204,"Estable3",IF(Gestión!F364=$L$206,"Constru",IF(Gestión!F364=$L$210,"Defin2",IF(Gestión!F364=$L$212,"Cult1",IF(Gestión!F364=$L$214,"Diseño13",IF(Gestión!F364=$L$215,"Defin3",IF(Gestión!F364=$L$217,"Segui",""))))))))))))))))))))))))))))))),N355)</f>
        <v/>
      </c>
      <c r="P355" t="str">
        <f>IF(Gestión!D364=$Q$2,"Acre",IF(Gestión!D364=$Q$3,"Valor",IF(Gestión!D364=$Q$4,"Calidad",IF(Gestión!D364=$Q$5,"NAI",IF(Gestión!D364=$Q$6,"NAP",IF(Gestión!D364=$Q$7,"NAE",IF(Gestión!D364=$Q$8,"Articulación",IF(Gestión!D364=$Q$9,"Extensión",IF(Gestión!D364=$Q$10,"Regionalización",IF(Gestión!D364=$Q$11,"Interna",IF(Gestión!D364=$Q$12,"Seguimiento",IF(Gestión!D364=$Q$13,"NAA",IF(Gestión!D364=$Q$14,"Gerencia",IF(Gestión!D364=$Q$15,"TH",IF(Gestión!D364=$Q$16,"Finan",IF(Gestión!D364=$Q$17,"Bienestar",IF(Gestión!D364=$Q$18,"Comuni",IF(Gestión!D364=$Q$19,"Sistema",IF(Gestión!D364=$Q$20,"GestionD",IF(Gestión!D364=$Q$21,"Mejoramiento",IF(Gestión!D364=$Q$22,"Modelo",IF(Gestión!D364=$Q$23,"Control",""))))))))))))))))))))))</f>
        <v/>
      </c>
      <c r="T355" t="str">
        <f>IF(Gestión!E364=D!$K$2,"Acredi",IF(Gestión!E364=D!$K$7,"Increm",IF(Gestión!E364=D!$K$11,"Forma",IF(Gestión!E364=D!$K$15,"Vincu",IF(Gestión!E364=D!$K$31,"Estructuraci",IF(Gestión!E364=D!$K$33,"Tecnica",IF(Gestión!E364=D!$K$35,"Conso",IF(Gestión!E364=D!$K$37,"Fortale",IF(Gestión!E364=D!$K$38,"Program",IF(Gestión!E364=D!$K$40,"Estruct",IF(Gestión!E364=D!$K$48,"Artic",IF(Gestión!E364=D!$K$55,"Fortale1",IF(Gestión!E364=D!$K$60,"Biling",IF(Gestión!E364=D!$K$64,"Forma1",IF(Gestión!E364=D!$K$66,"Gest",IF(Gestión!E364=D!$K$68,"Redefini",IF(Gestión!E364=D!$K$69,"Fortale2",IF(Gestión!E364=D!$K$72,"Edu",IF(Gestión!E364=D!$K$79,"Implement",IF(Gestión!E364=D!$K$81,"Potencia",IF(Gestión!E364=D!$K$86,"Fortale3",IF(Gestión!E364=D!$K$89,"Vincu1",IF(Gestión!E364=D!$K$91,"Incur",IF(Gestión!E364=D!$K$93,"Proyec",IF(Gestión!E364=D!$K$94,"Estrateg",IF(Gestión!E364=D!$K$95,"Desa",IF(Gestión!E364=D!$K$103,"Seguim",IF(Gestión!E364=D!$K$104,"Acces",IF(Gestión!E364=D!$K$113,"Program1",IF(Gestión!E364=D!$K$115,"En",IF(Gestión!E364=D!$K$118,"Geren",IF(Gestión!E364=D!$K$128,"Proyec1",IF(Gestión!E364=D!$K$131,"Proyec2",IF(Gestión!E364=D!$K$135,"Forma2",IF(Gestión!E364=D!$K$137,"Talent",IF(Gestión!E364=D!$K$151,"Conso1",IF(Gestión!E364=D!$K$152,"Conso2",IF(Gestión!E364=D!$K$159,"Serv",IF(Gestión!E364=D!$K$164,"Rete",IF(Gestión!E364=D!$K$171,"Fortale4",IF(Gestión!E364=D!$K$172,"Fortale5",IF(Gestión!E364=D!$K$174,"Defini",IF(Gestión!E364=D!$K$175,"Coord",IF(Gestión!E364=D!$K$178,"Redef",IF(Gestión!E364=D!$K$181,"Compro",IF(Gestión!E364=D!$K$182,"Desa1",IF(Gestión!E364=D!$K$183,"Fortale6",IF(Gestión!E364=D!$K$187,"Esta",IF(Gestión!E364=D!$K$190,"Facil",IF(Gestión!E364=D!$K$193,"Soporte",IF(Gestión!E364=D!$K$198,"Implement1",IF(Gestión!E364=D!$K$201,"La",IF(Gestión!E364=D!$K$203,"Fortale7",IF(Gestión!E364=D!$K$206,"Remo",IF(Gestión!E364=D!$K$210,"Fortale8",IF(Gestión!E364=D!$K$214,"Mejoram",IF(Gestión!E364=D!$K$215,"Fortale9",IF(Gestión!E364=D!$K$217,"Fortale10",""))))))))))))))))))))))))))))))))))))))))))))))))))))))))))</f>
        <v/>
      </c>
    </row>
    <row r="356" spans="14:20" x14ac:dyDescent="0.25">
      <c r="N356" t="str">
        <f>IF(Gestión!F365=D!$L$2,"Forta",IF(Gestión!F365=$L$4,"Inclu",IF(Gestión!F365=$L$5,"Cult",IF(Gestión!F365=$L$7,"Actua",IF(Gestión!F365=$L$11,"Cuali",IF(Gestión!F365=$L$15,"Forta1",IF(Gestión!F365=$L$18,"Actua1",IF(Gestión!F365=$L$20,"Forta2",IF(Gestión!F365=$L$24,"Plan",IF(Gestión!F365=$L$28,"Confor",IF(Gestión!F365=$L$31,"Crea",IF(Gestión!F365=$L$33,"Incor",IF(Gestión!F365=$L$35,"Incre",IF(Gestión!F365=$L$36,"Prog",IF(Gestión!F365=$L$37,"Forta3",IF(Gestión!F365=$L$38,"Redi",IF(Gestión!F365=$L$40,"Confor1",IF(Gestión!F365=$L$44,"Apoyo",IF(Gestión!F365=$L$46,"Crea1",IF(Gestión!F365=$L$48,"Forta4",IF(Gestión!F365=$L$50,"Actua2",IF(Gestión!F365=$L$51,"Invest",IF(Gestión!F365=$L$52,"Conserv",IF(Gestión!F365=$L$55,"Incre1",IF(Gestión!F365=$L$60,"Actua3",IF(Gestión!F365=$L$64,"Actua4",IF(Gestión!F365=$L$66,"Asist",IF(Gestión!F365=$L$68,"Invest2",IF(Gestión!F365=$L$69,"Pract",IF(Gestión!F365=$L$72,"Forta5",IF(Gestión!F365=$L$79,"Opera",IF(Gestión!F365=$L$80,"Opera2",IF(Gestión!F365=$L$81,"Impul",IF(Gestión!F365=$L$86,"Estudio",IF(Gestión!F365=$L$89,"Invest3",IF(Gestión!F365=$L$90,"Diseño",IF(Gestión!F365=$L$91,"Invest4",IF(Gestión!F365=$L$93,"Vincula",IF(Gestión!F365=$L$94,"Crea2",IF(Gestión!F365=$L$95,"Diseño1",IF(Gestión!F365=$L$96,"Opera3",IF(Gestión!F365=$L$100,"Promo",IF(Gestión!F365=$L$101,"Estudio1",IF(Gestión!F365=$L$103,"Desarrolla",IF(Gestión!F365=$L$104,"Propen",IF(Gestión!F365=$L$108,"Aument",IF(Gestión!F365=$L$112,"Aument2",IF(Gestión!F365=$L$113,"Incre2",IF(Gestión!F365=$L$115,"Diver",IF(Gestión!F365=$L$118,"Estable",IF(Gestión!F365=$L$128,"Realiza",IF(Gestión!F365=$L$131,"Realiza1",IF(Gestión!F365=$L$135,"Diseño2",IF(Gestión!F365=$L$137,"Estudio2",IF(Gestión!F365=$L$138,"Invest5",IF(Gestión!F365=$L$141,"Actua5",IF(Gestión!F365=$L$144,"Estable1",IF(Gestión!F365=$L$151,"Defin","N/A"))))))))))))))))))))))))))))))))))))))))))))))))))))))))))</f>
        <v>N/A</v>
      </c>
      <c r="O356" t="str">
        <f>IF(N356="N/A",IF(Gestión!F365=$L$152,"Estable2",IF(Gestión!F365=$L$159,"Diseño3",IF(Gestión!F365=$L$161,"Diseño4",IF(Gestión!F365=$L$164,"Forta6",IF(Gestión!F365=$L$168,"Prog1",IF(Gestión!F365=$L$171,"Robus",IF(Gestión!F365=$L$172,"Diseño5",IF(Gestión!F365=$L$173,"Diseño6",IF(Gestión!F365=$L$174,"Estruc",IF(Gestión!F365=$L$175,"Diseño7",IF(Gestión!F365=$L$178,"Diseño8",IF(Gestión!F365=$L$179,"Diseño9",IF(Gestión!F365=$L$180,"Diseño10",IF(Gestión!F365=$L$181,"Diseño11",IF(Gestión!F365=$L$182,"Diseño12",IF(Gestión!F365=$L$183,"Capacit",IF(Gestión!F365=$L$186,"Redi1",IF(Gestión!F365=$L$187,"Defin1",IF(Gestión!F365=$L$190,"Cumplir",IF(Gestión!F365=$L$193,"Sistem",IF(Gestión!F365=$L$195,"Montaje",IF(Gestión!F365=$L$198,"Implementa",IF(Gestión!F365=$L$201,"Sistem1",IF(Gestión!F365=$L$203,"Asegura",IF(Gestión!F365=$L$204,"Estable3",IF(Gestión!F365=$L$206,"Constru",IF(Gestión!F365=$L$210,"Defin2",IF(Gestión!F365=$L$212,"Cult1",IF(Gestión!F365=$L$214,"Diseño13",IF(Gestión!F365=$L$215,"Defin3",IF(Gestión!F365=$L$217,"Segui",""))))))))))))))))))))))))))))))),N356)</f>
        <v/>
      </c>
      <c r="P356" t="str">
        <f>IF(Gestión!D365=$Q$2,"Acre",IF(Gestión!D365=$Q$3,"Valor",IF(Gestión!D365=$Q$4,"Calidad",IF(Gestión!D365=$Q$5,"NAI",IF(Gestión!D365=$Q$6,"NAP",IF(Gestión!D365=$Q$7,"NAE",IF(Gestión!D365=$Q$8,"Articulación",IF(Gestión!D365=$Q$9,"Extensión",IF(Gestión!D365=$Q$10,"Regionalización",IF(Gestión!D365=$Q$11,"Interna",IF(Gestión!D365=$Q$12,"Seguimiento",IF(Gestión!D365=$Q$13,"NAA",IF(Gestión!D365=$Q$14,"Gerencia",IF(Gestión!D365=$Q$15,"TH",IF(Gestión!D365=$Q$16,"Finan",IF(Gestión!D365=$Q$17,"Bienestar",IF(Gestión!D365=$Q$18,"Comuni",IF(Gestión!D365=$Q$19,"Sistema",IF(Gestión!D365=$Q$20,"GestionD",IF(Gestión!D365=$Q$21,"Mejoramiento",IF(Gestión!D365=$Q$22,"Modelo",IF(Gestión!D365=$Q$23,"Control",""))))))))))))))))))))))</f>
        <v/>
      </c>
      <c r="T356" t="str">
        <f>IF(Gestión!E365=D!$K$2,"Acredi",IF(Gestión!E365=D!$K$7,"Increm",IF(Gestión!E365=D!$K$11,"Forma",IF(Gestión!E365=D!$K$15,"Vincu",IF(Gestión!E365=D!$K$31,"Estructuraci",IF(Gestión!E365=D!$K$33,"Tecnica",IF(Gestión!E365=D!$K$35,"Conso",IF(Gestión!E365=D!$K$37,"Fortale",IF(Gestión!E365=D!$K$38,"Program",IF(Gestión!E365=D!$K$40,"Estruct",IF(Gestión!E365=D!$K$48,"Artic",IF(Gestión!E365=D!$K$55,"Fortale1",IF(Gestión!E365=D!$K$60,"Biling",IF(Gestión!E365=D!$K$64,"Forma1",IF(Gestión!E365=D!$K$66,"Gest",IF(Gestión!E365=D!$K$68,"Redefini",IF(Gestión!E365=D!$K$69,"Fortale2",IF(Gestión!E365=D!$K$72,"Edu",IF(Gestión!E365=D!$K$79,"Implement",IF(Gestión!E365=D!$K$81,"Potencia",IF(Gestión!E365=D!$K$86,"Fortale3",IF(Gestión!E365=D!$K$89,"Vincu1",IF(Gestión!E365=D!$K$91,"Incur",IF(Gestión!E365=D!$K$93,"Proyec",IF(Gestión!E365=D!$K$94,"Estrateg",IF(Gestión!E365=D!$K$95,"Desa",IF(Gestión!E365=D!$K$103,"Seguim",IF(Gestión!E365=D!$K$104,"Acces",IF(Gestión!E365=D!$K$113,"Program1",IF(Gestión!E365=D!$K$115,"En",IF(Gestión!E365=D!$K$118,"Geren",IF(Gestión!E365=D!$K$128,"Proyec1",IF(Gestión!E365=D!$K$131,"Proyec2",IF(Gestión!E365=D!$K$135,"Forma2",IF(Gestión!E365=D!$K$137,"Talent",IF(Gestión!E365=D!$K$151,"Conso1",IF(Gestión!E365=D!$K$152,"Conso2",IF(Gestión!E365=D!$K$159,"Serv",IF(Gestión!E365=D!$K$164,"Rete",IF(Gestión!E365=D!$K$171,"Fortale4",IF(Gestión!E365=D!$K$172,"Fortale5",IF(Gestión!E365=D!$K$174,"Defini",IF(Gestión!E365=D!$K$175,"Coord",IF(Gestión!E365=D!$K$178,"Redef",IF(Gestión!E365=D!$K$181,"Compro",IF(Gestión!E365=D!$K$182,"Desa1",IF(Gestión!E365=D!$K$183,"Fortale6",IF(Gestión!E365=D!$K$187,"Esta",IF(Gestión!E365=D!$K$190,"Facil",IF(Gestión!E365=D!$K$193,"Soporte",IF(Gestión!E365=D!$K$198,"Implement1",IF(Gestión!E365=D!$K$201,"La",IF(Gestión!E365=D!$K$203,"Fortale7",IF(Gestión!E365=D!$K$206,"Remo",IF(Gestión!E365=D!$K$210,"Fortale8",IF(Gestión!E365=D!$K$214,"Mejoram",IF(Gestión!E365=D!$K$215,"Fortale9",IF(Gestión!E365=D!$K$217,"Fortale10",""))))))))))))))))))))))))))))))))))))))))))))))))))))))))))</f>
        <v/>
      </c>
    </row>
    <row r="357" spans="14:20" x14ac:dyDescent="0.25">
      <c r="N357" t="str">
        <f>IF(Gestión!F366=D!$L$2,"Forta",IF(Gestión!F366=$L$4,"Inclu",IF(Gestión!F366=$L$5,"Cult",IF(Gestión!F366=$L$7,"Actua",IF(Gestión!F366=$L$11,"Cuali",IF(Gestión!F366=$L$15,"Forta1",IF(Gestión!F366=$L$18,"Actua1",IF(Gestión!F366=$L$20,"Forta2",IF(Gestión!F366=$L$24,"Plan",IF(Gestión!F366=$L$28,"Confor",IF(Gestión!F366=$L$31,"Crea",IF(Gestión!F366=$L$33,"Incor",IF(Gestión!F366=$L$35,"Incre",IF(Gestión!F366=$L$36,"Prog",IF(Gestión!F366=$L$37,"Forta3",IF(Gestión!F366=$L$38,"Redi",IF(Gestión!F366=$L$40,"Confor1",IF(Gestión!F366=$L$44,"Apoyo",IF(Gestión!F366=$L$46,"Crea1",IF(Gestión!F366=$L$48,"Forta4",IF(Gestión!F366=$L$50,"Actua2",IF(Gestión!F366=$L$51,"Invest",IF(Gestión!F366=$L$52,"Conserv",IF(Gestión!F366=$L$55,"Incre1",IF(Gestión!F366=$L$60,"Actua3",IF(Gestión!F366=$L$64,"Actua4",IF(Gestión!F366=$L$66,"Asist",IF(Gestión!F366=$L$68,"Invest2",IF(Gestión!F366=$L$69,"Pract",IF(Gestión!F366=$L$72,"Forta5",IF(Gestión!F366=$L$79,"Opera",IF(Gestión!F366=$L$80,"Opera2",IF(Gestión!F366=$L$81,"Impul",IF(Gestión!F366=$L$86,"Estudio",IF(Gestión!F366=$L$89,"Invest3",IF(Gestión!F366=$L$90,"Diseño",IF(Gestión!F366=$L$91,"Invest4",IF(Gestión!F366=$L$93,"Vincula",IF(Gestión!F366=$L$94,"Crea2",IF(Gestión!F366=$L$95,"Diseño1",IF(Gestión!F366=$L$96,"Opera3",IF(Gestión!F366=$L$100,"Promo",IF(Gestión!F366=$L$101,"Estudio1",IF(Gestión!F366=$L$103,"Desarrolla",IF(Gestión!F366=$L$104,"Propen",IF(Gestión!F366=$L$108,"Aument",IF(Gestión!F366=$L$112,"Aument2",IF(Gestión!F366=$L$113,"Incre2",IF(Gestión!F366=$L$115,"Diver",IF(Gestión!F366=$L$118,"Estable",IF(Gestión!F366=$L$128,"Realiza",IF(Gestión!F366=$L$131,"Realiza1",IF(Gestión!F366=$L$135,"Diseño2",IF(Gestión!F366=$L$137,"Estudio2",IF(Gestión!F366=$L$138,"Invest5",IF(Gestión!F366=$L$141,"Actua5",IF(Gestión!F366=$L$144,"Estable1",IF(Gestión!F366=$L$151,"Defin","N/A"))))))))))))))))))))))))))))))))))))))))))))))))))))))))))</f>
        <v>N/A</v>
      </c>
      <c r="O357" t="str">
        <f>IF(N357="N/A",IF(Gestión!F366=$L$152,"Estable2",IF(Gestión!F366=$L$159,"Diseño3",IF(Gestión!F366=$L$161,"Diseño4",IF(Gestión!F366=$L$164,"Forta6",IF(Gestión!F366=$L$168,"Prog1",IF(Gestión!F366=$L$171,"Robus",IF(Gestión!F366=$L$172,"Diseño5",IF(Gestión!F366=$L$173,"Diseño6",IF(Gestión!F366=$L$174,"Estruc",IF(Gestión!F366=$L$175,"Diseño7",IF(Gestión!F366=$L$178,"Diseño8",IF(Gestión!F366=$L$179,"Diseño9",IF(Gestión!F366=$L$180,"Diseño10",IF(Gestión!F366=$L$181,"Diseño11",IF(Gestión!F366=$L$182,"Diseño12",IF(Gestión!F366=$L$183,"Capacit",IF(Gestión!F366=$L$186,"Redi1",IF(Gestión!F366=$L$187,"Defin1",IF(Gestión!F366=$L$190,"Cumplir",IF(Gestión!F366=$L$193,"Sistem",IF(Gestión!F366=$L$195,"Montaje",IF(Gestión!F366=$L$198,"Implementa",IF(Gestión!F366=$L$201,"Sistem1",IF(Gestión!F366=$L$203,"Asegura",IF(Gestión!F366=$L$204,"Estable3",IF(Gestión!F366=$L$206,"Constru",IF(Gestión!F366=$L$210,"Defin2",IF(Gestión!F366=$L$212,"Cult1",IF(Gestión!F366=$L$214,"Diseño13",IF(Gestión!F366=$L$215,"Defin3",IF(Gestión!F366=$L$217,"Segui",""))))))))))))))))))))))))))))))),N357)</f>
        <v/>
      </c>
      <c r="P357" t="str">
        <f>IF(Gestión!D366=$Q$2,"Acre",IF(Gestión!D366=$Q$3,"Valor",IF(Gestión!D366=$Q$4,"Calidad",IF(Gestión!D366=$Q$5,"NAI",IF(Gestión!D366=$Q$6,"NAP",IF(Gestión!D366=$Q$7,"NAE",IF(Gestión!D366=$Q$8,"Articulación",IF(Gestión!D366=$Q$9,"Extensión",IF(Gestión!D366=$Q$10,"Regionalización",IF(Gestión!D366=$Q$11,"Interna",IF(Gestión!D366=$Q$12,"Seguimiento",IF(Gestión!D366=$Q$13,"NAA",IF(Gestión!D366=$Q$14,"Gerencia",IF(Gestión!D366=$Q$15,"TH",IF(Gestión!D366=$Q$16,"Finan",IF(Gestión!D366=$Q$17,"Bienestar",IF(Gestión!D366=$Q$18,"Comuni",IF(Gestión!D366=$Q$19,"Sistema",IF(Gestión!D366=$Q$20,"GestionD",IF(Gestión!D366=$Q$21,"Mejoramiento",IF(Gestión!D366=$Q$22,"Modelo",IF(Gestión!D366=$Q$23,"Control",""))))))))))))))))))))))</f>
        <v/>
      </c>
      <c r="T357" t="str">
        <f>IF(Gestión!E366=D!$K$2,"Acredi",IF(Gestión!E366=D!$K$7,"Increm",IF(Gestión!E366=D!$K$11,"Forma",IF(Gestión!E366=D!$K$15,"Vincu",IF(Gestión!E366=D!$K$31,"Estructuraci",IF(Gestión!E366=D!$K$33,"Tecnica",IF(Gestión!E366=D!$K$35,"Conso",IF(Gestión!E366=D!$K$37,"Fortale",IF(Gestión!E366=D!$K$38,"Program",IF(Gestión!E366=D!$K$40,"Estruct",IF(Gestión!E366=D!$K$48,"Artic",IF(Gestión!E366=D!$K$55,"Fortale1",IF(Gestión!E366=D!$K$60,"Biling",IF(Gestión!E366=D!$K$64,"Forma1",IF(Gestión!E366=D!$K$66,"Gest",IF(Gestión!E366=D!$K$68,"Redefini",IF(Gestión!E366=D!$K$69,"Fortale2",IF(Gestión!E366=D!$K$72,"Edu",IF(Gestión!E366=D!$K$79,"Implement",IF(Gestión!E366=D!$K$81,"Potencia",IF(Gestión!E366=D!$K$86,"Fortale3",IF(Gestión!E366=D!$K$89,"Vincu1",IF(Gestión!E366=D!$K$91,"Incur",IF(Gestión!E366=D!$K$93,"Proyec",IF(Gestión!E366=D!$K$94,"Estrateg",IF(Gestión!E366=D!$K$95,"Desa",IF(Gestión!E366=D!$K$103,"Seguim",IF(Gestión!E366=D!$K$104,"Acces",IF(Gestión!E366=D!$K$113,"Program1",IF(Gestión!E366=D!$K$115,"En",IF(Gestión!E366=D!$K$118,"Geren",IF(Gestión!E366=D!$K$128,"Proyec1",IF(Gestión!E366=D!$K$131,"Proyec2",IF(Gestión!E366=D!$K$135,"Forma2",IF(Gestión!E366=D!$K$137,"Talent",IF(Gestión!E366=D!$K$151,"Conso1",IF(Gestión!E366=D!$K$152,"Conso2",IF(Gestión!E366=D!$K$159,"Serv",IF(Gestión!E366=D!$K$164,"Rete",IF(Gestión!E366=D!$K$171,"Fortale4",IF(Gestión!E366=D!$K$172,"Fortale5",IF(Gestión!E366=D!$K$174,"Defini",IF(Gestión!E366=D!$K$175,"Coord",IF(Gestión!E366=D!$K$178,"Redef",IF(Gestión!E366=D!$K$181,"Compro",IF(Gestión!E366=D!$K$182,"Desa1",IF(Gestión!E366=D!$K$183,"Fortale6",IF(Gestión!E366=D!$K$187,"Esta",IF(Gestión!E366=D!$K$190,"Facil",IF(Gestión!E366=D!$K$193,"Soporte",IF(Gestión!E366=D!$K$198,"Implement1",IF(Gestión!E366=D!$K$201,"La",IF(Gestión!E366=D!$K$203,"Fortale7",IF(Gestión!E366=D!$K$206,"Remo",IF(Gestión!E366=D!$K$210,"Fortale8",IF(Gestión!E366=D!$K$214,"Mejoram",IF(Gestión!E366=D!$K$215,"Fortale9",IF(Gestión!E366=D!$K$217,"Fortale10",""))))))))))))))))))))))))))))))))))))))))))))))))))))))))))</f>
        <v/>
      </c>
    </row>
    <row r="358" spans="14:20" x14ac:dyDescent="0.25">
      <c r="N358" t="str">
        <f>IF(Gestión!F367=D!$L$2,"Forta",IF(Gestión!F367=$L$4,"Inclu",IF(Gestión!F367=$L$5,"Cult",IF(Gestión!F367=$L$7,"Actua",IF(Gestión!F367=$L$11,"Cuali",IF(Gestión!F367=$L$15,"Forta1",IF(Gestión!F367=$L$18,"Actua1",IF(Gestión!F367=$L$20,"Forta2",IF(Gestión!F367=$L$24,"Plan",IF(Gestión!F367=$L$28,"Confor",IF(Gestión!F367=$L$31,"Crea",IF(Gestión!F367=$L$33,"Incor",IF(Gestión!F367=$L$35,"Incre",IF(Gestión!F367=$L$36,"Prog",IF(Gestión!F367=$L$37,"Forta3",IF(Gestión!F367=$L$38,"Redi",IF(Gestión!F367=$L$40,"Confor1",IF(Gestión!F367=$L$44,"Apoyo",IF(Gestión!F367=$L$46,"Crea1",IF(Gestión!F367=$L$48,"Forta4",IF(Gestión!F367=$L$50,"Actua2",IF(Gestión!F367=$L$51,"Invest",IF(Gestión!F367=$L$52,"Conserv",IF(Gestión!F367=$L$55,"Incre1",IF(Gestión!F367=$L$60,"Actua3",IF(Gestión!F367=$L$64,"Actua4",IF(Gestión!F367=$L$66,"Asist",IF(Gestión!F367=$L$68,"Invest2",IF(Gestión!F367=$L$69,"Pract",IF(Gestión!F367=$L$72,"Forta5",IF(Gestión!F367=$L$79,"Opera",IF(Gestión!F367=$L$80,"Opera2",IF(Gestión!F367=$L$81,"Impul",IF(Gestión!F367=$L$86,"Estudio",IF(Gestión!F367=$L$89,"Invest3",IF(Gestión!F367=$L$90,"Diseño",IF(Gestión!F367=$L$91,"Invest4",IF(Gestión!F367=$L$93,"Vincula",IF(Gestión!F367=$L$94,"Crea2",IF(Gestión!F367=$L$95,"Diseño1",IF(Gestión!F367=$L$96,"Opera3",IF(Gestión!F367=$L$100,"Promo",IF(Gestión!F367=$L$101,"Estudio1",IF(Gestión!F367=$L$103,"Desarrolla",IF(Gestión!F367=$L$104,"Propen",IF(Gestión!F367=$L$108,"Aument",IF(Gestión!F367=$L$112,"Aument2",IF(Gestión!F367=$L$113,"Incre2",IF(Gestión!F367=$L$115,"Diver",IF(Gestión!F367=$L$118,"Estable",IF(Gestión!F367=$L$128,"Realiza",IF(Gestión!F367=$L$131,"Realiza1",IF(Gestión!F367=$L$135,"Diseño2",IF(Gestión!F367=$L$137,"Estudio2",IF(Gestión!F367=$L$138,"Invest5",IF(Gestión!F367=$L$141,"Actua5",IF(Gestión!F367=$L$144,"Estable1",IF(Gestión!F367=$L$151,"Defin","N/A"))))))))))))))))))))))))))))))))))))))))))))))))))))))))))</f>
        <v>N/A</v>
      </c>
      <c r="O358" t="str">
        <f>IF(N358="N/A",IF(Gestión!F367=$L$152,"Estable2",IF(Gestión!F367=$L$159,"Diseño3",IF(Gestión!F367=$L$161,"Diseño4",IF(Gestión!F367=$L$164,"Forta6",IF(Gestión!F367=$L$168,"Prog1",IF(Gestión!F367=$L$171,"Robus",IF(Gestión!F367=$L$172,"Diseño5",IF(Gestión!F367=$L$173,"Diseño6",IF(Gestión!F367=$L$174,"Estruc",IF(Gestión!F367=$L$175,"Diseño7",IF(Gestión!F367=$L$178,"Diseño8",IF(Gestión!F367=$L$179,"Diseño9",IF(Gestión!F367=$L$180,"Diseño10",IF(Gestión!F367=$L$181,"Diseño11",IF(Gestión!F367=$L$182,"Diseño12",IF(Gestión!F367=$L$183,"Capacit",IF(Gestión!F367=$L$186,"Redi1",IF(Gestión!F367=$L$187,"Defin1",IF(Gestión!F367=$L$190,"Cumplir",IF(Gestión!F367=$L$193,"Sistem",IF(Gestión!F367=$L$195,"Montaje",IF(Gestión!F367=$L$198,"Implementa",IF(Gestión!F367=$L$201,"Sistem1",IF(Gestión!F367=$L$203,"Asegura",IF(Gestión!F367=$L$204,"Estable3",IF(Gestión!F367=$L$206,"Constru",IF(Gestión!F367=$L$210,"Defin2",IF(Gestión!F367=$L$212,"Cult1",IF(Gestión!F367=$L$214,"Diseño13",IF(Gestión!F367=$L$215,"Defin3",IF(Gestión!F367=$L$217,"Segui",""))))))))))))))))))))))))))))))),N358)</f>
        <v/>
      </c>
      <c r="P358" t="str">
        <f>IF(Gestión!D367=$Q$2,"Acre",IF(Gestión!D367=$Q$3,"Valor",IF(Gestión!D367=$Q$4,"Calidad",IF(Gestión!D367=$Q$5,"NAI",IF(Gestión!D367=$Q$6,"NAP",IF(Gestión!D367=$Q$7,"NAE",IF(Gestión!D367=$Q$8,"Articulación",IF(Gestión!D367=$Q$9,"Extensión",IF(Gestión!D367=$Q$10,"Regionalización",IF(Gestión!D367=$Q$11,"Interna",IF(Gestión!D367=$Q$12,"Seguimiento",IF(Gestión!D367=$Q$13,"NAA",IF(Gestión!D367=$Q$14,"Gerencia",IF(Gestión!D367=$Q$15,"TH",IF(Gestión!D367=$Q$16,"Finan",IF(Gestión!D367=$Q$17,"Bienestar",IF(Gestión!D367=$Q$18,"Comuni",IF(Gestión!D367=$Q$19,"Sistema",IF(Gestión!D367=$Q$20,"GestionD",IF(Gestión!D367=$Q$21,"Mejoramiento",IF(Gestión!D367=$Q$22,"Modelo",IF(Gestión!D367=$Q$23,"Control",""))))))))))))))))))))))</f>
        <v/>
      </c>
      <c r="T358" t="str">
        <f>IF(Gestión!E367=D!$K$2,"Acredi",IF(Gestión!E367=D!$K$7,"Increm",IF(Gestión!E367=D!$K$11,"Forma",IF(Gestión!E367=D!$K$15,"Vincu",IF(Gestión!E367=D!$K$31,"Estructuraci",IF(Gestión!E367=D!$K$33,"Tecnica",IF(Gestión!E367=D!$K$35,"Conso",IF(Gestión!E367=D!$K$37,"Fortale",IF(Gestión!E367=D!$K$38,"Program",IF(Gestión!E367=D!$K$40,"Estruct",IF(Gestión!E367=D!$K$48,"Artic",IF(Gestión!E367=D!$K$55,"Fortale1",IF(Gestión!E367=D!$K$60,"Biling",IF(Gestión!E367=D!$K$64,"Forma1",IF(Gestión!E367=D!$K$66,"Gest",IF(Gestión!E367=D!$K$68,"Redefini",IF(Gestión!E367=D!$K$69,"Fortale2",IF(Gestión!E367=D!$K$72,"Edu",IF(Gestión!E367=D!$K$79,"Implement",IF(Gestión!E367=D!$K$81,"Potencia",IF(Gestión!E367=D!$K$86,"Fortale3",IF(Gestión!E367=D!$K$89,"Vincu1",IF(Gestión!E367=D!$K$91,"Incur",IF(Gestión!E367=D!$K$93,"Proyec",IF(Gestión!E367=D!$K$94,"Estrateg",IF(Gestión!E367=D!$K$95,"Desa",IF(Gestión!E367=D!$K$103,"Seguim",IF(Gestión!E367=D!$K$104,"Acces",IF(Gestión!E367=D!$K$113,"Program1",IF(Gestión!E367=D!$K$115,"En",IF(Gestión!E367=D!$K$118,"Geren",IF(Gestión!E367=D!$K$128,"Proyec1",IF(Gestión!E367=D!$K$131,"Proyec2",IF(Gestión!E367=D!$K$135,"Forma2",IF(Gestión!E367=D!$K$137,"Talent",IF(Gestión!E367=D!$K$151,"Conso1",IF(Gestión!E367=D!$K$152,"Conso2",IF(Gestión!E367=D!$K$159,"Serv",IF(Gestión!E367=D!$K$164,"Rete",IF(Gestión!E367=D!$K$171,"Fortale4",IF(Gestión!E367=D!$K$172,"Fortale5",IF(Gestión!E367=D!$K$174,"Defini",IF(Gestión!E367=D!$K$175,"Coord",IF(Gestión!E367=D!$K$178,"Redef",IF(Gestión!E367=D!$K$181,"Compro",IF(Gestión!E367=D!$K$182,"Desa1",IF(Gestión!E367=D!$K$183,"Fortale6",IF(Gestión!E367=D!$K$187,"Esta",IF(Gestión!E367=D!$K$190,"Facil",IF(Gestión!E367=D!$K$193,"Soporte",IF(Gestión!E367=D!$K$198,"Implement1",IF(Gestión!E367=D!$K$201,"La",IF(Gestión!E367=D!$K$203,"Fortale7",IF(Gestión!E367=D!$K$206,"Remo",IF(Gestión!E367=D!$K$210,"Fortale8",IF(Gestión!E367=D!$K$214,"Mejoram",IF(Gestión!E367=D!$K$215,"Fortale9",IF(Gestión!E367=D!$K$217,"Fortale10",""))))))))))))))))))))))))))))))))))))))))))))))))))))))))))</f>
        <v/>
      </c>
    </row>
    <row r="359" spans="14:20" x14ac:dyDescent="0.25">
      <c r="N359" t="str">
        <f>IF(Gestión!F368=D!$L$2,"Forta",IF(Gestión!F368=$L$4,"Inclu",IF(Gestión!F368=$L$5,"Cult",IF(Gestión!F368=$L$7,"Actua",IF(Gestión!F368=$L$11,"Cuali",IF(Gestión!F368=$L$15,"Forta1",IF(Gestión!F368=$L$18,"Actua1",IF(Gestión!F368=$L$20,"Forta2",IF(Gestión!F368=$L$24,"Plan",IF(Gestión!F368=$L$28,"Confor",IF(Gestión!F368=$L$31,"Crea",IF(Gestión!F368=$L$33,"Incor",IF(Gestión!F368=$L$35,"Incre",IF(Gestión!F368=$L$36,"Prog",IF(Gestión!F368=$L$37,"Forta3",IF(Gestión!F368=$L$38,"Redi",IF(Gestión!F368=$L$40,"Confor1",IF(Gestión!F368=$L$44,"Apoyo",IF(Gestión!F368=$L$46,"Crea1",IF(Gestión!F368=$L$48,"Forta4",IF(Gestión!F368=$L$50,"Actua2",IF(Gestión!F368=$L$51,"Invest",IF(Gestión!F368=$L$52,"Conserv",IF(Gestión!F368=$L$55,"Incre1",IF(Gestión!F368=$L$60,"Actua3",IF(Gestión!F368=$L$64,"Actua4",IF(Gestión!F368=$L$66,"Asist",IF(Gestión!F368=$L$68,"Invest2",IF(Gestión!F368=$L$69,"Pract",IF(Gestión!F368=$L$72,"Forta5",IF(Gestión!F368=$L$79,"Opera",IF(Gestión!F368=$L$80,"Opera2",IF(Gestión!F368=$L$81,"Impul",IF(Gestión!F368=$L$86,"Estudio",IF(Gestión!F368=$L$89,"Invest3",IF(Gestión!F368=$L$90,"Diseño",IF(Gestión!F368=$L$91,"Invest4",IF(Gestión!F368=$L$93,"Vincula",IF(Gestión!F368=$L$94,"Crea2",IF(Gestión!F368=$L$95,"Diseño1",IF(Gestión!F368=$L$96,"Opera3",IF(Gestión!F368=$L$100,"Promo",IF(Gestión!F368=$L$101,"Estudio1",IF(Gestión!F368=$L$103,"Desarrolla",IF(Gestión!F368=$L$104,"Propen",IF(Gestión!F368=$L$108,"Aument",IF(Gestión!F368=$L$112,"Aument2",IF(Gestión!F368=$L$113,"Incre2",IF(Gestión!F368=$L$115,"Diver",IF(Gestión!F368=$L$118,"Estable",IF(Gestión!F368=$L$128,"Realiza",IF(Gestión!F368=$L$131,"Realiza1",IF(Gestión!F368=$L$135,"Diseño2",IF(Gestión!F368=$L$137,"Estudio2",IF(Gestión!F368=$L$138,"Invest5",IF(Gestión!F368=$L$141,"Actua5",IF(Gestión!F368=$L$144,"Estable1",IF(Gestión!F368=$L$151,"Defin","N/A"))))))))))))))))))))))))))))))))))))))))))))))))))))))))))</f>
        <v>N/A</v>
      </c>
      <c r="O359" t="str">
        <f>IF(N359="N/A",IF(Gestión!F368=$L$152,"Estable2",IF(Gestión!F368=$L$159,"Diseño3",IF(Gestión!F368=$L$161,"Diseño4",IF(Gestión!F368=$L$164,"Forta6",IF(Gestión!F368=$L$168,"Prog1",IF(Gestión!F368=$L$171,"Robus",IF(Gestión!F368=$L$172,"Diseño5",IF(Gestión!F368=$L$173,"Diseño6",IF(Gestión!F368=$L$174,"Estruc",IF(Gestión!F368=$L$175,"Diseño7",IF(Gestión!F368=$L$178,"Diseño8",IF(Gestión!F368=$L$179,"Diseño9",IF(Gestión!F368=$L$180,"Diseño10",IF(Gestión!F368=$L$181,"Diseño11",IF(Gestión!F368=$L$182,"Diseño12",IF(Gestión!F368=$L$183,"Capacit",IF(Gestión!F368=$L$186,"Redi1",IF(Gestión!F368=$L$187,"Defin1",IF(Gestión!F368=$L$190,"Cumplir",IF(Gestión!F368=$L$193,"Sistem",IF(Gestión!F368=$L$195,"Montaje",IF(Gestión!F368=$L$198,"Implementa",IF(Gestión!F368=$L$201,"Sistem1",IF(Gestión!F368=$L$203,"Asegura",IF(Gestión!F368=$L$204,"Estable3",IF(Gestión!F368=$L$206,"Constru",IF(Gestión!F368=$L$210,"Defin2",IF(Gestión!F368=$L$212,"Cult1",IF(Gestión!F368=$L$214,"Diseño13",IF(Gestión!F368=$L$215,"Defin3",IF(Gestión!F368=$L$217,"Segui",""))))))))))))))))))))))))))))))),N359)</f>
        <v/>
      </c>
      <c r="P359" t="str">
        <f>IF(Gestión!D368=$Q$2,"Acre",IF(Gestión!D368=$Q$3,"Valor",IF(Gestión!D368=$Q$4,"Calidad",IF(Gestión!D368=$Q$5,"NAI",IF(Gestión!D368=$Q$6,"NAP",IF(Gestión!D368=$Q$7,"NAE",IF(Gestión!D368=$Q$8,"Articulación",IF(Gestión!D368=$Q$9,"Extensión",IF(Gestión!D368=$Q$10,"Regionalización",IF(Gestión!D368=$Q$11,"Interna",IF(Gestión!D368=$Q$12,"Seguimiento",IF(Gestión!D368=$Q$13,"NAA",IF(Gestión!D368=$Q$14,"Gerencia",IF(Gestión!D368=$Q$15,"TH",IF(Gestión!D368=$Q$16,"Finan",IF(Gestión!D368=$Q$17,"Bienestar",IF(Gestión!D368=$Q$18,"Comuni",IF(Gestión!D368=$Q$19,"Sistema",IF(Gestión!D368=$Q$20,"GestionD",IF(Gestión!D368=$Q$21,"Mejoramiento",IF(Gestión!D368=$Q$22,"Modelo",IF(Gestión!D368=$Q$23,"Control",""))))))))))))))))))))))</f>
        <v/>
      </c>
      <c r="T359" t="str">
        <f>IF(Gestión!E368=D!$K$2,"Acredi",IF(Gestión!E368=D!$K$7,"Increm",IF(Gestión!E368=D!$K$11,"Forma",IF(Gestión!E368=D!$K$15,"Vincu",IF(Gestión!E368=D!$K$31,"Estructuraci",IF(Gestión!E368=D!$K$33,"Tecnica",IF(Gestión!E368=D!$K$35,"Conso",IF(Gestión!E368=D!$K$37,"Fortale",IF(Gestión!E368=D!$K$38,"Program",IF(Gestión!E368=D!$K$40,"Estruct",IF(Gestión!E368=D!$K$48,"Artic",IF(Gestión!E368=D!$K$55,"Fortale1",IF(Gestión!E368=D!$K$60,"Biling",IF(Gestión!E368=D!$K$64,"Forma1",IF(Gestión!E368=D!$K$66,"Gest",IF(Gestión!E368=D!$K$68,"Redefini",IF(Gestión!E368=D!$K$69,"Fortale2",IF(Gestión!E368=D!$K$72,"Edu",IF(Gestión!E368=D!$K$79,"Implement",IF(Gestión!E368=D!$K$81,"Potencia",IF(Gestión!E368=D!$K$86,"Fortale3",IF(Gestión!E368=D!$K$89,"Vincu1",IF(Gestión!E368=D!$K$91,"Incur",IF(Gestión!E368=D!$K$93,"Proyec",IF(Gestión!E368=D!$K$94,"Estrateg",IF(Gestión!E368=D!$K$95,"Desa",IF(Gestión!E368=D!$K$103,"Seguim",IF(Gestión!E368=D!$K$104,"Acces",IF(Gestión!E368=D!$K$113,"Program1",IF(Gestión!E368=D!$K$115,"En",IF(Gestión!E368=D!$K$118,"Geren",IF(Gestión!E368=D!$K$128,"Proyec1",IF(Gestión!E368=D!$K$131,"Proyec2",IF(Gestión!E368=D!$K$135,"Forma2",IF(Gestión!E368=D!$K$137,"Talent",IF(Gestión!E368=D!$K$151,"Conso1",IF(Gestión!E368=D!$K$152,"Conso2",IF(Gestión!E368=D!$K$159,"Serv",IF(Gestión!E368=D!$K$164,"Rete",IF(Gestión!E368=D!$K$171,"Fortale4",IF(Gestión!E368=D!$K$172,"Fortale5",IF(Gestión!E368=D!$K$174,"Defini",IF(Gestión!E368=D!$K$175,"Coord",IF(Gestión!E368=D!$K$178,"Redef",IF(Gestión!E368=D!$K$181,"Compro",IF(Gestión!E368=D!$K$182,"Desa1",IF(Gestión!E368=D!$K$183,"Fortale6",IF(Gestión!E368=D!$K$187,"Esta",IF(Gestión!E368=D!$K$190,"Facil",IF(Gestión!E368=D!$K$193,"Soporte",IF(Gestión!E368=D!$K$198,"Implement1",IF(Gestión!E368=D!$K$201,"La",IF(Gestión!E368=D!$K$203,"Fortale7",IF(Gestión!E368=D!$K$206,"Remo",IF(Gestión!E368=D!$K$210,"Fortale8",IF(Gestión!E368=D!$K$214,"Mejoram",IF(Gestión!E368=D!$K$215,"Fortale9",IF(Gestión!E368=D!$K$217,"Fortale10",""))))))))))))))))))))))))))))))))))))))))))))))))))))))))))</f>
        <v/>
      </c>
    </row>
    <row r="360" spans="14:20" x14ac:dyDescent="0.25">
      <c r="N360" t="str">
        <f>IF(Gestión!F369=D!$L$2,"Forta",IF(Gestión!F369=$L$4,"Inclu",IF(Gestión!F369=$L$5,"Cult",IF(Gestión!F369=$L$7,"Actua",IF(Gestión!F369=$L$11,"Cuali",IF(Gestión!F369=$L$15,"Forta1",IF(Gestión!F369=$L$18,"Actua1",IF(Gestión!F369=$L$20,"Forta2",IF(Gestión!F369=$L$24,"Plan",IF(Gestión!F369=$L$28,"Confor",IF(Gestión!F369=$L$31,"Crea",IF(Gestión!F369=$L$33,"Incor",IF(Gestión!F369=$L$35,"Incre",IF(Gestión!F369=$L$36,"Prog",IF(Gestión!F369=$L$37,"Forta3",IF(Gestión!F369=$L$38,"Redi",IF(Gestión!F369=$L$40,"Confor1",IF(Gestión!F369=$L$44,"Apoyo",IF(Gestión!F369=$L$46,"Crea1",IF(Gestión!F369=$L$48,"Forta4",IF(Gestión!F369=$L$50,"Actua2",IF(Gestión!F369=$L$51,"Invest",IF(Gestión!F369=$L$52,"Conserv",IF(Gestión!F369=$L$55,"Incre1",IF(Gestión!F369=$L$60,"Actua3",IF(Gestión!F369=$L$64,"Actua4",IF(Gestión!F369=$L$66,"Asist",IF(Gestión!F369=$L$68,"Invest2",IF(Gestión!F369=$L$69,"Pract",IF(Gestión!F369=$L$72,"Forta5",IF(Gestión!F369=$L$79,"Opera",IF(Gestión!F369=$L$80,"Opera2",IF(Gestión!F369=$L$81,"Impul",IF(Gestión!F369=$L$86,"Estudio",IF(Gestión!F369=$L$89,"Invest3",IF(Gestión!F369=$L$90,"Diseño",IF(Gestión!F369=$L$91,"Invest4",IF(Gestión!F369=$L$93,"Vincula",IF(Gestión!F369=$L$94,"Crea2",IF(Gestión!F369=$L$95,"Diseño1",IF(Gestión!F369=$L$96,"Opera3",IF(Gestión!F369=$L$100,"Promo",IF(Gestión!F369=$L$101,"Estudio1",IF(Gestión!F369=$L$103,"Desarrolla",IF(Gestión!F369=$L$104,"Propen",IF(Gestión!F369=$L$108,"Aument",IF(Gestión!F369=$L$112,"Aument2",IF(Gestión!F369=$L$113,"Incre2",IF(Gestión!F369=$L$115,"Diver",IF(Gestión!F369=$L$118,"Estable",IF(Gestión!F369=$L$128,"Realiza",IF(Gestión!F369=$L$131,"Realiza1",IF(Gestión!F369=$L$135,"Diseño2",IF(Gestión!F369=$L$137,"Estudio2",IF(Gestión!F369=$L$138,"Invest5",IF(Gestión!F369=$L$141,"Actua5",IF(Gestión!F369=$L$144,"Estable1",IF(Gestión!F369=$L$151,"Defin","N/A"))))))))))))))))))))))))))))))))))))))))))))))))))))))))))</f>
        <v>N/A</v>
      </c>
      <c r="O360" t="str">
        <f>IF(N360="N/A",IF(Gestión!F369=$L$152,"Estable2",IF(Gestión!F369=$L$159,"Diseño3",IF(Gestión!F369=$L$161,"Diseño4",IF(Gestión!F369=$L$164,"Forta6",IF(Gestión!F369=$L$168,"Prog1",IF(Gestión!F369=$L$171,"Robus",IF(Gestión!F369=$L$172,"Diseño5",IF(Gestión!F369=$L$173,"Diseño6",IF(Gestión!F369=$L$174,"Estruc",IF(Gestión!F369=$L$175,"Diseño7",IF(Gestión!F369=$L$178,"Diseño8",IF(Gestión!F369=$L$179,"Diseño9",IF(Gestión!F369=$L$180,"Diseño10",IF(Gestión!F369=$L$181,"Diseño11",IF(Gestión!F369=$L$182,"Diseño12",IF(Gestión!F369=$L$183,"Capacit",IF(Gestión!F369=$L$186,"Redi1",IF(Gestión!F369=$L$187,"Defin1",IF(Gestión!F369=$L$190,"Cumplir",IF(Gestión!F369=$L$193,"Sistem",IF(Gestión!F369=$L$195,"Montaje",IF(Gestión!F369=$L$198,"Implementa",IF(Gestión!F369=$L$201,"Sistem1",IF(Gestión!F369=$L$203,"Asegura",IF(Gestión!F369=$L$204,"Estable3",IF(Gestión!F369=$L$206,"Constru",IF(Gestión!F369=$L$210,"Defin2",IF(Gestión!F369=$L$212,"Cult1",IF(Gestión!F369=$L$214,"Diseño13",IF(Gestión!F369=$L$215,"Defin3",IF(Gestión!F369=$L$217,"Segui",""))))))))))))))))))))))))))))))),N360)</f>
        <v/>
      </c>
      <c r="P360" t="str">
        <f>IF(Gestión!D369=$Q$2,"Acre",IF(Gestión!D369=$Q$3,"Valor",IF(Gestión!D369=$Q$4,"Calidad",IF(Gestión!D369=$Q$5,"NAI",IF(Gestión!D369=$Q$6,"NAP",IF(Gestión!D369=$Q$7,"NAE",IF(Gestión!D369=$Q$8,"Articulación",IF(Gestión!D369=$Q$9,"Extensión",IF(Gestión!D369=$Q$10,"Regionalización",IF(Gestión!D369=$Q$11,"Interna",IF(Gestión!D369=$Q$12,"Seguimiento",IF(Gestión!D369=$Q$13,"NAA",IF(Gestión!D369=$Q$14,"Gerencia",IF(Gestión!D369=$Q$15,"TH",IF(Gestión!D369=$Q$16,"Finan",IF(Gestión!D369=$Q$17,"Bienestar",IF(Gestión!D369=$Q$18,"Comuni",IF(Gestión!D369=$Q$19,"Sistema",IF(Gestión!D369=$Q$20,"GestionD",IF(Gestión!D369=$Q$21,"Mejoramiento",IF(Gestión!D369=$Q$22,"Modelo",IF(Gestión!D369=$Q$23,"Control",""))))))))))))))))))))))</f>
        <v/>
      </c>
      <c r="T360" t="str">
        <f>IF(Gestión!E369=D!$K$2,"Acredi",IF(Gestión!E369=D!$K$7,"Increm",IF(Gestión!E369=D!$K$11,"Forma",IF(Gestión!E369=D!$K$15,"Vincu",IF(Gestión!E369=D!$K$31,"Estructuraci",IF(Gestión!E369=D!$K$33,"Tecnica",IF(Gestión!E369=D!$K$35,"Conso",IF(Gestión!E369=D!$K$37,"Fortale",IF(Gestión!E369=D!$K$38,"Program",IF(Gestión!E369=D!$K$40,"Estruct",IF(Gestión!E369=D!$K$48,"Artic",IF(Gestión!E369=D!$K$55,"Fortale1",IF(Gestión!E369=D!$K$60,"Biling",IF(Gestión!E369=D!$K$64,"Forma1",IF(Gestión!E369=D!$K$66,"Gest",IF(Gestión!E369=D!$K$68,"Redefini",IF(Gestión!E369=D!$K$69,"Fortale2",IF(Gestión!E369=D!$K$72,"Edu",IF(Gestión!E369=D!$K$79,"Implement",IF(Gestión!E369=D!$K$81,"Potencia",IF(Gestión!E369=D!$K$86,"Fortale3",IF(Gestión!E369=D!$K$89,"Vincu1",IF(Gestión!E369=D!$K$91,"Incur",IF(Gestión!E369=D!$K$93,"Proyec",IF(Gestión!E369=D!$K$94,"Estrateg",IF(Gestión!E369=D!$K$95,"Desa",IF(Gestión!E369=D!$K$103,"Seguim",IF(Gestión!E369=D!$K$104,"Acces",IF(Gestión!E369=D!$K$113,"Program1",IF(Gestión!E369=D!$K$115,"En",IF(Gestión!E369=D!$K$118,"Geren",IF(Gestión!E369=D!$K$128,"Proyec1",IF(Gestión!E369=D!$K$131,"Proyec2",IF(Gestión!E369=D!$K$135,"Forma2",IF(Gestión!E369=D!$K$137,"Talent",IF(Gestión!E369=D!$K$151,"Conso1",IF(Gestión!E369=D!$K$152,"Conso2",IF(Gestión!E369=D!$K$159,"Serv",IF(Gestión!E369=D!$K$164,"Rete",IF(Gestión!E369=D!$K$171,"Fortale4",IF(Gestión!E369=D!$K$172,"Fortale5",IF(Gestión!E369=D!$K$174,"Defini",IF(Gestión!E369=D!$K$175,"Coord",IF(Gestión!E369=D!$K$178,"Redef",IF(Gestión!E369=D!$K$181,"Compro",IF(Gestión!E369=D!$K$182,"Desa1",IF(Gestión!E369=D!$K$183,"Fortale6",IF(Gestión!E369=D!$K$187,"Esta",IF(Gestión!E369=D!$K$190,"Facil",IF(Gestión!E369=D!$K$193,"Soporte",IF(Gestión!E369=D!$K$198,"Implement1",IF(Gestión!E369=D!$K$201,"La",IF(Gestión!E369=D!$K$203,"Fortale7",IF(Gestión!E369=D!$K$206,"Remo",IF(Gestión!E369=D!$K$210,"Fortale8",IF(Gestión!E369=D!$K$214,"Mejoram",IF(Gestión!E369=D!$K$215,"Fortale9",IF(Gestión!E369=D!$K$217,"Fortale10",""))))))))))))))))))))))))))))))))))))))))))))))))))))))))))</f>
        <v/>
      </c>
    </row>
    <row r="361" spans="14:20" x14ac:dyDescent="0.25">
      <c r="N361" t="str">
        <f>IF(Gestión!F370=D!$L$2,"Forta",IF(Gestión!F370=$L$4,"Inclu",IF(Gestión!F370=$L$5,"Cult",IF(Gestión!F370=$L$7,"Actua",IF(Gestión!F370=$L$11,"Cuali",IF(Gestión!F370=$L$15,"Forta1",IF(Gestión!F370=$L$18,"Actua1",IF(Gestión!F370=$L$20,"Forta2",IF(Gestión!F370=$L$24,"Plan",IF(Gestión!F370=$L$28,"Confor",IF(Gestión!F370=$L$31,"Crea",IF(Gestión!F370=$L$33,"Incor",IF(Gestión!F370=$L$35,"Incre",IF(Gestión!F370=$L$36,"Prog",IF(Gestión!F370=$L$37,"Forta3",IF(Gestión!F370=$L$38,"Redi",IF(Gestión!F370=$L$40,"Confor1",IF(Gestión!F370=$L$44,"Apoyo",IF(Gestión!F370=$L$46,"Crea1",IF(Gestión!F370=$L$48,"Forta4",IF(Gestión!F370=$L$50,"Actua2",IF(Gestión!F370=$L$51,"Invest",IF(Gestión!F370=$L$52,"Conserv",IF(Gestión!F370=$L$55,"Incre1",IF(Gestión!F370=$L$60,"Actua3",IF(Gestión!F370=$L$64,"Actua4",IF(Gestión!F370=$L$66,"Asist",IF(Gestión!F370=$L$68,"Invest2",IF(Gestión!F370=$L$69,"Pract",IF(Gestión!F370=$L$72,"Forta5",IF(Gestión!F370=$L$79,"Opera",IF(Gestión!F370=$L$80,"Opera2",IF(Gestión!F370=$L$81,"Impul",IF(Gestión!F370=$L$86,"Estudio",IF(Gestión!F370=$L$89,"Invest3",IF(Gestión!F370=$L$90,"Diseño",IF(Gestión!F370=$L$91,"Invest4",IF(Gestión!F370=$L$93,"Vincula",IF(Gestión!F370=$L$94,"Crea2",IF(Gestión!F370=$L$95,"Diseño1",IF(Gestión!F370=$L$96,"Opera3",IF(Gestión!F370=$L$100,"Promo",IF(Gestión!F370=$L$101,"Estudio1",IF(Gestión!F370=$L$103,"Desarrolla",IF(Gestión!F370=$L$104,"Propen",IF(Gestión!F370=$L$108,"Aument",IF(Gestión!F370=$L$112,"Aument2",IF(Gestión!F370=$L$113,"Incre2",IF(Gestión!F370=$L$115,"Diver",IF(Gestión!F370=$L$118,"Estable",IF(Gestión!F370=$L$128,"Realiza",IF(Gestión!F370=$L$131,"Realiza1",IF(Gestión!F370=$L$135,"Diseño2",IF(Gestión!F370=$L$137,"Estudio2",IF(Gestión!F370=$L$138,"Invest5",IF(Gestión!F370=$L$141,"Actua5",IF(Gestión!F370=$L$144,"Estable1",IF(Gestión!F370=$L$151,"Defin","N/A"))))))))))))))))))))))))))))))))))))))))))))))))))))))))))</f>
        <v>N/A</v>
      </c>
      <c r="O361" t="str">
        <f>IF(N361="N/A",IF(Gestión!F370=$L$152,"Estable2",IF(Gestión!F370=$L$159,"Diseño3",IF(Gestión!F370=$L$161,"Diseño4",IF(Gestión!F370=$L$164,"Forta6",IF(Gestión!F370=$L$168,"Prog1",IF(Gestión!F370=$L$171,"Robus",IF(Gestión!F370=$L$172,"Diseño5",IF(Gestión!F370=$L$173,"Diseño6",IF(Gestión!F370=$L$174,"Estruc",IF(Gestión!F370=$L$175,"Diseño7",IF(Gestión!F370=$L$178,"Diseño8",IF(Gestión!F370=$L$179,"Diseño9",IF(Gestión!F370=$L$180,"Diseño10",IF(Gestión!F370=$L$181,"Diseño11",IF(Gestión!F370=$L$182,"Diseño12",IF(Gestión!F370=$L$183,"Capacit",IF(Gestión!F370=$L$186,"Redi1",IF(Gestión!F370=$L$187,"Defin1",IF(Gestión!F370=$L$190,"Cumplir",IF(Gestión!F370=$L$193,"Sistem",IF(Gestión!F370=$L$195,"Montaje",IF(Gestión!F370=$L$198,"Implementa",IF(Gestión!F370=$L$201,"Sistem1",IF(Gestión!F370=$L$203,"Asegura",IF(Gestión!F370=$L$204,"Estable3",IF(Gestión!F370=$L$206,"Constru",IF(Gestión!F370=$L$210,"Defin2",IF(Gestión!F370=$L$212,"Cult1",IF(Gestión!F370=$L$214,"Diseño13",IF(Gestión!F370=$L$215,"Defin3",IF(Gestión!F370=$L$217,"Segui",""))))))))))))))))))))))))))))))),N361)</f>
        <v/>
      </c>
      <c r="P361" t="str">
        <f>IF(Gestión!D370=$Q$2,"Acre",IF(Gestión!D370=$Q$3,"Valor",IF(Gestión!D370=$Q$4,"Calidad",IF(Gestión!D370=$Q$5,"NAI",IF(Gestión!D370=$Q$6,"NAP",IF(Gestión!D370=$Q$7,"NAE",IF(Gestión!D370=$Q$8,"Articulación",IF(Gestión!D370=$Q$9,"Extensión",IF(Gestión!D370=$Q$10,"Regionalización",IF(Gestión!D370=$Q$11,"Interna",IF(Gestión!D370=$Q$12,"Seguimiento",IF(Gestión!D370=$Q$13,"NAA",IF(Gestión!D370=$Q$14,"Gerencia",IF(Gestión!D370=$Q$15,"TH",IF(Gestión!D370=$Q$16,"Finan",IF(Gestión!D370=$Q$17,"Bienestar",IF(Gestión!D370=$Q$18,"Comuni",IF(Gestión!D370=$Q$19,"Sistema",IF(Gestión!D370=$Q$20,"GestionD",IF(Gestión!D370=$Q$21,"Mejoramiento",IF(Gestión!D370=$Q$22,"Modelo",IF(Gestión!D370=$Q$23,"Control",""))))))))))))))))))))))</f>
        <v/>
      </c>
      <c r="T361" t="str">
        <f>IF(Gestión!E370=D!$K$2,"Acredi",IF(Gestión!E370=D!$K$7,"Increm",IF(Gestión!E370=D!$K$11,"Forma",IF(Gestión!E370=D!$K$15,"Vincu",IF(Gestión!E370=D!$K$31,"Estructuraci",IF(Gestión!E370=D!$K$33,"Tecnica",IF(Gestión!E370=D!$K$35,"Conso",IF(Gestión!E370=D!$K$37,"Fortale",IF(Gestión!E370=D!$K$38,"Program",IF(Gestión!E370=D!$K$40,"Estruct",IF(Gestión!E370=D!$K$48,"Artic",IF(Gestión!E370=D!$K$55,"Fortale1",IF(Gestión!E370=D!$K$60,"Biling",IF(Gestión!E370=D!$K$64,"Forma1",IF(Gestión!E370=D!$K$66,"Gest",IF(Gestión!E370=D!$K$68,"Redefini",IF(Gestión!E370=D!$K$69,"Fortale2",IF(Gestión!E370=D!$K$72,"Edu",IF(Gestión!E370=D!$K$79,"Implement",IF(Gestión!E370=D!$K$81,"Potencia",IF(Gestión!E370=D!$K$86,"Fortale3",IF(Gestión!E370=D!$K$89,"Vincu1",IF(Gestión!E370=D!$K$91,"Incur",IF(Gestión!E370=D!$K$93,"Proyec",IF(Gestión!E370=D!$K$94,"Estrateg",IF(Gestión!E370=D!$K$95,"Desa",IF(Gestión!E370=D!$K$103,"Seguim",IF(Gestión!E370=D!$K$104,"Acces",IF(Gestión!E370=D!$K$113,"Program1",IF(Gestión!E370=D!$K$115,"En",IF(Gestión!E370=D!$K$118,"Geren",IF(Gestión!E370=D!$K$128,"Proyec1",IF(Gestión!E370=D!$K$131,"Proyec2",IF(Gestión!E370=D!$K$135,"Forma2",IF(Gestión!E370=D!$K$137,"Talent",IF(Gestión!E370=D!$K$151,"Conso1",IF(Gestión!E370=D!$K$152,"Conso2",IF(Gestión!E370=D!$K$159,"Serv",IF(Gestión!E370=D!$K$164,"Rete",IF(Gestión!E370=D!$K$171,"Fortale4",IF(Gestión!E370=D!$K$172,"Fortale5",IF(Gestión!E370=D!$K$174,"Defini",IF(Gestión!E370=D!$K$175,"Coord",IF(Gestión!E370=D!$K$178,"Redef",IF(Gestión!E370=D!$K$181,"Compro",IF(Gestión!E370=D!$K$182,"Desa1",IF(Gestión!E370=D!$K$183,"Fortale6",IF(Gestión!E370=D!$K$187,"Esta",IF(Gestión!E370=D!$K$190,"Facil",IF(Gestión!E370=D!$K$193,"Soporte",IF(Gestión!E370=D!$K$198,"Implement1",IF(Gestión!E370=D!$K$201,"La",IF(Gestión!E370=D!$K$203,"Fortale7",IF(Gestión!E370=D!$K$206,"Remo",IF(Gestión!E370=D!$K$210,"Fortale8",IF(Gestión!E370=D!$K$214,"Mejoram",IF(Gestión!E370=D!$K$215,"Fortale9",IF(Gestión!E370=D!$K$217,"Fortale10",""))))))))))))))))))))))))))))))))))))))))))))))))))))))))))</f>
        <v/>
      </c>
    </row>
    <row r="362" spans="14:20" x14ac:dyDescent="0.25">
      <c r="N362" t="str">
        <f>IF(Gestión!F371=D!$L$2,"Forta",IF(Gestión!F371=$L$4,"Inclu",IF(Gestión!F371=$L$5,"Cult",IF(Gestión!F371=$L$7,"Actua",IF(Gestión!F371=$L$11,"Cuali",IF(Gestión!F371=$L$15,"Forta1",IF(Gestión!F371=$L$18,"Actua1",IF(Gestión!F371=$L$20,"Forta2",IF(Gestión!F371=$L$24,"Plan",IF(Gestión!F371=$L$28,"Confor",IF(Gestión!F371=$L$31,"Crea",IF(Gestión!F371=$L$33,"Incor",IF(Gestión!F371=$L$35,"Incre",IF(Gestión!F371=$L$36,"Prog",IF(Gestión!F371=$L$37,"Forta3",IF(Gestión!F371=$L$38,"Redi",IF(Gestión!F371=$L$40,"Confor1",IF(Gestión!F371=$L$44,"Apoyo",IF(Gestión!F371=$L$46,"Crea1",IF(Gestión!F371=$L$48,"Forta4",IF(Gestión!F371=$L$50,"Actua2",IF(Gestión!F371=$L$51,"Invest",IF(Gestión!F371=$L$52,"Conserv",IF(Gestión!F371=$L$55,"Incre1",IF(Gestión!F371=$L$60,"Actua3",IF(Gestión!F371=$L$64,"Actua4",IF(Gestión!F371=$L$66,"Asist",IF(Gestión!F371=$L$68,"Invest2",IF(Gestión!F371=$L$69,"Pract",IF(Gestión!F371=$L$72,"Forta5",IF(Gestión!F371=$L$79,"Opera",IF(Gestión!F371=$L$80,"Opera2",IF(Gestión!F371=$L$81,"Impul",IF(Gestión!F371=$L$86,"Estudio",IF(Gestión!F371=$L$89,"Invest3",IF(Gestión!F371=$L$90,"Diseño",IF(Gestión!F371=$L$91,"Invest4",IF(Gestión!F371=$L$93,"Vincula",IF(Gestión!F371=$L$94,"Crea2",IF(Gestión!F371=$L$95,"Diseño1",IF(Gestión!F371=$L$96,"Opera3",IF(Gestión!F371=$L$100,"Promo",IF(Gestión!F371=$L$101,"Estudio1",IF(Gestión!F371=$L$103,"Desarrolla",IF(Gestión!F371=$L$104,"Propen",IF(Gestión!F371=$L$108,"Aument",IF(Gestión!F371=$L$112,"Aument2",IF(Gestión!F371=$L$113,"Incre2",IF(Gestión!F371=$L$115,"Diver",IF(Gestión!F371=$L$118,"Estable",IF(Gestión!F371=$L$128,"Realiza",IF(Gestión!F371=$L$131,"Realiza1",IF(Gestión!F371=$L$135,"Diseño2",IF(Gestión!F371=$L$137,"Estudio2",IF(Gestión!F371=$L$138,"Invest5",IF(Gestión!F371=$L$141,"Actua5",IF(Gestión!F371=$L$144,"Estable1",IF(Gestión!F371=$L$151,"Defin","N/A"))))))))))))))))))))))))))))))))))))))))))))))))))))))))))</f>
        <v>N/A</v>
      </c>
      <c r="O362" t="str">
        <f>IF(N362="N/A",IF(Gestión!F371=$L$152,"Estable2",IF(Gestión!F371=$L$159,"Diseño3",IF(Gestión!F371=$L$161,"Diseño4",IF(Gestión!F371=$L$164,"Forta6",IF(Gestión!F371=$L$168,"Prog1",IF(Gestión!F371=$L$171,"Robus",IF(Gestión!F371=$L$172,"Diseño5",IF(Gestión!F371=$L$173,"Diseño6",IF(Gestión!F371=$L$174,"Estruc",IF(Gestión!F371=$L$175,"Diseño7",IF(Gestión!F371=$L$178,"Diseño8",IF(Gestión!F371=$L$179,"Diseño9",IF(Gestión!F371=$L$180,"Diseño10",IF(Gestión!F371=$L$181,"Diseño11",IF(Gestión!F371=$L$182,"Diseño12",IF(Gestión!F371=$L$183,"Capacit",IF(Gestión!F371=$L$186,"Redi1",IF(Gestión!F371=$L$187,"Defin1",IF(Gestión!F371=$L$190,"Cumplir",IF(Gestión!F371=$L$193,"Sistem",IF(Gestión!F371=$L$195,"Montaje",IF(Gestión!F371=$L$198,"Implementa",IF(Gestión!F371=$L$201,"Sistem1",IF(Gestión!F371=$L$203,"Asegura",IF(Gestión!F371=$L$204,"Estable3",IF(Gestión!F371=$L$206,"Constru",IF(Gestión!F371=$L$210,"Defin2",IF(Gestión!F371=$L$212,"Cult1",IF(Gestión!F371=$L$214,"Diseño13",IF(Gestión!F371=$L$215,"Defin3",IF(Gestión!F371=$L$217,"Segui",""))))))))))))))))))))))))))))))),N362)</f>
        <v/>
      </c>
      <c r="P362" t="str">
        <f>IF(Gestión!D371=$Q$2,"Acre",IF(Gestión!D371=$Q$3,"Valor",IF(Gestión!D371=$Q$4,"Calidad",IF(Gestión!D371=$Q$5,"NAI",IF(Gestión!D371=$Q$6,"NAP",IF(Gestión!D371=$Q$7,"NAE",IF(Gestión!D371=$Q$8,"Articulación",IF(Gestión!D371=$Q$9,"Extensión",IF(Gestión!D371=$Q$10,"Regionalización",IF(Gestión!D371=$Q$11,"Interna",IF(Gestión!D371=$Q$12,"Seguimiento",IF(Gestión!D371=$Q$13,"NAA",IF(Gestión!D371=$Q$14,"Gerencia",IF(Gestión!D371=$Q$15,"TH",IF(Gestión!D371=$Q$16,"Finan",IF(Gestión!D371=$Q$17,"Bienestar",IF(Gestión!D371=$Q$18,"Comuni",IF(Gestión!D371=$Q$19,"Sistema",IF(Gestión!D371=$Q$20,"GestionD",IF(Gestión!D371=$Q$21,"Mejoramiento",IF(Gestión!D371=$Q$22,"Modelo",IF(Gestión!D371=$Q$23,"Control",""))))))))))))))))))))))</f>
        <v/>
      </c>
      <c r="T362" t="str">
        <f>IF(Gestión!E371=D!$K$2,"Acredi",IF(Gestión!E371=D!$K$7,"Increm",IF(Gestión!E371=D!$K$11,"Forma",IF(Gestión!E371=D!$K$15,"Vincu",IF(Gestión!E371=D!$K$31,"Estructuraci",IF(Gestión!E371=D!$K$33,"Tecnica",IF(Gestión!E371=D!$K$35,"Conso",IF(Gestión!E371=D!$K$37,"Fortale",IF(Gestión!E371=D!$K$38,"Program",IF(Gestión!E371=D!$K$40,"Estruct",IF(Gestión!E371=D!$K$48,"Artic",IF(Gestión!E371=D!$K$55,"Fortale1",IF(Gestión!E371=D!$K$60,"Biling",IF(Gestión!E371=D!$K$64,"Forma1",IF(Gestión!E371=D!$K$66,"Gest",IF(Gestión!E371=D!$K$68,"Redefini",IF(Gestión!E371=D!$K$69,"Fortale2",IF(Gestión!E371=D!$K$72,"Edu",IF(Gestión!E371=D!$K$79,"Implement",IF(Gestión!E371=D!$K$81,"Potencia",IF(Gestión!E371=D!$K$86,"Fortale3",IF(Gestión!E371=D!$K$89,"Vincu1",IF(Gestión!E371=D!$K$91,"Incur",IF(Gestión!E371=D!$K$93,"Proyec",IF(Gestión!E371=D!$K$94,"Estrateg",IF(Gestión!E371=D!$K$95,"Desa",IF(Gestión!E371=D!$K$103,"Seguim",IF(Gestión!E371=D!$K$104,"Acces",IF(Gestión!E371=D!$K$113,"Program1",IF(Gestión!E371=D!$K$115,"En",IF(Gestión!E371=D!$K$118,"Geren",IF(Gestión!E371=D!$K$128,"Proyec1",IF(Gestión!E371=D!$K$131,"Proyec2",IF(Gestión!E371=D!$K$135,"Forma2",IF(Gestión!E371=D!$K$137,"Talent",IF(Gestión!E371=D!$K$151,"Conso1",IF(Gestión!E371=D!$K$152,"Conso2",IF(Gestión!E371=D!$K$159,"Serv",IF(Gestión!E371=D!$K$164,"Rete",IF(Gestión!E371=D!$K$171,"Fortale4",IF(Gestión!E371=D!$K$172,"Fortale5",IF(Gestión!E371=D!$K$174,"Defini",IF(Gestión!E371=D!$K$175,"Coord",IF(Gestión!E371=D!$K$178,"Redef",IF(Gestión!E371=D!$K$181,"Compro",IF(Gestión!E371=D!$K$182,"Desa1",IF(Gestión!E371=D!$K$183,"Fortale6",IF(Gestión!E371=D!$K$187,"Esta",IF(Gestión!E371=D!$K$190,"Facil",IF(Gestión!E371=D!$K$193,"Soporte",IF(Gestión!E371=D!$K$198,"Implement1",IF(Gestión!E371=D!$K$201,"La",IF(Gestión!E371=D!$K$203,"Fortale7",IF(Gestión!E371=D!$K$206,"Remo",IF(Gestión!E371=D!$K$210,"Fortale8",IF(Gestión!E371=D!$K$214,"Mejoram",IF(Gestión!E371=D!$K$215,"Fortale9",IF(Gestión!E371=D!$K$217,"Fortale10",""))))))))))))))))))))))))))))))))))))))))))))))))))))))))))</f>
        <v/>
      </c>
    </row>
    <row r="363" spans="14:20" x14ac:dyDescent="0.25">
      <c r="N363" t="str">
        <f>IF(Gestión!F372=D!$L$2,"Forta",IF(Gestión!F372=$L$4,"Inclu",IF(Gestión!F372=$L$5,"Cult",IF(Gestión!F372=$L$7,"Actua",IF(Gestión!F372=$L$11,"Cuali",IF(Gestión!F372=$L$15,"Forta1",IF(Gestión!F372=$L$18,"Actua1",IF(Gestión!F372=$L$20,"Forta2",IF(Gestión!F372=$L$24,"Plan",IF(Gestión!F372=$L$28,"Confor",IF(Gestión!F372=$L$31,"Crea",IF(Gestión!F372=$L$33,"Incor",IF(Gestión!F372=$L$35,"Incre",IF(Gestión!F372=$L$36,"Prog",IF(Gestión!F372=$L$37,"Forta3",IF(Gestión!F372=$L$38,"Redi",IF(Gestión!F372=$L$40,"Confor1",IF(Gestión!F372=$L$44,"Apoyo",IF(Gestión!F372=$L$46,"Crea1",IF(Gestión!F372=$L$48,"Forta4",IF(Gestión!F372=$L$50,"Actua2",IF(Gestión!F372=$L$51,"Invest",IF(Gestión!F372=$L$52,"Conserv",IF(Gestión!F372=$L$55,"Incre1",IF(Gestión!F372=$L$60,"Actua3",IF(Gestión!F372=$L$64,"Actua4",IF(Gestión!F372=$L$66,"Asist",IF(Gestión!F372=$L$68,"Invest2",IF(Gestión!F372=$L$69,"Pract",IF(Gestión!F372=$L$72,"Forta5",IF(Gestión!F372=$L$79,"Opera",IF(Gestión!F372=$L$80,"Opera2",IF(Gestión!F372=$L$81,"Impul",IF(Gestión!F372=$L$86,"Estudio",IF(Gestión!F372=$L$89,"Invest3",IF(Gestión!F372=$L$90,"Diseño",IF(Gestión!F372=$L$91,"Invest4",IF(Gestión!F372=$L$93,"Vincula",IF(Gestión!F372=$L$94,"Crea2",IF(Gestión!F372=$L$95,"Diseño1",IF(Gestión!F372=$L$96,"Opera3",IF(Gestión!F372=$L$100,"Promo",IF(Gestión!F372=$L$101,"Estudio1",IF(Gestión!F372=$L$103,"Desarrolla",IF(Gestión!F372=$L$104,"Propen",IF(Gestión!F372=$L$108,"Aument",IF(Gestión!F372=$L$112,"Aument2",IF(Gestión!F372=$L$113,"Incre2",IF(Gestión!F372=$L$115,"Diver",IF(Gestión!F372=$L$118,"Estable",IF(Gestión!F372=$L$128,"Realiza",IF(Gestión!F372=$L$131,"Realiza1",IF(Gestión!F372=$L$135,"Diseño2",IF(Gestión!F372=$L$137,"Estudio2",IF(Gestión!F372=$L$138,"Invest5",IF(Gestión!F372=$L$141,"Actua5",IF(Gestión!F372=$L$144,"Estable1",IF(Gestión!F372=$L$151,"Defin","N/A"))))))))))))))))))))))))))))))))))))))))))))))))))))))))))</f>
        <v>N/A</v>
      </c>
      <c r="O363" t="str">
        <f>IF(N363="N/A",IF(Gestión!F372=$L$152,"Estable2",IF(Gestión!F372=$L$159,"Diseño3",IF(Gestión!F372=$L$161,"Diseño4",IF(Gestión!F372=$L$164,"Forta6",IF(Gestión!F372=$L$168,"Prog1",IF(Gestión!F372=$L$171,"Robus",IF(Gestión!F372=$L$172,"Diseño5",IF(Gestión!F372=$L$173,"Diseño6",IF(Gestión!F372=$L$174,"Estruc",IF(Gestión!F372=$L$175,"Diseño7",IF(Gestión!F372=$L$178,"Diseño8",IF(Gestión!F372=$L$179,"Diseño9",IF(Gestión!F372=$L$180,"Diseño10",IF(Gestión!F372=$L$181,"Diseño11",IF(Gestión!F372=$L$182,"Diseño12",IF(Gestión!F372=$L$183,"Capacit",IF(Gestión!F372=$L$186,"Redi1",IF(Gestión!F372=$L$187,"Defin1",IF(Gestión!F372=$L$190,"Cumplir",IF(Gestión!F372=$L$193,"Sistem",IF(Gestión!F372=$L$195,"Montaje",IF(Gestión!F372=$L$198,"Implementa",IF(Gestión!F372=$L$201,"Sistem1",IF(Gestión!F372=$L$203,"Asegura",IF(Gestión!F372=$L$204,"Estable3",IF(Gestión!F372=$L$206,"Constru",IF(Gestión!F372=$L$210,"Defin2",IF(Gestión!F372=$L$212,"Cult1",IF(Gestión!F372=$L$214,"Diseño13",IF(Gestión!F372=$L$215,"Defin3",IF(Gestión!F372=$L$217,"Segui",""))))))))))))))))))))))))))))))),N363)</f>
        <v/>
      </c>
      <c r="P363" t="str">
        <f>IF(Gestión!D372=$Q$2,"Acre",IF(Gestión!D372=$Q$3,"Valor",IF(Gestión!D372=$Q$4,"Calidad",IF(Gestión!D372=$Q$5,"NAI",IF(Gestión!D372=$Q$6,"NAP",IF(Gestión!D372=$Q$7,"NAE",IF(Gestión!D372=$Q$8,"Articulación",IF(Gestión!D372=$Q$9,"Extensión",IF(Gestión!D372=$Q$10,"Regionalización",IF(Gestión!D372=$Q$11,"Interna",IF(Gestión!D372=$Q$12,"Seguimiento",IF(Gestión!D372=$Q$13,"NAA",IF(Gestión!D372=$Q$14,"Gerencia",IF(Gestión!D372=$Q$15,"TH",IF(Gestión!D372=$Q$16,"Finan",IF(Gestión!D372=$Q$17,"Bienestar",IF(Gestión!D372=$Q$18,"Comuni",IF(Gestión!D372=$Q$19,"Sistema",IF(Gestión!D372=$Q$20,"GestionD",IF(Gestión!D372=$Q$21,"Mejoramiento",IF(Gestión!D372=$Q$22,"Modelo",IF(Gestión!D372=$Q$23,"Control",""))))))))))))))))))))))</f>
        <v/>
      </c>
      <c r="T363" t="str">
        <f>IF(Gestión!E372=D!$K$2,"Acredi",IF(Gestión!E372=D!$K$7,"Increm",IF(Gestión!E372=D!$K$11,"Forma",IF(Gestión!E372=D!$K$15,"Vincu",IF(Gestión!E372=D!$K$31,"Estructuraci",IF(Gestión!E372=D!$K$33,"Tecnica",IF(Gestión!E372=D!$K$35,"Conso",IF(Gestión!E372=D!$K$37,"Fortale",IF(Gestión!E372=D!$K$38,"Program",IF(Gestión!E372=D!$K$40,"Estruct",IF(Gestión!E372=D!$K$48,"Artic",IF(Gestión!E372=D!$K$55,"Fortale1",IF(Gestión!E372=D!$K$60,"Biling",IF(Gestión!E372=D!$K$64,"Forma1",IF(Gestión!E372=D!$K$66,"Gest",IF(Gestión!E372=D!$K$68,"Redefini",IF(Gestión!E372=D!$K$69,"Fortale2",IF(Gestión!E372=D!$K$72,"Edu",IF(Gestión!E372=D!$K$79,"Implement",IF(Gestión!E372=D!$K$81,"Potencia",IF(Gestión!E372=D!$K$86,"Fortale3",IF(Gestión!E372=D!$K$89,"Vincu1",IF(Gestión!E372=D!$K$91,"Incur",IF(Gestión!E372=D!$K$93,"Proyec",IF(Gestión!E372=D!$K$94,"Estrateg",IF(Gestión!E372=D!$K$95,"Desa",IF(Gestión!E372=D!$K$103,"Seguim",IF(Gestión!E372=D!$K$104,"Acces",IF(Gestión!E372=D!$K$113,"Program1",IF(Gestión!E372=D!$K$115,"En",IF(Gestión!E372=D!$K$118,"Geren",IF(Gestión!E372=D!$K$128,"Proyec1",IF(Gestión!E372=D!$K$131,"Proyec2",IF(Gestión!E372=D!$K$135,"Forma2",IF(Gestión!E372=D!$K$137,"Talent",IF(Gestión!E372=D!$K$151,"Conso1",IF(Gestión!E372=D!$K$152,"Conso2",IF(Gestión!E372=D!$K$159,"Serv",IF(Gestión!E372=D!$K$164,"Rete",IF(Gestión!E372=D!$K$171,"Fortale4",IF(Gestión!E372=D!$K$172,"Fortale5",IF(Gestión!E372=D!$K$174,"Defini",IF(Gestión!E372=D!$K$175,"Coord",IF(Gestión!E372=D!$K$178,"Redef",IF(Gestión!E372=D!$K$181,"Compro",IF(Gestión!E372=D!$K$182,"Desa1",IF(Gestión!E372=D!$K$183,"Fortale6",IF(Gestión!E372=D!$K$187,"Esta",IF(Gestión!E372=D!$K$190,"Facil",IF(Gestión!E372=D!$K$193,"Soporte",IF(Gestión!E372=D!$K$198,"Implement1",IF(Gestión!E372=D!$K$201,"La",IF(Gestión!E372=D!$K$203,"Fortale7",IF(Gestión!E372=D!$K$206,"Remo",IF(Gestión!E372=D!$K$210,"Fortale8",IF(Gestión!E372=D!$K$214,"Mejoram",IF(Gestión!E372=D!$K$215,"Fortale9",IF(Gestión!E372=D!$K$217,"Fortale10",""))))))))))))))))))))))))))))))))))))))))))))))))))))))))))</f>
        <v/>
      </c>
    </row>
    <row r="364" spans="14:20" x14ac:dyDescent="0.25">
      <c r="N364" t="str">
        <f>IF(Gestión!F373=D!$L$2,"Forta",IF(Gestión!F373=$L$4,"Inclu",IF(Gestión!F373=$L$5,"Cult",IF(Gestión!F373=$L$7,"Actua",IF(Gestión!F373=$L$11,"Cuali",IF(Gestión!F373=$L$15,"Forta1",IF(Gestión!F373=$L$18,"Actua1",IF(Gestión!F373=$L$20,"Forta2",IF(Gestión!F373=$L$24,"Plan",IF(Gestión!F373=$L$28,"Confor",IF(Gestión!F373=$L$31,"Crea",IF(Gestión!F373=$L$33,"Incor",IF(Gestión!F373=$L$35,"Incre",IF(Gestión!F373=$L$36,"Prog",IF(Gestión!F373=$L$37,"Forta3",IF(Gestión!F373=$L$38,"Redi",IF(Gestión!F373=$L$40,"Confor1",IF(Gestión!F373=$L$44,"Apoyo",IF(Gestión!F373=$L$46,"Crea1",IF(Gestión!F373=$L$48,"Forta4",IF(Gestión!F373=$L$50,"Actua2",IF(Gestión!F373=$L$51,"Invest",IF(Gestión!F373=$L$52,"Conserv",IF(Gestión!F373=$L$55,"Incre1",IF(Gestión!F373=$L$60,"Actua3",IF(Gestión!F373=$L$64,"Actua4",IF(Gestión!F373=$L$66,"Asist",IF(Gestión!F373=$L$68,"Invest2",IF(Gestión!F373=$L$69,"Pract",IF(Gestión!F373=$L$72,"Forta5",IF(Gestión!F373=$L$79,"Opera",IF(Gestión!F373=$L$80,"Opera2",IF(Gestión!F373=$L$81,"Impul",IF(Gestión!F373=$L$86,"Estudio",IF(Gestión!F373=$L$89,"Invest3",IF(Gestión!F373=$L$90,"Diseño",IF(Gestión!F373=$L$91,"Invest4",IF(Gestión!F373=$L$93,"Vincula",IF(Gestión!F373=$L$94,"Crea2",IF(Gestión!F373=$L$95,"Diseño1",IF(Gestión!F373=$L$96,"Opera3",IF(Gestión!F373=$L$100,"Promo",IF(Gestión!F373=$L$101,"Estudio1",IF(Gestión!F373=$L$103,"Desarrolla",IF(Gestión!F373=$L$104,"Propen",IF(Gestión!F373=$L$108,"Aument",IF(Gestión!F373=$L$112,"Aument2",IF(Gestión!F373=$L$113,"Incre2",IF(Gestión!F373=$L$115,"Diver",IF(Gestión!F373=$L$118,"Estable",IF(Gestión!F373=$L$128,"Realiza",IF(Gestión!F373=$L$131,"Realiza1",IF(Gestión!F373=$L$135,"Diseño2",IF(Gestión!F373=$L$137,"Estudio2",IF(Gestión!F373=$L$138,"Invest5",IF(Gestión!F373=$L$141,"Actua5",IF(Gestión!F373=$L$144,"Estable1",IF(Gestión!F373=$L$151,"Defin","N/A"))))))))))))))))))))))))))))))))))))))))))))))))))))))))))</f>
        <v>N/A</v>
      </c>
      <c r="O364" t="str">
        <f>IF(N364="N/A",IF(Gestión!F373=$L$152,"Estable2",IF(Gestión!F373=$L$159,"Diseño3",IF(Gestión!F373=$L$161,"Diseño4",IF(Gestión!F373=$L$164,"Forta6",IF(Gestión!F373=$L$168,"Prog1",IF(Gestión!F373=$L$171,"Robus",IF(Gestión!F373=$L$172,"Diseño5",IF(Gestión!F373=$L$173,"Diseño6",IF(Gestión!F373=$L$174,"Estruc",IF(Gestión!F373=$L$175,"Diseño7",IF(Gestión!F373=$L$178,"Diseño8",IF(Gestión!F373=$L$179,"Diseño9",IF(Gestión!F373=$L$180,"Diseño10",IF(Gestión!F373=$L$181,"Diseño11",IF(Gestión!F373=$L$182,"Diseño12",IF(Gestión!F373=$L$183,"Capacit",IF(Gestión!F373=$L$186,"Redi1",IF(Gestión!F373=$L$187,"Defin1",IF(Gestión!F373=$L$190,"Cumplir",IF(Gestión!F373=$L$193,"Sistem",IF(Gestión!F373=$L$195,"Montaje",IF(Gestión!F373=$L$198,"Implementa",IF(Gestión!F373=$L$201,"Sistem1",IF(Gestión!F373=$L$203,"Asegura",IF(Gestión!F373=$L$204,"Estable3",IF(Gestión!F373=$L$206,"Constru",IF(Gestión!F373=$L$210,"Defin2",IF(Gestión!F373=$L$212,"Cult1",IF(Gestión!F373=$L$214,"Diseño13",IF(Gestión!F373=$L$215,"Defin3",IF(Gestión!F373=$L$217,"Segui",""))))))))))))))))))))))))))))))),N364)</f>
        <v/>
      </c>
      <c r="P364" t="str">
        <f>IF(Gestión!D373=$Q$2,"Acre",IF(Gestión!D373=$Q$3,"Valor",IF(Gestión!D373=$Q$4,"Calidad",IF(Gestión!D373=$Q$5,"NAI",IF(Gestión!D373=$Q$6,"NAP",IF(Gestión!D373=$Q$7,"NAE",IF(Gestión!D373=$Q$8,"Articulación",IF(Gestión!D373=$Q$9,"Extensión",IF(Gestión!D373=$Q$10,"Regionalización",IF(Gestión!D373=$Q$11,"Interna",IF(Gestión!D373=$Q$12,"Seguimiento",IF(Gestión!D373=$Q$13,"NAA",IF(Gestión!D373=$Q$14,"Gerencia",IF(Gestión!D373=$Q$15,"TH",IF(Gestión!D373=$Q$16,"Finan",IF(Gestión!D373=$Q$17,"Bienestar",IF(Gestión!D373=$Q$18,"Comuni",IF(Gestión!D373=$Q$19,"Sistema",IF(Gestión!D373=$Q$20,"GestionD",IF(Gestión!D373=$Q$21,"Mejoramiento",IF(Gestión!D373=$Q$22,"Modelo",IF(Gestión!D373=$Q$23,"Control",""))))))))))))))))))))))</f>
        <v/>
      </c>
      <c r="T364" t="str">
        <f>IF(Gestión!E373=D!$K$2,"Acredi",IF(Gestión!E373=D!$K$7,"Increm",IF(Gestión!E373=D!$K$11,"Forma",IF(Gestión!E373=D!$K$15,"Vincu",IF(Gestión!E373=D!$K$31,"Estructuraci",IF(Gestión!E373=D!$K$33,"Tecnica",IF(Gestión!E373=D!$K$35,"Conso",IF(Gestión!E373=D!$K$37,"Fortale",IF(Gestión!E373=D!$K$38,"Program",IF(Gestión!E373=D!$K$40,"Estruct",IF(Gestión!E373=D!$K$48,"Artic",IF(Gestión!E373=D!$K$55,"Fortale1",IF(Gestión!E373=D!$K$60,"Biling",IF(Gestión!E373=D!$K$64,"Forma1",IF(Gestión!E373=D!$K$66,"Gest",IF(Gestión!E373=D!$K$68,"Redefini",IF(Gestión!E373=D!$K$69,"Fortale2",IF(Gestión!E373=D!$K$72,"Edu",IF(Gestión!E373=D!$K$79,"Implement",IF(Gestión!E373=D!$K$81,"Potencia",IF(Gestión!E373=D!$K$86,"Fortale3",IF(Gestión!E373=D!$K$89,"Vincu1",IF(Gestión!E373=D!$K$91,"Incur",IF(Gestión!E373=D!$K$93,"Proyec",IF(Gestión!E373=D!$K$94,"Estrateg",IF(Gestión!E373=D!$K$95,"Desa",IF(Gestión!E373=D!$K$103,"Seguim",IF(Gestión!E373=D!$K$104,"Acces",IF(Gestión!E373=D!$K$113,"Program1",IF(Gestión!E373=D!$K$115,"En",IF(Gestión!E373=D!$K$118,"Geren",IF(Gestión!E373=D!$K$128,"Proyec1",IF(Gestión!E373=D!$K$131,"Proyec2",IF(Gestión!E373=D!$K$135,"Forma2",IF(Gestión!E373=D!$K$137,"Talent",IF(Gestión!E373=D!$K$151,"Conso1",IF(Gestión!E373=D!$K$152,"Conso2",IF(Gestión!E373=D!$K$159,"Serv",IF(Gestión!E373=D!$K$164,"Rete",IF(Gestión!E373=D!$K$171,"Fortale4",IF(Gestión!E373=D!$K$172,"Fortale5",IF(Gestión!E373=D!$K$174,"Defini",IF(Gestión!E373=D!$K$175,"Coord",IF(Gestión!E373=D!$K$178,"Redef",IF(Gestión!E373=D!$K$181,"Compro",IF(Gestión!E373=D!$K$182,"Desa1",IF(Gestión!E373=D!$K$183,"Fortale6",IF(Gestión!E373=D!$K$187,"Esta",IF(Gestión!E373=D!$K$190,"Facil",IF(Gestión!E373=D!$K$193,"Soporte",IF(Gestión!E373=D!$K$198,"Implement1",IF(Gestión!E373=D!$K$201,"La",IF(Gestión!E373=D!$K$203,"Fortale7",IF(Gestión!E373=D!$K$206,"Remo",IF(Gestión!E373=D!$K$210,"Fortale8",IF(Gestión!E373=D!$K$214,"Mejoram",IF(Gestión!E373=D!$K$215,"Fortale9",IF(Gestión!E373=D!$K$217,"Fortale10",""))))))))))))))))))))))))))))))))))))))))))))))))))))))))))</f>
        <v/>
      </c>
    </row>
    <row r="365" spans="14:20" x14ac:dyDescent="0.25">
      <c r="N365" t="str">
        <f>IF(Gestión!F374=D!$L$2,"Forta",IF(Gestión!F374=$L$4,"Inclu",IF(Gestión!F374=$L$5,"Cult",IF(Gestión!F374=$L$7,"Actua",IF(Gestión!F374=$L$11,"Cuali",IF(Gestión!F374=$L$15,"Forta1",IF(Gestión!F374=$L$18,"Actua1",IF(Gestión!F374=$L$20,"Forta2",IF(Gestión!F374=$L$24,"Plan",IF(Gestión!F374=$L$28,"Confor",IF(Gestión!F374=$L$31,"Crea",IF(Gestión!F374=$L$33,"Incor",IF(Gestión!F374=$L$35,"Incre",IF(Gestión!F374=$L$36,"Prog",IF(Gestión!F374=$L$37,"Forta3",IF(Gestión!F374=$L$38,"Redi",IF(Gestión!F374=$L$40,"Confor1",IF(Gestión!F374=$L$44,"Apoyo",IF(Gestión!F374=$L$46,"Crea1",IF(Gestión!F374=$L$48,"Forta4",IF(Gestión!F374=$L$50,"Actua2",IF(Gestión!F374=$L$51,"Invest",IF(Gestión!F374=$L$52,"Conserv",IF(Gestión!F374=$L$55,"Incre1",IF(Gestión!F374=$L$60,"Actua3",IF(Gestión!F374=$L$64,"Actua4",IF(Gestión!F374=$L$66,"Asist",IF(Gestión!F374=$L$68,"Invest2",IF(Gestión!F374=$L$69,"Pract",IF(Gestión!F374=$L$72,"Forta5",IF(Gestión!F374=$L$79,"Opera",IF(Gestión!F374=$L$80,"Opera2",IF(Gestión!F374=$L$81,"Impul",IF(Gestión!F374=$L$86,"Estudio",IF(Gestión!F374=$L$89,"Invest3",IF(Gestión!F374=$L$90,"Diseño",IF(Gestión!F374=$L$91,"Invest4",IF(Gestión!F374=$L$93,"Vincula",IF(Gestión!F374=$L$94,"Crea2",IF(Gestión!F374=$L$95,"Diseño1",IF(Gestión!F374=$L$96,"Opera3",IF(Gestión!F374=$L$100,"Promo",IF(Gestión!F374=$L$101,"Estudio1",IF(Gestión!F374=$L$103,"Desarrolla",IF(Gestión!F374=$L$104,"Propen",IF(Gestión!F374=$L$108,"Aument",IF(Gestión!F374=$L$112,"Aument2",IF(Gestión!F374=$L$113,"Incre2",IF(Gestión!F374=$L$115,"Diver",IF(Gestión!F374=$L$118,"Estable",IF(Gestión!F374=$L$128,"Realiza",IF(Gestión!F374=$L$131,"Realiza1",IF(Gestión!F374=$L$135,"Diseño2",IF(Gestión!F374=$L$137,"Estudio2",IF(Gestión!F374=$L$138,"Invest5",IF(Gestión!F374=$L$141,"Actua5",IF(Gestión!F374=$L$144,"Estable1",IF(Gestión!F374=$L$151,"Defin","N/A"))))))))))))))))))))))))))))))))))))))))))))))))))))))))))</f>
        <v>N/A</v>
      </c>
      <c r="O365" t="str">
        <f>IF(N365="N/A",IF(Gestión!F374=$L$152,"Estable2",IF(Gestión!F374=$L$159,"Diseño3",IF(Gestión!F374=$L$161,"Diseño4",IF(Gestión!F374=$L$164,"Forta6",IF(Gestión!F374=$L$168,"Prog1",IF(Gestión!F374=$L$171,"Robus",IF(Gestión!F374=$L$172,"Diseño5",IF(Gestión!F374=$L$173,"Diseño6",IF(Gestión!F374=$L$174,"Estruc",IF(Gestión!F374=$L$175,"Diseño7",IF(Gestión!F374=$L$178,"Diseño8",IF(Gestión!F374=$L$179,"Diseño9",IF(Gestión!F374=$L$180,"Diseño10",IF(Gestión!F374=$L$181,"Diseño11",IF(Gestión!F374=$L$182,"Diseño12",IF(Gestión!F374=$L$183,"Capacit",IF(Gestión!F374=$L$186,"Redi1",IF(Gestión!F374=$L$187,"Defin1",IF(Gestión!F374=$L$190,"Cumplir",IF(Gestión!F374=$L$193,"Sistem",IF(Gestión!F374=$L$195,"Montaje",IF(Gestión!F374=$L$198,"Implementa",IF(Gestión!F374=$L$201,"Sistem1",IF(Gestión!F374=$L$203,"Asegura",IF(Gestión!F374=$L$204,"Estable3",IF(Gestión!F374=$L$206,"Constru",IF(Gestión!F374=$L$210,"Defin2",IF(Gestión!F374=$L$212,"Cult1",IF(Gestión!F374=$L$214,"Diseño13",IF(Gestión!F374=$L$215,"Defin3",IF(Gestión!F374=$L$217,"Segui",""))))))))))))))))))))))))))))))),N365)</f>
        <v/>
      </c>
      <c r="P365" t="str">
        <f>IF(Gestión!D374=$Q$2,"Acre",IF(Gestión!D374=$Q$3,"Valor",IF(Gestión!D374=$Q$4,"Calidad",IF(Gestión!D374=$Q$5,"NAI",IF(Gestión!D374=$Q$6,"NAP",IF(Gestión!D374=$Q$7,"NAE",IF(Gestión!D374=$Q$8,"Articulación",IF(Gestión!D374=$Q$9,"Extensión",IF(Gestión!D374=$Q$10,"Regionalización",IF(Gestión!D374=$Q$11,"Interna",IF(Gestión!D374=$Q$12,"Seguimiento",IF(Gestión!D374=$Q$13,"NAA",IF(Gestión!D374=$Q$14,"Gerencia",IF(Gestión!D374=$Q$15,"TH",IF(Gestión!D374=$Q$16,"Finan",IF(Gestión!D374=$Q$17,"Bienestar",IF(Gestión!D374=$Q$18,"Comuni",IF(Gestión!D374=$Q$19,"Sistema",IF(Gestión!D374=$Q$20,"GestionD",IF(Gestión!D374=$Q$21,"Mejoramiento",IF(Gestión!D374=$Q$22,"Modelo",IF(Gestión!D374=$Q$23,"Control",""))))))))))))))))))))))</f>
        <v/>
      </c>
      <c r="T365" t="str">
        <f>IF(Gestión!E374=D!$K$2,"Acredi",IF(Gestión!E374=D!$K$7,"Increm",IF(Gestión!E374=D!$K$11,"Forma",IF(Gestión!E374=D!$K$15,"Vincu",IF(Gestión!E374=D!$K$31,"Estructuraci",IF(Gestión!E374=D!$K$33,"Tecnica",IF(Gestión!E374=D!$K$35,"Conso",IF(Gestión!E374=D!$K$37,"Fortale",IF(Gestión!E374=D!$K$38,"Program",IF(Gestión!E374=D!$K$40,"Estruct",IF(Gestión!E374=D!$K$48,"Artic",IF(Gestión!E374=D!$K$55,"Fortale1",IF(Gestión!E374=D!$K$60,"Biling",IF(Gestión!E374=D!$K$64,"Forma1",IF(Gestión!E374=D!$K$66,"Gest",IF(Gestión!E374=D!$K$68,"Redefini",IF(Gestión!E374=D!$K$69,"Fortale2",IF(Gestión!E374=D!$K$72,"Edu",IF(Gestión!E374=D!$K$79,"Implement",IF(Gestión!E374=D!$K$81,"Potencia",IF(Gestión!E374=D!$K$86,"Fortale3",IF(Gestión!E374=D!$K$89,"Vincu1",IF(Gestión!E374=D!$K$91,"Incur",IF(Gestión!E374=D!$K$93,"Proyec",IF(Gestión!E374=D!$K$94,"Estrateg",IF(Gestión!E374=D!$K$95,"Desa",IF(Gestión!E374=D!$K$103,"Seguim",IF(Gestión!E374=D!$K$104,"Acces",IF(Gestión!E374=D!$K$113,"Program1",IF(Gestión!E374=D!$K$115,"En",IF(Gestión!E374=D!$K$118,"Geren",IF(Gestión!E374=D!$K$128,"Proyec1",IF(Gestión!E374=D!$K$131,"Proyec2",IF(Gestión!E374=D!$K$135,"Forma2",IF(Gestión!E374=D!$K$137,"Talent",IF(Gestión!E374=D!$K$151,"Conso1",IF(Gestión!E374=D!$K$152,"Conso2",IF(Gestión!E374=D!$K$159,"Serv",IF(Gestión!E374=D!$K$164,"Rete",IF(Gestión!E374=D!$K$171,"Fortale4",IF(Gestión!E374=D!$K$172,"Fortale5",IF(Gestión!E374=D!$K$174,"Defini",IF(Gestión!E374=D!$K$175,"Coord",IF(Gestión!E374=D!$K$178,"Redef",IF(Gestión!E374=D!$K$181,"Compro",IF(Gestión!E374=D!$K$182,"Desa1",IF(Gestión!E374=D!$K$183,"Fortale6",IF(Gestión!E374=D!$K$187,"Esta",IF(Gestión!E374=D!$K$190,"Facil",IF(Gestión!E374=D!$K$193,"Soporte",IF(Gestión!E374=D!$K$198,"Implement1",IF(Gestión!E374=D!$K$201,"La",IF(Gestión!E374=D!$K$203,"Fortale7",IF(Gestión!E374=D!$K$206,"Remo",IF(Gestión!E374=D!$K$210,"Fortale8",IF(Gestión!E374=D!$K$214,"Mejoram",IF(Gestión!E374=D!$K$215,"Fortale9",IF(Gestión!E374=D!$K$217,"Fortale10",""))))))))))))))))))))))))))))))))))))))))))))))))))))))))))</f>
        <v/>
      </c>
    </row>
    <row r="366" spans="14:20" x14ac:dyDescent="0.25">
      <c r="N366" t="str">
        <f>IF(Gestión!F375=D!$L$2,"Forta",IF(Gestión!F375=$L$4,"Inclu",IF(Gestión!F375=$L$5,"Cult",IF(Gestión!F375=$L$7,"Actua",IF(Gestión!F375=$L$11,"Cuali",IF(Gestión!F375=$L$15,"Forta1",IF(Gestión!F375=$L$18,"Actua1",IF(Gestión!F375=$L$20,"Forta2",IF(Gestión!F375=$L$24,"Plan",IF(Gestión!F375=$L$28,"Confor",IF(Gestión!F375=$L$31,"Crea",IF(Gestión!F375=$L$33,"Incor",IF(Gestión!F375=$L$35,"Incre",IF(Gestión!F375=$L$36,"Prog",IF(Gestión!F375=$L$37,"Forta3",IF(Gestión!F375=$L$38,"Redi",IF(Gestión!F375=$L$40,"Confor1",IF(Gestión!F375=$L$44,"Apoyo",IF(Gestión!F375=$L$46,"Crea1",IF(Gestión!F375=$L$48,"Forta4",IF(Gestión!F375=$L$50,"Actua2",IF(Gestión!F375=$L$51,"Invest",IF(Gestión!F375=$L$52,"Conserv",IF(Gestión!F375=$L$55,"Incre1",IF(Gestión!F375=$L$60,"Actua3",IF(Gestión!F375=$L$64,"Actua4",IF(Gestión!F375=$L$66,"Asist",IF(Gestión!F375=$L$68,"Invest2",IF(Gestión!F375=$L$69,"Pract",IF(Gestión!F375=$L$72,"Forta5",IF(Gestión!F375=$L$79,"Opera",IF(Gestión!F375=$L$80,"Opera2",IF(Gestión!F375=$L$81,"Impul",IF(Gestión!F375=$L$86,"Estudio",IF(Gestión!F375=$L$89,"Invest3",IF(Gestión!F375=$L$90,"Diseño",IF(Gestión!F375=$L$91,"Invest4",IF(Gestión!F375=$L$93,"Vincula",IF(Gestión!F375=$L$94,"Crea2",IF(Gestión!F375=$L$95,"Diseño1",IF(Gestión!F375=$L$96,"Opera3",IF(Gestión!F375=$L$100,"Promo",IF(Gestión!F375=$L$101,"Estudio1",IF(Gestión!F375=$L$103,"Desarrolla",IF(Gestión!F375=$L$104,"Propen",IF(Gestión!F375=$L$108,"Aument",IF(Gestión!F375=$L$112,"Aument2",IF(Gestión!F375=$L$113,"Incre2",IF(Gestión!F375=$L$115,"Diver",IF(Gestión!F375=$L$118,"Estable",IF(Gestión!F375=$L$128,"Realiza",IF(Gestión!F375=$L$131,"Realiza1",IF(Gestión!F375=$L$135,"Diseño2",IF(Gestión!F375=$L$137,"Estudio2",IF(Gestión!F375=$L$138,"Invest5",IF(Gestión!F375=$L$141,"Actua5",IF(Gestión!F375=$L$144,"Estable1",IF(Gestión!F375=$L$151,"Defin","N/A"))))))))))))))))))))))))))))))))))))))))))))))))))))))))))</f>
        <v>N/A</v>
      </c>
      <c r="O366" t="str">
        <f>IF(N366="N/A",IF(Gestión!F375=$L$152,"Estable2",IF(Gestión!F375=$L$159,"Diseño3",IF(Gestión!F375=$L$161,"Diseño4",IF(Gestión!F375=$L$164,"Forta6",IF(Gestión!F375=$L$168,"Prog1",IF(Gestión!F375=$L$171,"Robus",IF(Gestión!F375=$L$172,"Diseño5",IF(Gestión!F375=$L$173,"Diseño6",IF(Gestión!F375=$L$174,"Estruc",IF(Gestión!F375=$L$175,"Diseño7",IF(Gestión!F375=$L$178,"Diseño8",IF(Gestión!F375=$L$179,"Diseño9",IF(Gestión!F375=$L$180,"Diseño10",IF(Gestión!F375=$L$181,"Diseño11",IF(Gestión!F375=$L$182,"Diseño12",IF(Gestión!F375=$L$183,"Capacit",IF(Gestión!F375=$L$186,"Redi1",IF(Gestión!F375=$L$187,"Defin1",IF(Gestión!F375=$L$190,"Cumplir",IF(Gestión!F375=$L$193,"Sistem",IF(Gestión!F375=$L$195,"Montaje",IF(Gestión!F375=$L$198,"Implementa",IF(Gestión!F375=$L$201,"Sistem1",IF(Gestión!F375=$L$203,"Asegura",IF(Gestión!F375=$L$204,"Estable3",IF(Gestión!F375=$L$206,"Constru",IF(Gestión!F375=$L$210,"Defin2",IF(Gestión!F375=$L$212,"Cult1",IF(Gestión!F375=$L$214,"Diseño13",IF(Gestión!F375=$L$215,"Defin3",IF(Gestión!F375=$L$217,"Segui",""))))))))))))))))))))))))))))))),N366)</f>
        <v/>
      </c>
      <c r="P366" t="str">
        <f>IF(Gestión!D375=$Q$2,"Acre",IF(Gestión!D375=$Q$3,"Valor",IF(Gestión!D375=$Q$4,"Calidad",IF(Gestión!D375=$Q$5,"NAI",IF(Gestión!D375=$Q$6,"NAP",IF(Gestión!D375=$Q$7,"NAE",IF(Gestión!D375=$Q$8,"Articulación",IF(Gestión!D375=$Q$9,"Extensión",IF(Gestión!D375=$Q$10,"Regionalización",IF(Gestión!D375=$Q$11,"Interna",IF(Gestión!D375=$Q$12,"Seguimiento",IF(Gestión!D375=$Q$13,"NAA",IF(Gestión!D375=$Q$14,"Gerencia",IF(Gestión!D375=$Q$15,"TH",IF(Gestión!D375=$Q$16,"Finan",IF(Gestión!D375=$Q$17,"Bienestar",IF(Gestión!D375=$Q$18,"Comuni",IF(Gestión!D375=$Q$19,"Sistema",IF(Gestión!D375=$Q$20,"GestionD",IF(Gestión!D375=$Q$21,"Mejoramiento",IF(Gestión!D375=$Q$22,"Modelo",IF(Gestión!D375=$Q$23,"Control",""))))))))))))))))))))))</f>
        <v/>
      </c>
      <c r="T366" t="str">
        <f>IF(Gestión!E375=D!$K$2,"Acredi",IF(Gestión!E375=D!$K$7,"Increm",IF(Gestión!E375=D!$K$11,"Forma",IF(Gestión!E375=D!$K$15,"Vincu",IF(Gestión!E375=D!$K$31,"Estructuraci",IF(Gestión!E375=D!$K$33,"Tecnica",IF(Gestión!E375=D!$K$35,"Conso",IF(Gestión!E375=D!$K$37,"Fortale",IF(Gestión!E375=D!$K$38,"Program",IF(Gestión!E375=D!$K$40,"Estruct",IF(Gestión!E375=D!$K$48,"Artic",IF(Gestión!E375=D!$K$55,"Fortale1",IF(Gestión!E375=D!$K$60,"Biling",IF(Gestión!E375=D!$K$64,"Forma1",IF(Gestión!E375=D!$K$66,"Gest",IF(Gestión!E375=D!$K$68,"Redefini",IF(Gestión!E375=D!$K$69,"Fortale2",IF(Gestión!E375=D!$K$72,"Edu",IF(Gestión!E375=D!$K$79,"Implement",IF(Gestión!E375=D!$K$81,"Potencia",IF(Gestión!E375=D!$K$86,"Fortale3",IF(Gestión!E375=D!$K$89,"Vincu1",IF(Gestión!E375=D!$K$91,"Incur",IF(Gestión!E375=D!$K$93,"Proyec",IF(Gestión!E375=D!$K$94,"Estrateg",IF(Gestión!E375=D!$K$95,"Desa",IF(Gestión!E375=D!$K$103,"Seguim",IF(Gestión!E375=D!$K$104,"Acces",IF(Gestión!E375=D!$K$113,"Program1",IF(Gestión!E375=D!$K$115,"En",IF(Gestión!E375=D!$K$118,"Geren",IF(Gestión!E375=D!$K$128,"Proyec1",IF(Gestión!E375=D!$K$131,"Proyec2",IF(Gestión!E375=D!$K$135,"Forma2",IF(Gestión!E375=D!$K$137,"Talent",IF(Gestión!E375=D!$K$151,"Conso1",IF(Gestión!E375=D!$K$152,"Conso2",IF(Gestión!E375=D!$K$159,"Serv",IF(Gestión!E375=D!$K$164,"Rete",IF(Gestión!E375=D!$K$171,"Fortale4",IF(Gestión!E375=D!$K$172,"Fortale5",IF(Gestión!E375=D!$K$174,"Defini",IF(Gestión!E375=D!$K$175,"Coord",IF(Gestión!E375=D!$K$178,"Redef",IF(Gestión!E375=D!$K$181,"Compro",IF(Gestión!E375=D!$K$182,"Desa1",IF(Gestión!E375=D!$K$183,"Fortale6",IF(Gestión!E375=D!$K$187,"Esta",IF(Gestión!E375=D!$K$190,"Facil",IF(Gestión!E375=D!$K$193,"Soporte",IF(Gestión!E375=D!$K$198,"Implement1",IF(Gestión!E375=D!$K$201,"La",IF(Gestión!E375=D!$K$203,"Fortale7",IF(Gestión!E375=D!$K$206,"Remo",IF(Gestión!E375=D!$K$210,"Fortale8",IF(Gestión!E375=D!$K$214,"Mejoram",IF(Gestión!E375=D!$K$215,"Fortale9",IF(Gestión!E375=D!$K$217,"Fortale10",""))))))))))))))))))))))))))))))))))))))))))))))))))))))))))</f>
        <v/>
      </c>
    </row>
    <row r="367" spans="14:20" x14ac:dyDescent="0.25">
      <c r="N367" t="str">
        <f>IF(Gestión!F376=D!$L$2,"Forta",IF(Gestión!F376=$L$4,"Inclu",IF(Gestión!F376=$L$5,"Cult",IF(Gestión!F376=$L$7,"Actua",IF(Gestión!F376=$L$11,"Cuali",IF(Gestión!F376=$L$15,"Forta1",IF(Gestión!F376=$L$18,"Actua1",IF(Gestión!F376=$L$20,"Forta2",IF(Gestión!F376=$L$24,"Plan",IF(Gestión!F376=$L$28,"Confor",IF(Gestión!F376=$L$31,"Crea",IF(Gestión!F376=$L$33,"Incor",IF(Gestión!F376=$L$35,"Incre",IF(Gestión!F376=$L$36,"Prog",IF(Gestión!F376=$L$37,"Forta3",IF(Gestión!F376=$L$38,"Redi",IF(Gestión!F376=$L$40,"Confor1",IF(Gestión!F376=$L$44,"Apoyo",IF(Gestión!F376=$L$46,"Crea1",IF(Gestión!F376=$L$48,"Forta4",IF(Gestión!F376=$L$50,"Actua2",IF(Gestión!F376=$L$51,"Invest",IF(Gestión!F376=$L$52,"Conserv",IF(Gestión!F376=$L$55,"Incre1",IF(Gestión!F376=$L$60,"Actua3",IF(Gestión!F376=$L$64,"Actua4",IF(Gestión!F376=$L$66,"Asist",IF(Gestión!F376=$L$68,"Invest2",IF(Gestión!F376=$L$69,"Pract",IF(Gestión!F376=$L$72,"Forta5",IF(Gestión!F376=$L$79,"Opera",IF(Gestión!F376=$L$80,"Opera2",IF(Gestión!F376=$L$81,"Impul",IF(Gestión!F376=$L$86,"Estudio",IF(Gestión!F376=$L$89,"Invest3",IF(Gestión!F376=$L$90,"Diseño",IF(Gestión!F376=$L$91,"Invest4",IF(Gestión!F376=$L$93,"Vincula",IF(Gestión!F376=$L$94,"Crea2",IF(Gestión!F376=$L$95,"Diseño1",IF(Gestión!F376=$L$96,"Opera3",IF(Gestión!F376=$L$100,"Promo",IF(Gestión!F376=$L$101,"Estudio1",IF(Gestión!F376=$L$103,"Desarrolla",IF(Gestión!F376=$L$104,"Propen",IF(Gestión!F376=$L$108,"Aument",IF(Gestión!F376=$L$112,"Aument2",IF(Gestión!F376=$L$113,"Incre2",IF(Gestión!F376=$L$115,"Diver",IF(Gestión!F376=$L$118,"Estable",IF(Gestión!F376=$L$128,"Realiza",IF(Gestión!F376=$L$131,"Realiza1",IF(Gestión!F376=$L$135,"Diseño2",IF(Gestión!F376=$L$137,"Estudio2",IF(Gestión!F376=$L$138,"Invest5",IF(Gestión!F376=$L$141,"Actua5",IF(Gestión!F376=$L$144,"Estable1",IF(Gestión!F376=$L$151,"Defin","N/A"))))))))))))))))))))))))))))))))))))))))))))))))))))))))))</f>
        <v>N/A</v>
      </c>
      <c r="O367" t="str">
        <f>IF(N367="N/A",IF(Gestión!F376=$L$152,"Estable2",IF(Gestión!F376=$L$159,"Diseño3",IF(Gestión!F376=$L$161,"Diseño4",IF(Gestión!F376=$L$164,"Forta6",IF(Gestión!F376=$L$168,"Prog1",IF(Gestión!F376=$L$171,"Robus",IF(Gestión!F376=$L$172,"Diseño5",IF(Gestión!F376=$L$173,"Diseño6",IF(Gestión!F376=$L$174,"Estruc",IF(Gestión!F376=$L$175,"Diseño7",IF(Gestión!F376=$L$178,"Diseño8",IF(Gestión!F376=$L$179,"Diseño9",IF(Gestión!F376=$L$180,"Diseño10",IF(Gestión!F376=$L$181,"Diseño11",IF(Gestión!F376=$L$182,"Diseño12",IF(Gestión!F376=$L$183,"Capacit",IF(Gestión!F376=$L$186,"Redi1",IF(Gestión!F376=$L$187,"Defin1",IF(Gestión!F376=$L$190,"Cumplir",IF(Gestión!F376=$L$193,"Sistem",IF(Gestión!F376=$L$195,"Montaje",IF(Gestión!F376=$L$198,"Implementa",IF(Gestión!F376=$L$201,"Sistem1",IF(Gestión!F376=$L$203,"Asegura",IF(Gestión!F376=$L$204,"Estable3",IF(Gestión!F376=$L$206,"Constru",IF(Gestión!F376=$L$210,"Defin2",IF(Gestión!F376=$L$212,"Cult1",IF(Gestión!F376=$L$214,"Diseño13",IF(Gestión!F376=$L$215,"Defin3",IF(Gestión!F376=$L$217,"Segui",""))))))))))))))))))))))))))))))),N367)</f>
        <v/>
      </c>
      <c r="P367" t="str">
        <f>IF(Gestión!D376=$Q$2,"Acre",IF(Gestión!D376=$Q$3,"Valor",IF(Gestión!D376=$Q$4,"Calidad",IF(Gestión!D376=$Q$5,"NAI",IF(Gestión!D376=$Q$6,"NAP",IF(Gestión!D376=$Q$7,"NAE",IF(Gestión!D376=$Q$8,"Articulación",IF(Gestión!D376=$Q$9,"Extensión",IF(Gestión!D376=$Q$10,"Regionalización",IF(Gestión!D376=$Q$11,"Interna",IF(Gestión!D376=$Q$12,"Seguimiento",IF(Gestión!D376=$Q$13,"NAA",IF(Gestión!D376=$Q$14,"Gerencia",IF(Gestión!D376=$Q$15,"TH",IF(Gestión!D376=$Q$16,"Finan",IF(Gestión!D376=$Q$17,"Bienestar",IF(Gestión!D376=$Q$18,"Comuni",IF(Gestión!D376=$Q$19,"Sistema",IF(Gestión!D376=$Q$20,"GestionD",IF(Gestión!D376=$Q$21,"Mejoramiento",IF(Gestión!D376=$Q$22,"Modelo",IF(Gestión!D376=$Q$23,"Control",""))))))))))))))))))))))</f>
        <v/>
      </c>
      <c r="T367" t="str">
        <f>IF(Gestión!E376=D!$K$2,"Acredi",IF(Gestión!E376=D!$K$7,"Increm",IF(Gestión!E376=D!$K$11,"Forma",IF(Gestión!E376=D!$K$15,"Vincu",IF(Gestión!E376=D!$K$31,"Estructuraci",IF(Gestión!E376=D!$K$33,"Tecnica",IF(Gestión!E376=D!$K$35,"Conso",IF(Gestión!E376=D!$K$37,"Fortale",IF(Gestión!E376=D!$K$38,"Program",IF(Gestión!E376=D!$K$40,"Estruct",IF(Gestión!E376=D!$K$48,"Artic",IF(Gestión!E376=D!$K$55,"Fortale1",IF(Gestión!E376=D!$K$60,"Biling",IF(Gestión!E376=D!$K$64,"Forma1",IF(Gestión!E376=D!$K$66,"Gest",IF(Gestión!E376=D!$K$68,"Redefini",IF(Gestión!E376=D!$K$69,"Fortale2",IF(Gestión!E376=D!$K$72,"Edu",IF(Gestión!E376=D!$K$79,"Implement",IF(Gestión!E376=D!$K$81,"Potencia",IF(Gestión!E376=D!$K$86,"Fortale3",IF(Gestión!E376=D!$K$89,"Vincu1",IF(Gestión!E376=D!$K$91,"Incur",IF(Gestión!E376=D!$K$93,"Proyec",IF(Gestión!E376=D!$K$94,"Estrateg",IF(Gestión!E376=D!$K$95,"Desa",IF(Gestión!E376=D!$K$103,"Seguim",IF(Gestión!E376=D!$K$104,"Acces",IF(Gestión!E376=D!$K$113,"Program1",IF(Gestión!E376=D!$K$115,"En",IF(Gestión!E376=D!$K$118,"Geren",IF(Gestión!E376=D!$K$128,"Proyec1",IF(Gestión!E376=D!$K$131,"Proyec2",IF(Gestión!E376=D!$K$135,"Forma2",IF(Gestión!E376=D!$K$137,"Talent",IF(Gestión!E376=D!$K$151,"Conso1",IF(Gestión!E376=D!$K$152,"Conso2",IF(Gestión!E376=D!$K$159,"Serv",IF(Gestión!E376=D!$K$164,"Rete",IF(Gestión!E376=D!$K$171,"Fortale4",IF(Gestión!E376=D!$K$172,"Fortale5",IF(Gestión!E376=D!$K$174,"Defini",IF(Gestión!E376=D!$K$175,"Coord",IF(Gestión!E376=D!$K$178,"Redef",IF(Gestión!E376=D!$K$181,"Compro",IF(Gestión!E376=D!$K$182,"Desa1",IF(Gestión!E376=D!$K$183,"Fortale6",IF(Gestión!E376=D!$K$187,"Esta",IF(Gestión!E376=D!$K$190,"Facil",IF(Gestión!E376=D!$K$193,"Soporte",IF(Gestión!E376=D!$K$198,"Implement1",IF(Gestión!E376=D!$K$201,"La",IF(Gestión!E376=D!$K$203,"Fortale7",IF(Gestión!E376=D!$K$206,"Remo",IF(Gestión!E376=D!$K$210,"Fortale8",IF(Gestión!E376=D!$K$214,"Mejoram",IF(Gestión!E376=D!$K$215,"Fortale9",IF(Gestión!E376=D!$K$217,"Fortale10",""))))))))))))))))))))))))))))))))))))))))))))))))))))))))))</f>
        <v/>
      </c>
    </row>
    <row r="368" spans="14:20" x14ac:dyDescent="0.25">
      <c r="N368" t="str">
        <f>IF(Gestión!F377=D!$L$2,"Forta",IF(Gestión!F377=$L$4,"Inclu",IF(Gestión!F377=$L$5,"Cult",IF(Gestión!F377=$L$7,"Actua",IF(Gestión!F377=$L$11,"Cuali",IF(Gestión!F377=$L$15,"Forta1",IF(Gestión!F377=$L$18,"Actua1",IF(Gestión!F377=$L$20,"Forta2",IF(Gestión!F377=$L$24,"Plan",IF(Gestión!F377=$L$28,"Confor",IF(Gestión!F377=$L$31,"Crea",IF(Gestión!F377=$L$33,"Incor",IF(Gestión!F377=$L$35,"Incre",IF(Gestión!F377=$L$36,"Prog",IF(Gestión!F377=$L$37,"Forta3",IF(Gestión!F377=$L$38,"Redi",IF(Gestión!F377=$L$40,"Confor1",IF(Gestión!F377=$L$44,"Apoyo",IF(Gestión!F377=$L$46,"Crea1",IF(Gestión!F377=$L$48,"Forta4",IF(Gestión!F377=$L$50,"Actua2",IF(Gestión!F377=$L$51,"Invest",IF(Gestión!F377=$L$52,"Conserv",IF(Gestión!F377=$L$55,"Incre1",IF(Gestión!F377=$L$60,"Actua3",IF(Gestión!F377=$L$64,"Actua4",IF(Gestión!F377=$L$66,"Asist",IF(Gestión!F377=$L$68,"Invest2",IF(Gestión!F377=$L$69,"Pract",IF(Gestión!F377=$L$72,"Forta5",IF(Gestión!F377=$L$79,"Opera",IF(Gestión!F377=$L$80,"Opera2",IF(Gestión!F377=$L$81,"Impul",IF(Gestión!F377=$L$86,"Estudio",IF(Gestión!F377=$L$89,"Invest3",IF(Gestión!F377=$L$90,"Diseño",IF(Gestión!F377=$L$91,"Invest4",IF(Gestión!F377=$L$93,"Vincula",IF(Gestión!F377=$L$94,"Crea2",IF(Gestión!F377=$L$95,"Diseño1",IF(Gestión!F377=$L$96,"Opera3",IF(Gestión!F377=$L$100,"Promo",IF(Gestión!F377=$L$101,"Estudio1",IF(Gestión!F377=$L$103,"Desarrolla",IF(Gestión!F377=$L$104,"Propen",IF(Gestión!F377=$L$108,"Aument",IF(Gestión!F377=$L$112,"Aument2",IF(Gestión!F377=$L$113,"Incre2",IF(Gestión!F377=$L$115,"Diver",IF(Gestión!F377=$L$118,"Estable",IF(Gestión!F377=$L$128,"Realiza",IF(Gestión!F377=$L$131,"Realiza1",IF(Gestión!F377=$L$135,"Diseño2",IF(Gestión!F377=$L$137,"Estudio2",IF(Gestión!F377=$L$138,"Invest5",IF(Gestión!F377=$L$141,"Actua5",IF(Gestión!F377=$L$144,"Estable1",IF(Gestión!F377=$L$151,"Defin","N/A"))))))))))))))))))))))))))))))))))))))))))))))))))))))))))</f>
        <v>N/A</v>
      </c>
      <c r="O368" t="str">
        <f>IF(N368="N/A",IF(Gestión!F377=$L$152,"Estable2",IF(Gestión!F377=$L$159,"Diseño3",IF(Gestión!F377=$L$161,"Diseño4",IF(Gestión!F377=$L$164,"Forta6",IF(Gestión!F377=$L$168,"Prog1",IF(Gestión!F377=$L$171,"Robus",IF(Gestión!F377=$L$172,"Diseño5",IF(Gestión!F377=$L$173,"Diseño6",IF(Gestión!F377=$L$174,"Estruc",IF(Gestión!F377=$L$175,"Diseño7",IF(Gestión!F377=$L$178,"Diseño8",IF(Gestión!F377=$L$179,"Diseño9",IF(Gestión!F377=$L$180,"Diseño10",IF(Gestión!F377=$L$181,"Diseño11",IF(Gestión!F377=$L$182,"Diseño12",IF(Gestión!F377=$L$183,"Capacit",IF(Gestión!F377=$L$186,"Redi1",IF(Gestión!F377=$L$187,"Defin1",IF(Gestión!F377=$L$190,"Cumplir",IF(Gestión!F377=$L$193,"Sistem",IF(Gestión!F377=$L$195,"Montaje",IF(Gestión!F377=$L$198,"Implementa",IF(Gestión!F377=$L$201,"Sistem1",IF(Gestión!F377=$L$203,"Asegura",IF(Gestión!F377=$L$204,"Estable3",IF(Gestión!F377=$L$206,"Constru",IF(Gestión!F377=$L$210,"Defin2",IF(Gestión!F377=$L$212,"Cult1",IF(Gestión!F377=$L$214,"Diseño13",IF(Gestión!F377=$L$215,"Defin3",IF(Gestión!F377=$L$217,"Segui",""))))))))))))))))))))))))))))))),N368)</f>
        <v/>
      </c>
      <c r="P368" t="str">
        <f>IF(Gestión!D377=$Q$2,"Acre",IF(Gestión!D377=$Q$3,"Valor",IF(Gestión!D377=$Q$4,"Calidad",IF(Gestión!D377=$Q$5,"NAI",IF(Gestión!D377=$Q$6,"NAP",IF(Gestión!D377=$Q$7,"NAE",IF(Gestión!D377=$Q$8,"Articulación",IF(Gestión!D377=$Q$9,"Extensión",IF(Gestión!D377=$Q$10,"Regionalización",IF(Gestión!D377=$Q$11,"Interna",IF(Gestión!D377=$Q$12,"Seguimiento",IF(Gestión!D377=$Q$13,"NAA",IF(Gestión!D377=$Q$14,"Gerencia",IF(Gestión!D377=$Q$15,"TH",IF(Gestión!D377=$Q$16,"Finan",IF(Gestión!D377=$Q$17,"Bienestar",IF(Gestión!D377=$Q$18,"Comuni",IF(Gestión!D377=$Q$19,"Sistema",IF(Gestión!D377=$Q$20,"GestionD",IF(Gestión!D377=$Q$21,"Mejoramiento",IF(Gestión!D377=$Q$22,"Modelo",IF(Gestión!D377=$Q$23,"Control",""))))))))))))))))))))))</f>
        <v/>
      </c>
      <c r="T368" t="str">
        <f>IF(Gestión!E377=D!$K$2,"Acredi",IF(Gestión!E377=D!$K$7,"Increm",IF(Gestión!E377=D!$K$11,"Forma",IF(Gestión!E377=D!$K$15,"Vincu",IF(Gestión!E377=D!$K$31,"Estructuraci",IF(Gestión!E377=D!$K$33,"Tecnica",IF(Gestión!E377=D!$K$35,"Conso",IF(Gestión!E377=D!$K$37,"Fortale",IF(Gestión!E377=D!$K$38,"Program",IF(Gestión!E377=D!$K$40,"Estruct",IF(Gestión!E377=D!$K$48,"Artic",IF(Gestión!E377=D!$K$55,"Fortale1",IF(Gestión!E377=D!$K$60,"Biling",IF(Gestión!E377=D!$K$64,"Forma1",IF(Gestión!E377=D!$K$66,"Gest",IF(Gestión!E377=D!$K$68,"Redefini",IF(Gestión!E377=D!$K$69,"Fortale2",IF(Gestión!E377=D!$K$72,"Edu",IF(Gestión!E377=D!$K$79,"Implement",IF(Gestión!E377=D!$K$81,"Potencia",IF(Gestión!E377=D!$K$86,"Fortale3",IF(Gestión!E377=D!$K$89,"Vincu1",IF(Gestión!E377=D!$K$91,"Incur",IF(Gestión!E377=D!$K$93,"Proyec",IF(Gestión!E377=D!$K$94,"Estrateg",IF(Gestión!E377=D!$K$95,"Desa",IF(Gestión!E377=D!$K$103,"Seguim",IF(Gestión!E377=D!$K$104,"Acces",IF(Gestión!E377=D!$K$113,"Program1",IF(Gestión!E377=D!$K$115,"En",IF(Gestión!E377=D!$K$118,"Geren",IF(Gestión!E377=D!$K$128,"Proyec1",IF(Gestión!E377=D!$K$131,"Proyec2",IF(Gestión!E377=D!$K$135,"Forma2",IF(Gestión!E377=D!$K$137,"Talent",IF(Gestión!E377=D!$K$151,"Conso1",IF(Gestión!E377=D!$K$152,"Conso2",IF(Gestión!E377=D!$K$159,"Serv",IF(Gestión!E377=D!$K$164,"Rete",IF(Gestión!E377=D!$K$171,"Fortale4",IF(Gestión!E377=D!$K$172,"Fortale5",IF(Gestión!E377=D!$K$174,"Defini",IF(Gestión!E377=D!$K$175,"Coord",IF(Gestión!E377=D!$K$178,"Redef",IF(Gestión!E377=D!$K$181,"Compro",IF(Gestión!E377=D!$K$182,"Desa1",IF(Gestión!E377=D!$K$183,"Fortale6",IF(Gestión!E377=D!$K$187,"Esta",IF(Gestión!E377=D!$K$190,"Facil",IF(Gestión!E377=D!$K$193,"Soporte",IF(Gestión!E377=D!$K$198,"Implement1",IF(Gestión!E377=D!$K$201,"La",IF(Gestión!E377=D!$K$203,"Fortale7",IF(Gestión!E377=D!$K$206,"Remo",IF(Gestión!E377=D!$K$210,"Fortale8",IF(Gestión!E377=D!$K$214,"Mejoram",IF(Gestión!E377=D!$K$215,"Fortale9",IF(Gestión!E377=D!$K$217,"Fortale10",""))))))))))))))))))))))))))))))))))))))))))))))))))))))))))</f>
        <v/>
      </c>
    </row>
    <row r="369" spans="14:20" x14ac:dyDescent="0.25">
      <c r="N369" t="str">
        <f>IF(Gestión!F378=D!$L$2,"Forta",IF(Gestión!F378=$L$4,"Inclu",IF(Gestión!F378=$L$5,"Cult",IF(Gestión!F378=$L$7,"Actua",IF(Gestión!F378=$L$11,"Cuali",IF(Gestión!F378=$L$15,"Forta1",IF(Gestión!F378=$L$18,"Actua1",IF(Gestión!F378=$L$20,"Forta2",IF(Gestión!F378=$L$24,"Plan",IF(Gestión!F378=$L$28,"Confor",IF(Gestión!F378=$L$31,"Crea",IF(Gestión!F378=$L$33,"Incor",IF(Gestión!F378=$L$35,"Incre",IF(Gestión!F378=$L$36,"Prog",IF(Gestión!F378=$L$37,"Forta3",IF(Gestión!F378=$L$38,"Redi",IF(Gestión!F378=$L$40,"Confor1",IF(Gestión!F378=$L$44,"Apoyo",IF(Gestión!F378=$L$46,"Crea1",IF(Gestión!F378=$L$48,"Forta4",IF(Gestión!F378=$L$50,"Actua2",IF(Gestión!F378=$L$51,"Invest",IF(Gestión!F378=$L$52,"Conserv",IF(Gestión!F378=$L$55,"Incre1",IF(Gestión!F378=$L$60,"Actua3",IF(Gestión!F378=$L$64,"Actua4",IF(Gestión!F378=$L$66,"Asist",IF(Gestión!F378=$L$68,"Invest2",IF(Gestión!F378=$L$69,"Pract",IF(Gestión!F378=$L$72,"Forta5",IF(Gestión!F378=$L$79,"Opera",IF(Gestión!F378=$L$80,"Opera2",IF(Gestión!F378=$L$81,"Impul",IF(Gestión!F378=$L$86,"Estudio",IF(Gestión!F378=$L$89,"Invest3",IF(Gestión!F378=$L$90,"Diseño",IF(Gestión!F378=$L$91,"Invest4",IF(Gestión!F378=$L$93,"Vincula",IF(Gestión!F378=$L$94,"Crea2",IF(Gestión!F378=$L$95,"Diseño1",IF(Gestión!F378=$L$96,"Opera3",IF(Gestión!F378=$L$100,"Promo",IF(Gestión!F378=$L$101,"Estudio1",IF(Gestión!F378=$L$103,"Desarrolla",IF(Gestión!F378=$L$104,"Propen",IF(Gestión!F378=$L$108,"Aument",IF(Gestión!F378=$L$112,"Aument2",IF(Gestión!F378=$L$113,"Incre2",IF(Gestión!F378=$L$115,"Diver",IF(Gestión!F378=$L$118,"Estable",IF(Gestión!F378=$L$128,"Realiza",IF(Gestión!F378=$L$131,"Realiza1",IF(Gestión!F378=$L$135,"Diseño2",IF(Gestión!F378=$L$137,"Estudio2",IF(Gestión!F378=$L$138,"Invest5",IF(Gestión!F378=$L$141,"Actua5",IF(Gestión!F378=$L$144,"Estable1",IF(Gestión!F378=$L$151,"Defin","N/A"))))))))))))))))))))))))))))))))))))))))))))))))))))))))))</f>
        <v>N/A</v>
      </c>
      <c r="O369" t="str">
        <f>IF(N369="N/A",IF(Gestión!F378=$L$152,"Estable2",IF(Gestión!F378=$L$159,"Diseño3",IF(Gestión!F378=$L$161,"Diseño4",IF(Gestión!F378=$L$164,"Forta6",IF(Gestión!F378=$L$168,"Prog1",IF(Gestión!F378=$L$171,"Robus",IF(Gestión!F378=$L$172,"Diseño5",IF(Gestión!F378=$L$173,"Diseño6",IF(Gestión!F378=$L$174,"Estruc",IF(Gestión!F378=$L$175,"Diseño7",IF(Gestión!F378=$L$178,"Diseño8",IF(Gestión!F378=$L$179,"Diseño9",IF(Gestión!F378=$L$180,"Diseño10",IF(Gestión!F378=$L$181,"Diseño11",IF(Gestión!F378=$L$182,"Diseño12",IF(Gestión!F378=$L$183,"Capacit",IF(Gestión!F378=$L$186,"Redi1",IF(Gestión!F378=$L$187,"Defin1",IF(Gestión!F378=$L$190,"Cumplir",IF(Gestión!F378=$L$193,"Sistem",IF(Gestión!F378=$L$195,"Montaje",IF(Gestión!F378=$L$198,"Implementa",IF(Gestión!F378=$L$201,"Sistem1",IF(Gestión!F378=$L$203,"Asegura",IF(Gestión!F378=$L$204,"Estable3",IF(Gestión!F378=$L$206,"Constru",IF(Gestión!F378=$L$210,"Defin2",IF(Gestión!F378=$L$212,"Cult1",IF(Gestión!F378=$L$214,"Diseño13",IF(Gestión!F378=$L$215,"Defin3",IF(Gestión!F378=$L$217,"Segui",""))))))))))))))))))))))))))))))),N369)</f>
        <v/>
      </c>
      <c r="P369" t="str">
        <f>IF(Gestión!D378=$Q$2,"Acre",IF(Gestión!D378=$Q$3,"Valor",IF(Gestión!D378=$Q$4,"Calidad",IF(Gestión!D378=$Q$5,"NAI",IF(Gestión!D378=$Q$6,"NAP",IF(Gestión!D378=$Q$7,"NAE",IF(Gestión!D378=$Q$8,"Articulación",IF(Gestión!D378=$Q$9,"Extensión",IF(Gestión!D378=$Q$10,"Regionalización",IF(Gestión!D378=$Q$11,"Interna",IF(Gestión!D378=$Q$12,"Seguimiento",IF(Gestión!D378=$Q$13,"NAA",IF(Gestión!D378=$Q$14,"Gerencia",IF(Gestión!D378=$Q$15,"TH",IF(Gestión!D378=$Q$16,"Finan",IF(Gestión!D378=$Q$17,"Bienestar",IF(Gestión!D378=$Q$18,"Comuni",IF(Gestión!D378=$Q$19,"Sistema",IF(Gestión!D378=$Q$20,"GestionD",IF(Gestión!D378=$Q$21,"Mejoramiento",IF(Gestión!D378=$Q$22,"Modelo",IF(Gestión!D378=$Q$23,"Control",""))))))))))))))))))))))</f>
        <v/>
      </c>
      <c r="T369" t="str">
        <f>IF(Gestión!E378=D!$K$2,"Acredi",IF(Gestión!E378=D!$K$7,"Increm",IF(Gestión!E378=D!$K$11,"Forma",IF(Gestión!E378=D!$K$15,"Vincu",IF(Gestión!E378=D!$K$31,"Estructuraci",IF(Gestión!E378=D!$K$33,"Tecnica",IF(Gestión!E378=D!$K$35,"Conso",IF(Gestión!E378=D!$K$37,"Fortale",IF(Gestión!E378=D!$K$38,"Program",IF(Gestión!E378=D!$K$40,"Estruct",IF(Gestión!E378=D!$K$48,"Artic",IF(Gestión!E378=D!$K$55,"Fortale1",IF(Gestión!E378=D!$K$60,"Biling",IF(Gestión!E378=D!$K$64,"Forma1",IF(Gestión!E378=D!$K$66,"Gest",IF(Gestión!E378=D!$K$68,"Redefini",IF(Gestión!E378=D!$K$69,"Fortale2",IF(Gestión!E378=D!$K$72,"Edu",IF(Gestión!E378=D!$K$79,"Implement",IF(Gestión!E378=D!$K$81,"Potencia",IF(Gestión!E378=D!$K$86,"Fortale3",IF(Gestión!E378=D!$K$89,"Vincu1",IF(Gestión!E378=D!$K$91,"Incur",IF(Gestión!E378=D!$K$93,"Proyec",IF(Gestión!E378=D!$K$94,"Estrateg",IF(Gestión!E378=D!$K$95,"Desa",IF(Gestión!E378=D!$K$103,"Seguim",IF(Gestión!E378=D!$K$104,"Acces",IF(Gestión!E378=D!$K$113,"Program1",IF(Gestión!E378=D!$K$115,"En",IF(Gestión!E378=D!$K$118,"Geren",IF(Gestión!E378=D!$K$128,"Proyec1",IF(Gestión!E378=D!$K$131,"Proyec2",IF(Gestión!E378=D!$K$135,"Forma2",IF(Gestión!E378=D!$K$137,"Talent",IF(Gestión!E378=D!$K$151,"Conso1",IF(Gestión!E378=D!$K$152,"Conso2",IF(Gestión!E378=D!$K$159,"Serv",IF(Gestión!E378=D!$K$164,"Rete",IF(Gestión!E378=D!$K$171,"Fortale4",IF(Gestión!E378=D!$K$172,"Fortale5",IF(Gestión!E378=D!$K$174,"Defini",IF(Gestión!E378=D!$K$175,"Coord",IF(Gestión!E378=D!$K$178,"Redef",IF(Gestión!E378=D!$K$181,"Compro",IF(Gestión!E378=D!$K$182,"Desa1",IF(Gestión!E378=D!$K$183,"Fortale6",IF(Gestión!E378=D!$K$187,"Esta",IF(Gestión!E378=D!$K$190,"Facil",IF(Gestión!E378=D!$K$193,"Soporte",IF(Gestión!E378=D!$K$198,"Implement1",IF(Gestión!E378=D!$K$201,"La",IF(Gestión!E378=D!$K$203,"Fortale7",IF(Gestión!E378=D!$K$206,"Remo",IF(Gestión!E378=D!$K$210,"Fortale8",IF(Gestión!E378=D!$K$214,"Mejoram",IF(Gestión!E378=D!$K$215,"Fortale9",IF(Gestión!E378=D!$K$217,"Fortale10",""))))))))))))))))))))))))))))))))))))))))))))))))))))))))))</f>
        <v/>
      </c>
    </row>
    <row r="370" spans="14:20" x14ac:dyDescent="0.25">
      <c r="N370" t="str">
        <f>IF(Gestión!F379=D!$L$2,"Forta",IF(Gestión!F379=$L$4,"Inclu",IF(Gestión!F379=$L$5,"Cult",IF(Gestión!F379=$L$7,"Actua",IF(Gestión!F379=$L$11,"Cuali",IF(Gestión!F379=$L$15,"Forta1",IF(Gestión!F379=$L$18,"Actua1",IF(Gestión!F379=$L$20,"Forta2",IF(Gestión!F379=$L$24,"Plan",IF(Gestión!F379=$L$28,"Confor",IF(Gestión!F379=$L$31,"Crea",IF(Gestión!F379=$L$33,"Incor",IF(Gestión!F379=$L$35,"Incre",IF(Gestión!F379=$L$36,"Prog",IF(Gestión!F379=$L$37,"Forta3",IF(Gestión!F379=$L$38,"Redi",IF(Gestión!F379=$L$40,"Confor1",IF(Gestión!F379=$L$44,"Apoyo",IF(Gestión!F379=$L$46,"Crea1",IF(Gestión!F379=$L$48,"Forta4",IF(Gestión!F379=$L$50,"Actua2",IF(Gestión!F379=$L$51,"Invest",IF(Gestión!F379=$L$52,"Conserv",IF(Gestión!F379=$L$55,"Incre1",IF(Gestión!F379=$L$60,"Actua3",IF(Gestión!F379=$L$64,"Actua4",IF(Gestión!F379=$L$66,"Asist",IF(Gestión!F379=$L$68,"Invest2",IF(Gestión!F379=$L$69,"Pract",IF(Gestión!F379=$L$72,"Forta5",IF(Gestión!F379=$L$79,"Opera",IF(Gestión!F379=$L$80,"Opera2",IF(Gestión!F379=$L$81,"Impul",IF(Gestión!F379=$L$86,"Estudio",IF(Gestión!F379=$L$89,"Invest3",IF(Gestión!F379=$L$90,"Diseño",IF(Gestión!F379=$L$91,"Invest4",IF(Gestión!F379=$L$93,"Vincula",IF(Gestión!F379=$L$94,"Crea2",IF(Gestión!F379=$L$95,"Diseño1",IF(Gestión!F379=$L$96,"Opera3",IF(Gestión!F379=$L$100,"Promo",IF(Gestión!F379=$L$101,"Estudio1",IF(Gestión!F379=$L$103,"Desarrolla",IF(Gestión!F379=$L$104,"Propen",IF(Gestión!F379=$L$108,"Aument",IF(Gestión!F379=$L$112,"Aument2",IF(Gestión!F379=$L$113,"Incre2",IF(Gestión!F379=$L$115,"Diver",IF(Gestión!F379=$L$118,"Estable",IF(Gestión!F379=$L$128,"Realiza",IF(Gestión!F379=$L$131,"Realiza1",IF(Gestión!F379=$L$135,"Diseño2",IF(Gestión!F379=$L$137,"Estudio2",IF(Gestión!F379=$L$138,"Invest5",IF(Gestión!F379=$L$141,"Actua5",IF(Gestión!F379=$L$144,"Estable1",IF(Gestión!F379=$L$151,"Defin","N/A"))))))))))))))))))))))))))))))))))))))))))))))))))))))))))</f>
        <v>N/A</v>
      </c>
      <c r="O370" t="str">
        <f>IF(N370="N/A",IF(Gestión!F379=$L$152,"Estable2",IF(Gestión!F379=$L$159,"Diseño3",IF(Gestión!F379=$L$161,"Diseño4",IF(Gestión!F379=$L$164,"Forta6",IF(Gestión!F379=$L$168,"Prog1",IF(Gestión!F379=$L$171,"Robus",IF(Gestión!F379=$L$172,"Diseño5",IF(Gestión!F379=$L$173,"Diseño6",IF(Gestión!F379=$L$174,"Estruc",IF(Gestión!F379=$L$175,"Diseño7",IF(Gestión!F379=$L$178,"Diseño8",IF(Gestión!F379=$L$179,"Diseño9",IF(Gestión!F379=$L$180,"Diseño10",IF(Gestión!F379=$L$181,"Diseño11",IF(Gestión!F379=$L$182,"Diseño12",IF(Gestión!F379=$L$183,"Capacit",IF(Gestión!F379=$L$186,"Redi1",IF(Gestión!F379=$L$187,"Defin1",IF(Gestión!F379=$L$190,"Cumplir",IF(Gestión!F379=$L$193,"Sistem",IF(Gestión!F379=$L$195,"Montaje",IF(Gestión!F379=$L$198,"Implementa",IF(Gestión!F379=$L$201,"Sistem1",IF(Gestión!F379=$L$203,"Asegura",IF(Gestión!F379=$L$204,"Estable3",IF(Gestión!F379=$L$206,"Constru",IF(Gestión!F379=$L$210,"Defin2",IF(Gestión!F379=$L$212,"Cult1",IF(Gestión!F379=$L$214,"Diseño13",IF(Gestión!F379=$L$215,"Defin3",IF(Gestión!F379=$L$217,"Segui",""))))))))))))))))))))))))))))))),N370)</f>
        <v/>
      </c>
      <c r="P370" t="str">
        <f>IF(Gestión!D379=$Q$2,"Acre",IF(Gestión!D379=$Q$3,"Valor",IF(Gestión!D379=$Q$4,"Calidad",IF(Gestión!D379=$Q$5,"NAI",IF(Gestión!D379=$Q$6,"NAP",IF(Gestión!D379=$Q$7,"NAE",IF(Gestión!D379=$Q$8,"Articulación",IF(Gestión!D379=$Q$9,"Extensión",IF(Gestión!D379=$Q$10,"Regionalización",IF(Gestión!D379=$Q$11,"Interna",IF(Gestión!D379=$Q$12,"Seguimiento",IF(Gestión!D379=$Q$13,"NAA",IF(Gestión!D379=$Q$14,"Gerencia",IF(Gestión!D379=$Q$15,"TH",IF(Gestión!D379=$Q$16,"Finan",IF(Gestión!D379=$Q$17,"Bienestar",IF(Gestión!D379=$Q$18,"Comuni",IF(Gestión!D379=$Q$19,"Sistema",IF(Gestión!D379=$Q$20,"GestionD",IF(Gestión!D379=$Q$21,"Mejoramiento",IF(Gestión!D379=$Q$22,"Modelo",IF(Gestión!D379=$Q$23,"Control",""))))))))))))))))))))))</f>
        <v/>
      </c>
      <c r="T370" t="str">
        <f>IF(Gestión!E379=D!$K$2,"Acredi",IF(Gestión!E379=D!$K$7,"Increm",IF(Gestión!E379=D!$K$11,"Forma",IF(Gestión!E379=D!$K$15,"Vincu",IF(Gestión!E379=D!$K$31,"Estructuraci",IF(Gestión!E379=D!$K$33,"Tecnica",IF(Gestión!E379=D!$K$35,"Conso",IF(Gestión!E379=D!$K$37,"Fortale",IF(Gestión!E379=D!$K$38,"Program",IF(Gestión!E379=D!$K$40,"Estruct",IF(Gestión!E379=D!$K$48,"Artic",IF(Gestión!E379=D!$K$55,"Fortale1",IF(Gestión!E379=D!$K$60,"Biling",IF(Gestión!E379=D!$K$64,"Forma1",IF(Gestión!E379=D!$K$66,"Gest",IF(Gestión!E379=D!$K$68,"Redefini",IF(Gestión!E379=D!$K$69,"Fortale2",IF(Gestión!E379=D!$K$72,"Edu",IF(Gestión!E379=D!$K$79,"Implement",IF(Gestión!E379=D!$K$81,"Potencia",IF(Gestión!E379=D!$K$86,"Fortale3",IF(Gestión!E379=D!$K$89,"Vincu1",IF(Gestión!E379=D!$K$91,"Incur",IF(Gestión!E379=D!$K$93,"Proyec",IF(Gestión!E379=D!$K$94,"Estrateg",IF(Gestión!E379=D!$K$95,"Desa",IF(Gestión!E379=D!$K$103,"Seguim",IF(Gestión!E379=D!$K$104,"Acces",IF(Gestión!E379=D!$K$113,"Program1",IF(Gestión!E379=D!$K$115,"En",IF(Gestión!E379=D!$K$118,"Geren",IF(Gestión!E379=D!$K$128,"Proyec1",IF(Gestión!E379=D!$K$131,"Proyec2",IF(Gestión!E379=D!$K$135,"Forma2",IF(Gestión!E379=D!$K$137,"Talent",IF(Gestión!E379=D!$K$151,"Conso1",IF(Gestión!E379=D!$K$152,"Conso2",IF(Gestión!E379=D!$K$159,"Serv",IF(Gestión!E379=D!$K$164,"Rete",IF(Gestión!E379=D!$K$171,"Fortale4",IF(Gestión!E379=D!$K$172,"Fortale5",IF(Gestión!E379=D!$K$174,"Defini",IF(Gestión!E379=D!$K$175,"Coord",IF(Gestión!E379=D!$K$178,"Redef",IF(Gestión!E379=D!$K$181,"Compro",IF(Gestión!E379=D!$K$182,"Desa1",IF(Gestión!E379=D!$K$183,"Fortale6",IF(Gestión!E379=D!$K$187,"Esta",IF(Gestión!E379=D!$K$190,"Facil",IF(Gestión!E379=D!$K$193,"Soporte",IF(Gestión!E379=D!$K$198,"Implement1",IF(Gestión!E379=D!$K$201,"La",IF(Gestión!E379=D!$K$203,"Fortale7",IF(Gestión!E379=D!$K$206,"Remo",IF(Gestión!E379=D!$K$210,"Fortale8",IF(Gestión!E379=D!$K$214,"Mejoram",IF(Gestión!E379=D!$K$215,"Fortale9",IF(Gestión!E379=D!$K$217,"Fortale10",""))))))))))))))))))))))))))))))))))))))))))))))))))))))))))</f>
        <v/>
      </c>
    </row>
    <row r="371" spans="14:20" x14ac:dyDescent="0.25">
      <c r="N371" t="str">
        <f>IF(Gestión!F380=D!$L$2,"Forta",IF(Gestión!F380=$L$4,"Inclu",IF(Gestión!F380=$L$5,"Cult",IF(Gestión!F380=$L$7,"Actua",IF(Gestión!F380=$L$11,"Cuali",IF(Gestión!F380=$L$15,"Forta1",IF(Gestión!F380=$L$18,"Actua1",IF(Gestión!F380=$L$20,"Forta2",IF(Gestión!F380=$L$24,"Plan",IF(Gestión!F380=$L$28,"Confor",IF(Gestión!F380=$L$31,"Crea",IF(Gestión!F380=$L$33,"Incor",IF(Gestión!F380=$L$35,"Incre",IF(Gestión!F380=$L$36,"Prog",IF(Gestión!F380=$L$37,"Forta3",IF(Gestión!F380=$L$38,"Redi",IF(Gestión!F380=$L$40,"Confor1",IF(Gestión!F380=$L$44,"Apoyo",IF(Gestión!F380=$L$46,"Crea1",IF(Gestión!F380=$L$48,"Forta4",IF(Gestión!F380=$L$50,"Actua2",IF(Gestión!F380=$L$51,"Invest",IF(Gestión!F380=$L$52,"Conserv",IF(Gestión!F380=$L$55,"Incre1",IF(Gestión!F380=$L$60,"Actua3",IF(Gestión!F380=$L$64,"Actua4",IF(Gestión!F380=$L$66,"Asist",IF(Gestión!F380=$L$68,"Invest2",IF(Gestión!F380=$L$69,"Pract",IF(Gestión!F380=$L$72,"Forta5",IF(Gestión!F380=$L$79,"Opera",IF(Gestión!F380=$L$80,"Opera2",IF(Gestión!F380=$L$81,"Impul",IF(Gestión!F380=$L$86,"Estudio",IF(Gestión!F380=$L$89,"Invest3",IF(Gestión!F380=$L$90,"Diseño",IF(Gestión!F380=$L$91,"Invest4",IF(Gestión!F380=$L$93,"Vincula",IF(Gestión!F380=$L$94,"Crea2",IF(Gestión!F380=$L$95,"Diseño1",IF(Gestión!F380=$L$96,"Opera3",IF(Gestión!F380=$L$100,"Promo",IF(Gestión!F380=$L$101,"Estudio1",IF(Gestión!F380=$L$103,"Desarrolla",IF(Gestión!F380=$L$104,"Propen",IF(Gestión!F380=$L$108,"Aument",IF(Gestión!F380=$L$112,"Aument2",IF(Gestión!F380=$L$113,"Incre2",IF(Gestión!F380=$L$115,"Diver",IF(Gestión!F380=$L$118,"Estable",IF(Gestión!F380=$L$128,"Realiza",IF(Gestión!F380=$L$131,"Realiza1",IF(Gestión!F380=$L$135,"Diseño2",IF(Gestión!F380=$L$137,"Estudio2",IF(Gestión!F380=$L$138,"Invest5",IF(Gestión!F380=$L$141,"Actua5",IF(Gestión!F380=$L$144,"Estable1",IF(Gestión!F380=$L$151,"Defin","N/A"))))))))))))))))))))))))))))))))))))))))))))))))))))))))))</f>
        <v>N/A</v>
      </c>
      <c r="O371" t="str">
        <f>IF(N371="N/A",IF(Gestión!F380=$L$152,"Estable2",IF(Gestión!F380=$L$159,"Diseño3",IF(Gestión!F380=$L$161,"Diseño4",IF(Gestión!F380=$L$164,"Forta6",IF(Gestión!F380=$L$168,"Prog1",IF(Gestión!F380=$L$171,"Robus",IF(Gestión!F380=$L$172,"Diseño5",IF(Gestión!F380=$L$173,"Diseño6",IF(Gestión!F380=$L$174,"Estruc",IF(Gestión!F380=$L$175,"Diseño7",IF(Gestión!F380=$L$178,"Diseño8",IF(Gestión!F380=$L$179,"Diseño9",IF(Gestión!F380=$L$180,"Diseño10",IF(Gestión!F380=$L$181,"Diseño11",IF(Gestión!F380=$L$182,"Diseño12",IF(Gestión!F380=$L$183,"Capacit",IF(Gestión!F380=$L$186,"Redi1",IF(Gestión!F380=$L$187,"Defin1",IF(Gestión!F380=$L$190,"Cumplir",IF(Gestión!F380=$L$193,"Sistem",IF(Gestión!F380=$L$195,"Montaje",IF(Gestión!F380=$L$198,"Implementa",IF(Gestión!F380=$L$201,"Sistem1",IF(Gestión!F380=$L$203,"Asegura",IF(Gestión!F380=$L$204,"Estable3",IF(Gestión!F380=$L$206,"Constru",IF(Gestión!F380=$L$210,"Defin2",IF(Gestión!F380=$L$212,"Cult1",IF(Gestión!F380=$L$214,"Diseño13",IF(Gestión!F380=$L$215,"Defin3",IF(Gestión!F380=$L$217,"Segui",""))))))))))))))))))))))))))))))),N371)</f>
        <v/>
      </c>
      <c r="P371" t="str">
        <f>IF(Gestión!D380=$Q$2,"Acre",IF(Gestión!D380=$Q$3,"Valor",IF(Gestión!D380=$Q$4,"Calidad",IF(Gestión!D380=$Q$5,"NAI",IF(Gestión!D380=$Q$6,"NAP",IF(Gestión!D380=$Q$7,"NAE",IF(Gestión!D380=$Q$8,"Articulación",IF(Gestión!D380=$Q$9,"Extensión",IF(Gestión!D380=$Q$10,"Regionalización",IF(Gestión!D380=$Q$11,"Interna",IF(Gestión!D380=$Q$12,"Seguimiento",IF(Gestión!D380=$Q$13,"NAA",IF(Gestión!D380=$Q$14,"Gerencia",IF(Gestión!D380=$Q$15,"TH",IF(Gestión!D380=$Q$16,"Finan",IF(Gestión!D380=$Q$17,"Bienestar",IF(Gestión!D380=$Q$18,"Comuni",IF(Gestión!D380=$Q$19,"Sistema",IF(Gestión!D380=$Q$20,"GestionD",IF(Gestión!D380=$Q$21,"Mejoramiento",IF(Gestión!D380=$Q$22,"Modelo",IF(Gestión!D380=$Q$23,"Control",""))))))))))))))))))))))</f>
        <v/>
      </c>
      <c r="T371" t="str">
        <f>IF(Gestión!E380=D!$K$2,"Acredi",IF(Gestión!E380=D!$K$7,"Increm",IF(Gestión!E380=D!$K$11,"Forma",IF(Gestión!E380=D!$K$15,"Vincu",IF(Gestión!E380=D!$K$31,"Estructuraci",IF(Gestión!E380=D!$K$33,"Tecnica",IF(Gestión!E380=D!$K$35,"Conso",IF(Gestión!E380=D!$K$37,"Fortale",IF(Gestión!E380=D!$K$38,"Program",IF(Gestión!E380=D!$K$40,"Estruct",IF(Gestión!E380=D!$K$48,"Artic",IF(Gestión!E380=D!$K$55,"Fortale1",IF(Gestión!E380=D!$K$60,"Biling",IF(Gestión!E380=D!$K$64,"Forma1",IF(Gestión!E380=D!$K$66,"Gest",IF(Gestión!E380=D!$K$68,"Redefini",IF(Gestión!E380=D!$K$69,"Fortale2",IF(Gestión!E380=D!$K$72,"Edu",IF(Gestión!E380=D!$K$79,"Implement",IF(Gestión!E380=D!$K$81,"Potencia",IF(Gestión!E380=D!$K$86,"Fortale3",IF(Gestión!E380=D!$K$89,"Vincu1",IF(Gestión!E380=D!$K$91,"Incur",IF(Gestión!E380=D!$K$93,"Proyec",IF(Gestión!E380=D!$K$94,"Estrateg",IF(Gestión!E380=D!$K$95,"Desa",IF(Gestión!E380=D!$K$103,"Seguim",IF(Gestión!E380=D!$K$104,"Acces",IF(Gestión!E380=D!$K$113,"Program1",IF(Gestión!E380=D!$K$115,"En",IF(Gestión!E380=D!$K$118,"Geren",IF(Gestión!E380=D!$K$128,"Proyec1",IF(Gestión!E380=D!$K$131,"Proyec2",IF(Gestión!E380=D!$K$135,"Forma2",IF(Gestión!E380=D!$K$137,"Talent",IF(Gestión!E380=D!$K$151,"Conso1",IF(Gestión!E380=D!$K$152,"Conso2",IF(Gestión!E380=D!$K$159,"Serv",IF(Gestión!E380=D!$K$164,"Rete",IF(Gestión!E380=D!$K$171,"Fortale4",IF(Gestión!E380=D!$K$172,"Fortale5",IF(Gestión!E380=D!$K$174,"Defini",IF(Gestión!E380=D!$K$175,"Coord",IF(Gestión!E380=D!$K$178,"Redef",IF(Gestión!E380=D!$K$181,"Compro",IF(Gestión!E380=D!$K$182,"Desa1",IF(Gestión!E380=D!$K$183,"Fortale6",IF(Gestión!E380=D!$K$187,"Esta",IF(Gestión!E380=D!$K$190,"Facil",IF(Gestión!E380=D!$K$193,"Soporte",IF(Gestión!E380=D!$K$198,"Implement1",IF(Gestión!E380=D!$K$201,"La",IF(Gestión!E380=D!$K$203,"Fortale7",IF(Gestión!E380=D!$K$206,"Remo",IF(Gestión!E380=D!$K$210,"Fortale8",IF(Gestión!E380=D!$K$214,"Mejoram",IF(Gestión!E380=D!$K$215,"Fortale9",IF(Gestión!E380=D!$K$217,"Fortale10",""))))))))))))))))))))))))))))))))))))))))))))))))))))))))))</f>
        <v/>
      </c>
    </row>
    <row r="372" spans="14:20" x14ac:dyDescent="0.25">
      <c r="N372" t="str">
        <f>IF(Gestión!F381=D!$L$2,"Forta",IF(Gestión!F381=$L$4,"Inclu",IF(Gestión!F381=$L$5,"Cult",IF(Gestión!F381=$L$7,"Actua",IF(Gestión!F381=$L$11,"Cuali",IF(Gestión!F381=$L$15,"Forta1",IF(Gestión!F381=$L$18,"Actua1",IF(Gestión!F381=$L$20,"Forta2",IF(Gestión!F381=$L$24,"Plan",IF(Gestión!F381=$L$28,"Confor",IF(Gestión!F381=$L$31,"Crea",IF(Gestión!F381=$L$33,"Incor",IF(Gestión!F381=$L$35,"Incre",IF(Gestión!F381=$L$36,"Prog",IF(Gestión!F381=$L$37,"Forta3",IF(Gestión!F381=$L$38,"Redi",IF(Gestión!F381=$L$40,"Confor1",IF(Gestión!F381=$L$44,"Apoyo",IF(Gestión!F381=$L$46,"Crea1",IF(Gestión!F381=$L$48,"Forta4",IF(Gestión!F381=$L$50,"Actua2",IF(Gestión!F381=$L$51,"Invest",IF(Gestión!F381=$L$52,"Conserv",IF(Gestión!F381=$L$55,"Incre1",IF(Gestión!F381=$L$60,"Actua3",IF(Gestión!F381=$L$64,"Actua4",IF(Gestión!F381=$L$66,"Asist",IF(Gestión!F381=$L$68,"Invest2",IF(Gestión!F381=$L$69,"Pract",IF(Gestión!F381=$L$72,"Forta5",IF(Gestión!F381=$L$79,"Opera",IF(Gestión!F381=$L$80,"Opera2",IF(Gestión!F381=$L$81,"Impul",IF(Gestión!F381=$L$86,"Estudio",IF(Gestión!F381=$L$89,"Invest3",IF(Gestión!F381=$L$90,"Diseño",IF(Gestión!F381=$L$91,"Invest4",IF(Gestión!F381=$L$93,"Vincula",IF(Gestión!F381=$L$94,"Crea2",IF(Gestión!F381=$L$95,"Diseño1",IF(Gestión!F381=$L$96,"Opera3",IF(Gestión!F381=$L$100,"Promo",IF(Gestión!F381=$L$101,"Estudio1",IF(Gestión!F381=$L$103,"Desarrolla",IF(Gestión!F381=$L$104,"Propen",IF(Gestión!F381=$L$108,"Aument",IF(Gestión!F381=$L$112,"Aument2",IF(Gestión!F381=$L$113,"Incre2",IF(Gestión!F381=$L$115,"Diver",IF(Gestión!F381=$L$118,"Estable",IF(Gestión!F381=$L$128,"Realiza",IF(Gestión!F381=$L$131,"Realiza1",IF(Gestión!F381=$L$135,"Diseño2",IF(Gestión!F381=$L$137,"Estudio2",IF(Gestión!F381=$L$138,"Invest5",IF(Gestión!F381=$L$141,"Actua5",IF(Gestión!F381=$L$144,"Estable1",IF(Gestión!F381=$L$151,"Defin","N/A"))))))))))))))))))))))))))))))))))))))))))))))))))))))))))</f>
        <v>N/A</v>
      </c>
      <c r="O372" t="str">
        <f>IF(N372="N/A",IF(Gestión!F381=$L$152,"Estable2",IF(Gestión!F381=$L$159,"Diseño3",IF(Gestión!F381=$L$161,"Diseño4",IF(Gestión!F381=$L$164,"Forta6",IF(Gestión!F381=$L$168,"Prog1",IF(Gestión!F381=$L$171,"Robus",IF(Gestión!F381=$L$172,"Diseño5",IF(Gestión!F381=$L$173,"Diseño6",IF(Gestión!F381=$L$174,"Estruc",IF(Gestión!F381=$L$175,"Diseño7",IF(Gestión!F381=$L$178,"Diseño8",IF(Gestión!F381=$L$179,"Diseño9",IF(Gestión!F381=$L$180,"Diseño10",IF(Gestión!F381=$L$181,"Diseño11",IF(Gestión!F381=$L$182,"Diseño12",IF(Gestión!F381=$L$183,"Capacit",IF(Gestión!F381=$L$186,"Redi1",IF(Gestión!F381=$L$187,"Defin1",IF(Gestión!F381=$L$190,"Cumplir",IF(Gestión!F381=$L$193,"Sistem",IF(Gestión!F381=$L$195,"Montaje",IF(Gestión!F381=$L$198,"Implementa",IF(Gestión!F381=$L$201,"Sistem1",IF(Gestión!F381=$L$203,"Asegura",IF(Gestión!F381=$L$204,"Estable3",IF(Gestión!F381=$L$206,"Constru",IF(Gestión!F381=$L$210,"Defin2",IF(Gestión!F381=$L$212,"Cult1",IF(Gestión!F381=$L$214,"Diseño13",IF(Gestión!F381=$L$215,"Defin3",IF(Gestión!F381=$L$217,"Segui",""))))))))))))))))))))))))))))))),N372)</f>
        <v/>
      </c>
      <c r="P372" t="str">
        <f>IF(Gestión!D381=$Q$2,"Acre",IF(Gestión!D381=$Q$3,"Valor",IF(Gestión!D381=$Q$4,"Calidad",IF(Gestión!D381=$Q$5,"NAI",IF(Gestión!D381=$Q$6,"NAP",IF(Gestión!D381=$Q$7,"NAE",IF(Gestión!D381=$Q$8,"Articulación",IF(Gestión!D381=$Q$9,"Extensión",IF(Gestión!D381=$Q$10,"Regionalización",IF(Gestión!D381=$Q$11,"Interna",IF(Gestión!D381=$Q$12,"Seguimiento",IF(Gestión!D381=$Q$13,"NAA",IF(Gestión!D381=$Q$14,"Gerencia",IF(Gestión!D381=$Q$15,"TH",IF(Gestión!D381=$Q$16,"Finan",IF(Gestión!D381=$Q$17,"Bienestar",IF(Gestión!D381=$Q$18,"Comuni",IF(Gestión!D381=$Q$19,"Sistema",IF(Gestión!D381=$Q$20,"GestionD",IF(Gestión!D381=$Q$21,"Mejoramiento",IF(Gestión!D381=$Q$22,"Modelo",IF(Gestión!D381=$Q$23,"Control",""))))))))))))))))))))))</f>
        <v/>
      </c>
      <c r="T372" t="str">
        <f>IF(Gestión!E381=D!$K$2,"Acredi",IF(Gestión!E381=D!$K$7,"Increm",IF(Gestión!E381=D!$K$11,"Forma",IF(Gestión!E381=D!$K$15,"Vincu",IF(Gestión!E381=D!$K$31,"Estructuraci",IF(Gestión!E381=D!$K$33,"Tecnica",IF(Gestión!E381=D!$K$35,"Conso",IF(Gestión!E381=D!$K$37,"Fortale",IF(Gestión!E381=D!$K$38,"Program",IF(Gestión!E381=D!$K$40,"Estruct",IF(Gestión!E381=D!$K$48,"Artic",IF(Gestión!E381=D!$K$55,"Fortale1",IF(Gestión!E381=D!$K$60,"Biling",IF(Gestión!E381=D!$K$64,"Forma1",IF(Gestión!E381=D!$K$66,"Gest",IF(Gestión!E381=D!$K$68,"Redefini",IF(Gestión!E381=D!$K$69,"Fortale2",IF(Gestión!E381=D!$K$72,"Edu",IF(Gestión!E381=D!$K$79,"Implement",IF(Gestión!E381=D!$K$81,"Potencia",IF(Gestión!E381=D!$K$86,"Fortale3",IF(Gestión!E381=D!$K$89,"Vincu1",IF(Gestión!E381=D!$K$91,"Incur",IF(Gestión!E381=D!$K$93,"Proyec",IF(Gestión!E381=D!$K$94,"Estrateg",IF(Gestión!E381=D!$K$95,"Desa",IF(Gestión!E381=D!$K$103,"Seguim",IF(Gestión!E381=D!$K$104,"Acces",IF(Gestión!E381=D!$K$113,"Program1",IF(Gestión!E381=D!$K$115,"En",IF(Gestión!E381=D!$K$118,"Geren",IF(Gestión!E381=D!$K$128,"Proyec1",IF(Gestión!E381=D!$K$131,"Proyec2",IF(Gestión!E381=D!$K$135,"Forma2",IF(Gestión!E381=D!$K$137,"Talent",IF(Gestión!E381=D!$K$151,"Conso1",IF(Gestión!E381=D!$K$152,"Conso2",IF(Gestión!E381=D!$K$159,"Serv",IF(Gestión!E381=D!$K$164,"Rete",IF(Gestión!E381=D!$K$171,"Fortale4",IF(Gestión!E381=D!$K$172,"Fortale5",IF(Gestión!E381=D!$K$174,"Defini",IF(Gestión!E381=D!$K$175,"Coord",IF(Gestión!E381=D!$K$178,"Redef",IF(Gestión!E381=D!$K$181,"Compro",IF(Gestión!E381=D!$K$182,"Desa1",IF(Gestión!E381=D!$K$183,"Fortale6",IF(Gestión!E381=D!$K$187,"Esta",IF(Gestión!E381=D!$K$190,"Facil",IF(Gestión!E381=D!$K$193,"Soporte",IF(Gestión!E381=D!$K$198,"Implement1",IF(Gestión!E381=D!$K$201,"La",IF(Gestión!E381=D!$K$203,"Fortale7",IF(Gestión!E381=D!$K$206,"Remo",IF(Gestión!E381=D!$K$210,"Fortale8",IF(Gestión!E381=D!$K$214,"Mejoram",IF(Gestión!E381=D!$K$215,"Fortale9",IF(Gestión!E381=D!$K$217,"Fortale10",""))))))))))))))))))))))))))))))))))))))))))))))))))))))))))</f>
        <v/>
      </c>
    </row>
    <row r="373" spans="14:20" x14ac:dyDescent="0.25">
      <c r="N373" t="str">
        <f>IF(Gestión!F382=D!$L$2,"Forta",IF(Gestión!F382=$L$4,"Inclu",IF(Gestión!F382=$L$5,"Cult",IF(Gestión!F382=$L$7,"Actua",IF(Gestión!F382=$L$11,"Cuali",IF(Gestión!F382=$L$15,"Forta1",IF(Gestión!F382=$L$18,"Actua1",IF(Gestión!F382=$L$20,"Forta2",IF(Gestión!F382=$L$24,"Plan",IF(Gestión!F382=$L$28,"Confor",IF(Gestión!F382=$L$31,"Crea",IF(Gestión!F382=$L$33,"Incor",IF(Gestión!F382=$L$35,"Incre",IF(Gestión!F382=$L$36,"Prog",IF(Gestión!F382=$L$37,"Forta3",IF(Gestión!F382=$L$38,"Redi",IF(Gestión!F382=$L$40,"Confor1",IF(Gestión!F382=$L$44,"Apoyo",IF(Gestión!F382=$L$46,"Crea1",IF(Gestión!F382=$L$48,"Forta4",IF(Gestión!F382=$L$50,"Actua2",IF(Gestión!F382=$L$51,"Invest",IF(Gestión!F382=$L$52,"Conserv",IF(Gestión!F382=$L$55,"Incre1",IF(Gestión!F382=$L$60,"Actua3",IF(Gestión!F382=$L$64,"Actua4",IF(Gestión!F382=$L$66,"Asist",IF(Gestión!F382=$L$68,"Invest2",IF(Gestión!F382=$L$69,"Pract",IF(Gestión!F382=$L$72,"Forta5",IF(Gestión!F382=$L$79,"Opera",IF(Gestión!F382=$L$80,"Opera2",IF(Gestión!F382=$L$81,"Impul",IF(Gestión!F382=$L$86,"Estudio",IF(Gestión!F382=$L$89,"Invest3",IF(Gestión!F382=$L$90,"Diseño",IF(Gestión!F382=$L$91,"Invest4",IF(Gestión!F382=$L$93,"Vincula",IF(Gestión!F382=$L$94,"Crea2",IF(Gestión!F382=$L$95,"Diseño1",IF(Gestión!F382=$L$96,"Opera3",IF(Gestión!F382=$L$100,"Promo",IF(Gestión!F382=$L$101,"Estudio1",IF(Gestión!F382=$L$103,"Desarrolla",IF(Gestión!F382=$L$104,"Propen",IF(Gestión!F382=$L$108,"Aument",IF(Gestión!F382=$L$112,"Aument2",IF(Gestión!F382=$L$113,"Incre2",IF(Gestión!F382=$L$115,"Diver",IF(Gestión!F382=$L$118,"Estable",IF(Gestión!F382=$L$128,"Realiza",IF(Gestión!F382=$L$131,"Realiza1",IF(Gestión!F382=$L$135,"Diseño2",IF(Gestión!F382=$L$137,"Estudio2",IF(Gestión!F382=$L$138,"Invest5",IF(Gestión!F382=$L$141,"Actua5",IF(Gestión!F382=$L$144,"Estable1",IF(Gestión!F382=$L$151,"Defin","N/A"))))))))))))))))))))))))))))))))))))))))))))))))))))))))))</f>
        <v>N/A</v>
      </c>
      <c r="O373" t="str">
        <f>IF(N373="N/A",IF(Gestión!F382=$L$152,"Estable2",IF(Gestión!F382=$L$159,"Diseño3",IF(Gestión!F382=$L$161,"Diseño4",IF(Gestión!F382=$L$164,"Forta6",IF(Gestión!F382=$L$168,"Prog1",IF(Gestión!F382=$L$171,"Robus",IF(Gestión!F382=$L$172,"Diseño5",IF(Gestión!F382=$L$173,"Diseño6",IF(Gestión!F382=$L$174,"Estruc",IF(Gestión!F382=$L$175,"Diseño7",IF(Gestión!F382=$L$178,"Diseño8",IF(Gestión!F382=$L$179,"Diseño9",IF(Gestión!F382=$L$180,"Diseño10",IF(Gestión!F382=$L$181,"Diseño11",IF(Gestión!F382=$L$182,"Diseño12",IF(Gestión!F382=$L$183,"Capacit",IF(Gestión!F382=$L$186,"Redi1",IF(Gestión!F382=$L$187,"Defin1",IF(Gestión!F382=$L$190,"Cumplir",IF(Gestión!F382=$L$193,"Sistem",IF(Gestión!F382=$L$195,"Montaje",IF(Gestión!F382=$L$198,"Implementa",IF(Gestión!F382=$L$201,"Sistem1",IF(Gestión!F382=$L$203,"Asegura",IF(Gestión!F382=$L$204,"Estable3",IF(Gestión!F382=$L$206,"Constru",IF(Gestión!F382=$L$210,"Defin2",IF(Gestión!F382=$L$212,"Cult1",IF(Gestión!F382=$L$214,"Diseño13",IF(Gestión!F382=$L$215,"Defin3",IF(Gestión!F382=$L$217,"Segui",""))))))))))))))))))))))))))))))),N373)</f>
        <v/>
      </c>
      <c r="P373" t="str">
        <f>IF(Gestión!D382=$Q$2,"Acre",IF(Gestión!D382=$Q$3,"Valor",IF(Gestión!D382=$Q$4,"Calidad",IF(Gestión!D382=$Q$5,"NAI",IF(Gestión!D382=$Q$6,"NAP",IF(Gestión!D382=$Q$7,"NAE",IF(Gestión!D382=$Q$8,"Articulación",IF(Gestión!D382=$Q$9,"Extensión",IF(Gestión!D382=$Q$10,"Regionalización",IF(Gestión!D382=$Q$11,"Interna",IF(Gestión!D382=$Q$12,"Seguimiento",IF(Gestión!D382=$Q$13,"NAA",IF(Gestión!D382=$Q$14,"Gerencia",IF(Gestión!D382=$Q$15,"TH",IF(Gestión!D382=$Q$16,"Finan",IF(Gestión!D382=$Q$17,"Bienestar",IF(Gestión!D382=$Q$18,"Comuni",IF(Gestión!D382=$Q$19,"Sistema",IF(Gestión!D382=$Q$20,"GestionD",IF(Gestión!D382=$Q$21,"Mejoramiento",IF(Gestión!D382=$Q$22,"Modelo",IF(Gestión!D382=$Q$23,"Control",""))))))))))))))))))))))</f>
        <v/>
      </c>
      <c r="T373" t="str">
        <f>IF(Gestión!E382=D!$K$2,"Acredi",IF(Gestión!E382=D!$K$7,"Increm",IF(Gestión!E382=D!$K$11,"Forma",IF(Gestión!E382=D!$K$15,"Vincu",IF(Gestión!E382=D!$K$31,"Estructuraci",IF(Gestión!E382=D!$K$33,"Tecnica",IF(Gestión!E382=D!$K$35,"Conso",IF(Gestión!E382=D!$K$37,"Fortale",IF(Gestión!E382=D!$K$38,"Program",IF(Gestión!E382=D!$K$40,"Estruct",IF(Gestión!E382=D!$K$48,"Artic",IF(Gestión!E382=D!$K$55,"Fortale1",IF(Gestión!E382=D!$K$60,"Biling",IF(Gestión!E382=D!$K$64,"Forma1",IF(Gestión!E382=D!$K$66,"Gest",IF(Gestión!E382=D!$K$68,"Redefini",IF(Gestión!E382=D!$K$69,"Fortale2",IF(Gestión!E382=D!$K$72,"Edu",IF(Gestión!E382=D!$K$79,"Implement",IF(Gestión!E382=D!$K$81,"Potencia",IF(Gestión!E382=D!$K$86,"Fortale3",IF(Gestión!E382=D!$K$89,"Vincu1",IF(Gestión!E382=D!$K$91,"Incur",IF(Gestión!E382=D!$K$93,"Proyec",IF(Gestión!E382=D!$K$94,"Estrateg",IF(Gestión!E382=D!$K$95,"Desa",IF(Gestión!E382=D!$K$103,"Seguim",IF(Gestión!E382=D!$K$104,"Acces",IF(Gestión!E382=D!$K$113,"Program1",IF(Gestión!E382=D!$K$115,"En",IF(Gestión!E382=D!$K$118,"Geren",IF(Gestión!E382=D!$K$128,"Proyec1",IF(Gestión!E382=D!$K$131,"Proyec2",IF(Gestión!E382=D!$K$135,"Forma2",IF(Gestión!E382=D!$K$137,"Talent",IF(Gestión!E382=D!$K$151,"Conso1",IF(Gestión!E382=D!$K$152,"Conso2",IF(Gestión!E382=D!$K$159,"Serv",IF(Gestión!E382=D!$K$164,"Rete",IF(Gestión!E382=D!$K$171,"Fortale4",IF(Gestión!E382=D!$K$172,"Fortale5",IF(Gestión!E382=D!$K$174,"Defini",IF(Gestión!E382=D!$K$175,"Coord",IF(Gestión!E382=D!$K$178,"Redef",IF(Gestión!E382=D!$K$181,"Compro",IF(Gestión!E382=D!$K$182,"Desa1",IF(Gestión!E382=D!$K$183,"Fortale6",IF(Gestión!E382=D!$K$187,"Esta",IF(Gestión!E382=D!$K$190,"Facil",IF(Gestión!E382=D!$K$193,"Soporte",IF(Gestión!E382=D!$K$198,"Implement1",IF(Gestión!E382=D!$K$201,"La",IF(Gestión!E382=D!$K$203,"Fortale7",IF(Gestión!E382=D!$K$206,"Remo",IF(Gestión!E382=D!$K$210,"Fortale8",IF(Gestión!E382=D!$K$214,"Mejoram",IF(Gestión!E382=D!$K$215,"Fortale9",IF(Gestión!E382=D!$K$217,"Fortale10",""))))))))))))))))))))))))))))))))))))))))))))))))))))))))))</f>
        <v/>
      </c>
    </row>
    <row r="374" spans="14:20" x14ac:dyDescent="0.25">
      <c r="N374" t="str">
        <f>IF(Gestión!F383=D!$L$2,"Forta",IF(Gestión!F383=$L$4,"Inclu",IF(Gestión!F383=$L$5,"Cult",IF(Gestión!F383=$L$7,"Actua",IF(Gestión!F383=$L$11,"Cuali",IF(Gestión!F383=$L$15,"Forta1",IF(Gestión!F383=$L$18,"Actua1",IF(Gestión!F383=$L$20,"Forta2",IF(Gestión!F383=$L$24,"Plan",IF(Gestión!F383=$L$28,"Confor",IF(Gestión!F383=$L$31,"Crea",IF(Gestión!F383=$L$33,"Incor",IF(Gestión!F383=$L$35,"Incre",IF(Gestión!F383=$L$36,"Prog",IF(Gestión!F383=$L$37,"Forta3",IF(Gestión!F383=$L$38,"Redi",IF(Gestión!F383=$L$40,"Confor1",IF(Gestión!F383=$L$44,"Apoyo",IF(Gestión!F383=$L$46,"Crea1",IF(Gestión!F383=$L$48,"Forta4",IF(Gestión!F383=$L$50,"Actua2",IF(Gestión!F383=$L$51,"Invest",IF(Gestión!F383=$L$52,"Conserv",IF(Gestión!F383=$L$55,"Incre1",IF(Gestión!F383=$L$60,"Actua3",IF(Gestión!F383=$L$64,"Actua4",IF(Gestión!F383=$L$66,"Asist",IF(Gestión!F383=$L$68,"Invest2",IF(Gestión!F383=$L$69,"Pract",IF(Gestión!F383=$L$72,"Forta5",IF(Gestión!F383=$L$79,"Opera",IF(Gestión!F383=$L$80,"Opera2",IF(Gestión!F383=$L$81,"Impul",IF(Gestión!F383=$L$86,"Estudio",IF(Gestión!F383=$L$89,"Invest3",IF(Gestión!F383=$L$90,"Diseño",IF(Gestión!F383=$L$91,"Invest4",IF(Gestión!F383=$L$93,"Vincula",IF(Gestión!F383=$L$94,"Crea2",IF(Gestión!F383=$L$95,"Diseño1",IF(Gestión!F383=$L$96,"Opera3",IF(Gestión!F383=$L$100,"Promo",IF(Gestión!F383=$L$101,"Estudio1",IF(Gestión!F383=$L$103,"Desarrolla",IF(Gestión!F383=$L$104,"Propen",IF(Gestión!F383=$L$108,"Aument",IF(Gestión!F383=$L$112,"Aument2",IF(Gestión!F383=$L$113,"Incre2",IF(Gestión!F383=$L$115,"Diver",IF(Gestión!F383=$L$118,"Estable",IF(Gestión!F383=$L$128,"Realiza",IF(Gestión!F383=$L$131,"Realiza1",IF(Gestión!F383=$L$135,"Diseño2",IF(Gestión!F383=$L$137,"Estudio2",IF(Gestión!F383=$L$138,"Invest5",IF(Gestión!F383=$L$141,"Actua5",IF(Gestión!F383=$L$144,"Estable1",IF(Gestión!F383=$L$151,"Defin","N/A"))))))))))))))))))))))))))))))))))))))))))))))))))))))))))</f>
        <v>N/A</v>
      </c>
      <c r="O374" t="str">
        <f>IF(N374="N/A",IF(Gestión!F383=$L$152,"Estable2",IF(Gestión!F383=$L$159,"Diseño3",IF(Gestión!F383=$L$161,"Diseño4",IF(Gestión!F383=$L$164,"Forta6",IF(Gestión!F383=$L$168,"Prog1",IF(Gestión!F383=$L$171,"Robus",IF(Gestión!F383=$L$172,"Diseño5",IF(Gestión!F383=$L$173,"Diseño6",IF(Gestión!F383=$L$174,"Estruc",IF(Gestión!F383=$L$175,"Diseño7",IF(Gestión!F383=$L$178,"Diseño8",IF(Gestión!F383=$L$179,"Diseño9",IF(Gestión!F383=$L$180,"Diseño10",IF(Gestión!F383=$L$181,"Diseño11",IF(Gestión!F383=$L$182,"Diseño12",IF(Gestión!F383=$L$183,"Capacit",IF(Gestión!F383=$L$186,"Redi1",IF(Gestión!F383=$L$187,"Defin1",IF(Gestión!F383=$L$190,"Cumplir",IF(Gestión!F383=$L$193,"Sistem",IF(Gestión!F383=$L$195,"Montaje",IF(Gestión!F383=$L$198,"Implementa",IF(Gestión!F383=$L$201,"Sistem1",IF(Gestión!F383=$L$203,"Asegura",IF(Gestión!F383=$L$204,"Estable3",IF(Gestión!F383=$L$206,"Constru",IF(Gestión!F383=$L$210,"Defin2",IF(Gestión!F383=$L$212,"Cult1",IF(Gestión!F383=$L$214,"Diseño13",IF(Gestión!F383=$L$215,"Defin3",IF(Gestión!F383=$L$217,"Segui",""))))))))))))))))))))))))))))))),N374)</f>
        <v/>
      </c>
      <c r="P374" t="str">
        <f>IF(Gestión!D383=$Q$2,"Acre",IF(Gestión!D383=$Q$3,"Valor",IF(Gestión!D383=$Q$4,"Calidad",IF(Gestión!D383=$Q$5,"NAI",IF(Gestión!D383=$Q$6,"NAP",IF(Gestión!D383=$Q$7,"NAE",IF(Gestión!D383=$Q$8,"Articulación",IF(Gestión!D383=$Q$9,"Extensión",IF(Gestión!D383=$Q$10,"Regionalización",IF(Gestión!D383=$Q$11,"Interna",IF(Gestión!D383=$Q$12,"Seguimiento",IF(Gestión!D383=$Q$13,"NAA",IF(Gestión!D383=$Q$14,"Gerencia",IF(Gestión!D383=$Q$15,"TH",IF(Gestión!D383=$Q$16,"Finan",IF(Gestión!D383=$Q$17,"Bienestar",IF(Gestión!D383=$Q$18,"Comuni",IF(Gestión!D383=$Q$19,"Sistema",IF(Gestión!D383=$Q$20,"GestionD",IF(Gestión!D383=$Q$21,"Mejoramiento",IF(Gestión!D383=$Q$22,"Modelo",IF(Gestión!D383=$Q$23,"Control",""))))))))))))))))))))))</f>
        <v/>
      </c>
      <c r="T374" t="str">
        <f>IF(Gestión!E383=D!$K$2,"Acredi",IF(Gestión!E383=D!$K$7,"Increm",IF(Gestión!E383=D!$K$11,"Forma",IF(Gestión!E383=D!$K$15,"Vincu",IF(Gestión!E383=D!$K$31,"Estructuraci",IF(Gestión!E383=D!$K$33,"Tecnica",IF(Gestión!E383=D!$K$35,"Conso",IF(Gestión!E383=D!$K$37,"Fortale",IF(Gestión!E383=D!$K$38,"Program",IF(Gestión!E383=D!$K$40,"Estruct",IF(Gestión!E383=D!$K$48,"Artic",IF(Gestión!E383=D!$K$55,"Fortale1",IF(Gestión!E383=D!$K$60,"Biling",IF(Gestión!E383=D!$K$64,"Forma1",IF(Gestión!E383=D!$K$66,"Gest",IF(Gestión!E383=D!$K$68,"Redefini",IF(Gestión!E383=D!$K$69,"Fortale2",IF(Gestión!E383=D!$K$72,"Edu",IF(Gestión!E383=D!$K$79,"Implement",IF(Gestión!E383=D!$K$81,"Potencia",IF(Gestión!E383=D!$K$86,"Fortale3",IF(Gestión!E383=D!$K$89,"Vincu1",IF(Gestión!E383=D!$K$91,"Incur",IF(Gestión!E383=D!$K$93,"Proyec",IF(Gestión!E383=D!$K$94,"Estrateg",IF(Gestión!E383=D!$K$95,"Desa",IF(Gestión!E383=D!$K$103,"Seguim",IF(Gestión!E383=D!$K$104,"Acces",IF(Gestión!E383=D!$K$113,"Program1",IF(Gestión!E383=D!$K$115,"En",IF(Gestión!E383=D!$K$118,"Geren",IF(Gestión!E383=D!$K$128,"Proyec1",IF(Gestión!E383=D!$K$131,"Proyec2",IF(Gestión!E383=D!$K$135,"Forma2",IF(Gestión!E383=D!$K$137,"Talent",IF(Gestión!E383=D!$K$151,"Conso1",IF(Gestión!E383=D!$K$152,"Conso2",IF(Gestión!E383=D!$K$159,"Serv",IF(Gestión!E383=D!$K$164,"Rete",IF(Gestión!E383=D!$K$171,"Fortale4",IF(Gestión!E383=D!$K$172,"Fortale5",IF(Gestión!E383=D!$K$174,"Defini",IF(Gestión!E383=D!$K$175,"Coord",IF(Gestión!E383=D!$K$178,"Redef",IF(Gestión!E383=D!$K$181,"Compro",IF(Gestión!E383=D!$K$182,"Desa1",IF(Gestión!E383=D!$K$183,"Fortale6",IF(Gestión!E383=D!$K$187,"Esta",IF(Gestión!E383=D!$K$190,"Facil",IF(Gestión!E383=D!$K$193,"Soporte",IF(Gestión!E383=D!$K$198,"Implement1",IF(Gestión!E383=D!$K$201,"La",IF(Gestión!E383=D!$K$203,"Fortale7",IF(Gestión!E383=D!$K$206,"Remo",IF(Gestión!E383=D!$K$210,"Fortale8",IF(Gestión!E383=D!$K$214,"Mejoram",IF(Gestión!E383=D!$K$215,"Fortale9",IF(Gestión!E383=D!$K$217,"Fortale10",""))))))))))))))))))))))))))))))))))))))))))))))))))))))))))</f>
        <v/>
      </c>
    </row>
    <row r="375" spans="14:20" x14ac:dyDescent="0.25">
      <c r="N375" t="str">
        <f>IF(Gestión!F384=D!$L$2,"Forta",IF(Gestión!F384=$L$4,"Inclu",IF(Gestión!F384=$L$5,"Cult",IF(Gestión!F384=$L$7,"Actua",IF(Gestión!F384=$L$11,"Cuali",IF(Gestión!F384=$L$15,"Forta1",IF(Gestión!F384=$L$18,"Actua1",IF(Gestión!F384=$L$20,"Forta2",IF(Gestión!F384=$L$24,"Plan",IF(Gestión!F384=$L$28,"Confor",IF(Gestión!F384=$L$31,"Crea",IF(Gestión!F384=$L$33,"Incor",IF(Gestión!F384=$L$35,"Incre",IF(Gestión!F384=$L$36,"Prog",IF(Gestión!F384=$L$37,"Forta3",IF(Gestión!F384=$L$38,"Redi",IF(Gestión!F384=$L$40,"Confor1",IF(Gestión!F384=$L$44,"Apoyo",IF(Gestión!F384=$L$46,"Crea1",IF(Gestión!F384=$L$48,"Forta4",IF(Gestión!F384=$L$50,"Actua2",IF(Gestión!F384=$L$51,"Invest",IF(Gestión!F384=$L$52,"Conserv",IF(Gestión!F384=$L$55,"Incre1",IF(Gestión!F384=$L$60,"Actua3",IF(Gestión!F384=$L$64,"Actua4",IF(Gestión!F384=$L$66,"Asist",IF(Gestión!F384=$L$68,"Invest2",IF(Gestión!F384=$L$69,"Pract",IF(Gestión!F384=$L$72,"Forta5",IF(Gestión!F384=$L$79,"Opera",IF(Gestión!F384=$L$80,"Opera2",IF(Gestión!F384=$L$81,"Impul",IF(Gestión!F384=$L$86,"Estudio",IF(Gestión!F384=$L$89,"Invest3",IF(Gestión!F384=$L$90,"Diseño",IF(Gestión!F384=$L$91,"Invest4",IF(Gestión!F384=$L$93,"Vincula",IF(Gestión!F384=$L$94,"Crea2",IF(Gestión!F384=$L$95,"Diseño1",IF(Gestión!F384=$L$96,"Opera3",IF(Gestión!F384=$L$100,"Promo",IF(Gestión!F384=$L$101,"Estudio1",IF(Gestión!F384=$L$103,"Desarrolla",IF(Gestión!F384=$L$104,"Propen",IF(Gestión!F384=$L$108,"Aument",IF(Gestión!F384=$L$112,"Aument2",IF(Gestión!F384=$L$113,"Incre2",IF(Gestión!F384=$L$115,"Diver",IF(Gestión!F384=$L$118,"Estable",IF(Gestión!F384=$L$128,"Realiza",IF(Gestión!F384=$L$131,"Realiza1",IF(Gestión!F384=$L$135,"Diseño2",IF(Gestión!F384=$L$137,"Estudio2",IF(Gestión!F384=$L$138,"Invest5",IF(Gestión!F384=$L$141,"Actua5",IF(Gestión!F384=$L$144,"Estable1",IF(Gestión!F384=$L$151,"Defin","N/A"))))))))))))))))))))))))))))))))))))))))))))))))))))))))))</f>
        <v>N/A</v>
      </c>
      <c r="O375" t="str">
        <f>IF(N375="N/A",IF(Gestión!F384=$L$152,"Estable2",IF(Gestión!F384=$L$159,"Diseño3",IF(Gestión!F384=$L$161,"Diseño4",IF(Gestión!F384=$L$164,"Forta6",IF(Gestión!F384=$L$168,"Prog1",IF(Gestión!F384=$L$171,"Robus",IF(Gestión!F384=$L$172,"Diseño5",IF(Gestión!F384=$L$173,"Diseño6",IF(Gestión!F384=$L$174,"Estruc",IF(Gestión!F384=$L$175,"Diseño7",IF(Gestión!F384=$L$178,"Diseño8",IF(Gestión!F384=$L$179,"Diseño9",IF(Gestión!F384=$L$180,"Diseño10",IF(Gestión!F384=$L$181,"Diseño11",IF(Gestión!F384=$L$182,"Diseño12",IF(Gestión!F384=$L$183,"Capacit",IF(Gestión!F384=$L$186,"Redi1",IF(Gestión!F384=$L$187,"Defin1",IF(Gestión!F384=$L$190,"Cumplir",IF(Gestión!F384=$L$193,"Sistem",IF(Gestión!F384=$L$195,"Montaje",IF(Gestión!F384=$L$198,"Implementa",IF(Gestión!F384=$L$201,"Sistem1",IF(Gestión!F384=$L$203,"Asegura",IF(Gestión!F384=$L$204,"Estable3",IF(Gestión!F384=$L$206,"Constru",IF(Gestión!F384=$L$210,"Defin2",IF(Gestión!F384=$L$212,"Cult1",IF(Gestión!F384=$L$214,"Diseño13",IF(Gestión!F384=$L$215,"Defin3",IF(Gestión!F384=$L$217,"Segui",""))))))))))))))))))))))))))))))),N375)</f>
        <v/>
      </c>
      <c r="P375" t="str">
        <f>IF(Gestión!D384=$Q$2,"Acre",IF(Gestión!D384=$Q$3,"Valor",IF(Gestión!D384=$Q$4,"Calidad",IF(Gestión!D384=$Q$5,"NAI",IF(Gestión!D384=$Q$6,"NAP",IF(Gestión!D384=$Q$7,"NAE",IF(Gestión!D384=$Q$8,"Articulación",IF(Gestión!D384=$Q$9,"Extensión",IF(Gestión!D384=$Q$10,"Regionalización",IF(Gestión!D384=$Q$11,"Interna",IF(Gestión!D384=$Q$12,"Seguimiento",IF(Gestión!D384=$Q$13,"NAA",IF(Gestión!D384=$Q$14,"Gerencia",IF(Gestión!D384=$Q$15,"TH",IF(Gestión!D384=$Q$16,"Finan",IF(Gestión!D384=$Q$17,"Bienestar",IF(Gestión!D384=$Q$18,"Comuni",IF(Gestión!D384=$Q$19,"Sistema",IF(Gestión!D384=$Q$20,"GestionD",IF(Gestión!D384=$Q$21,"Mejoramiento",IF(Gestión!D384=$Q$22,"Modelo",IF(Gestión!D384=$Q$23,"Control",""))))))))))))))))))))))</f>
        <v/>
      </c>
      <c r="T375" t="str">
        <f>IF(Gestión!E384=D!$K$2,"Acredi",IF(Gestión!E384=D!$K$7,"Increm",IF(Gestión!E384=D!$K$11,"Forma",IF(Gestión!E384=D!$K$15,"Vincu",IF(Gestión!E384=D!$K$31,"Estructuraci",IF(Gestión!E384=D!$K$33,"Tecnica",IF(Gestión!E384=D!$K$35,"Conso",IF(Gestión!E384=D!$K$37,"Fortale",IF(Gestión!E384=D!$K$38,"Program",IF(Gestión!E384=D!$K$40,"Estruct",IF(Gestión!E384=D!$K$48,"Artic",IF(Gestión!E384=D!$K$55,"Fortale1",IF(Gestión!E384=D!$K$60,"Biling",IF(Gestión!E384=D!$K$64,"Forma1",IF(Gestión!E384=D!$K$66,"Gest",IF(Gestión!E384=D!$K$68,"Redefini",IF(Gestión!E384=D!$K$69,"Fortale2",IF(Gestión!E384=D!$K$72,"Edu",IF(Gestión!E384=D!$K$79,"Implement",IF(Gestión!E384=D!$K$81,"Potencia",IF(Gestión!E384=D!$K$86,"Fortale3",IF(Gestión!E384=D!$K$89,"Vincu1",IF(Gestión!E384=D!$K$91,"Incur",IF(Gestión!E384=D!$K$93,"Proyec",IF(Gestión!E384=D!$K$94,"Estrateg",IF(Gestión!E384=D!$K$95,"Desa",IF(Gestión!E384=D!$K$103,"Seguim",IF(Gestión!E384=D!$K$104,"Acces",IF(Gestión!E384=D!$K$113,"Program1",IF(Gestión!E384=D!$K$115,"En",IF(Gestión!E384=D!$K$118,"Geren",IF(Gestión!E384=D!$K$128,"Proyec1",IF(Gestión!E384=D!$K$131,"Proyec2",IF(Gestión!E384=D!$K$135,"Forma2",IF(Gestión!E384=D!$K$137,"Talent",IF(Gestión!E384=D!$K$151,"Conso1",IF(Gestión!E384=D!$K$152,"Conso2",IF(Gestión!E384=D!$K$159,"Serv",IF(Gestión!E384=D!$K$164,"Rete",IF(Gestión!E384=D!$K$171,"Fortale4",IF(Gestión!E384=D!$K$172,"Fortale5",IF(Gestión!E384=D!$K$174,"Defini",IF(Gestión!E384=D!$K$175,"Coord",IF(Gestión!E384=D!$K$178,"Redef",IF(Gestión!E384=D!$K$181,"Compro",IF(Gestión!E384=D!$K$182,"Desa1",IF(Gestión!E384=D!$K$183,"Fortale6",IF(Gestión!E384=D!$K$187,"Esta",IF(Gestión!E384=D!$K$190,"Facil",IF(Gestión!E384=D!$K$193,"Soporte",IF(Gestión!E384=D!$K$198,"Implement1",IF(Gestión!E384=D!$K$201,"La",IF(Gestión!E384=D!$K$203,"Fortale7",IF(Gestión!E384=D!$K$206,"Remo",IF(Gestión!E384=D!$K$210,"Fortale8",IF(Gestión!E384=D!$K$214,"Mejoram",IF(Gestión!E384=D!$K$215,"Fortale9",IF(Gestión!E384=D!$K$217,"Fortale10",""))))))))))))))))))))))))))))))))))))))))))))))))))))))))))</f>
        <v/>
      </c>
    </row>
    <row r="376" spans="14:20" x14ac:dyDescent="0.25">
      <c r="N376" t="str">
        <f>IF(Gestión!F385=D!$L$2,"Forta",IF(Gestión!F385=$L$4,"Inclu",IF(Gestión!F385=$L$5,"Cult",IF(Gestión!F385=$L$7,"Actua",IF(Gestión!F385=$L$11,"Cuali",IF(Gestión!F385=$L$15,"Forta1",IF(Gestión!F385=$L$18,"Actua1",IF(Gestión!F385=$L$20,"Forta2",IF(Gestión!F385=$L$24,"Plan",IF(Gestión!F385=$L$28,"Confor",IF(Gestión!F385=$L$31,"Crea",IF(Gestión!F385=$L$33,"Incor",IF(Gestión!F385=$L$35,"Incre",IF(Gestión!F385=$L$36,"Prog",IF(Gestión!F385=$L$37,"Forta3",IF(Gestión!F385=$L$38,"Redi",IF(Gestión!F385=$L$40,"Confor1",IF(Gestión!F385=$L$44,"Apoyo",IF(Gestión!F385=$L$46,"Crea1",IF(Gestión!F385=$L$48,"Forta4",IF(Gestión!F385=$L$50,"Actua2",IF(Gestión!F385=$L$51,"Invest",IF(Gestión!F385=$L$52,"Conserv",IF(Gestión!F385=$L$55,"Incre1",IF(Gestión!F385=$L$60,"Actua3",IF(Gestión!F385=$L$64,"Actua4",IF(Gestión!F385=$L$66,"Asist",IF(Gestión!F385=$L$68,"Invest2",IF(Gestión!F385=$L$69,"Pract",IF(Gestión!F385=$L$72,"Forta5",IF(Gestión!F385=$L$79,"Opera",IF(Gestión!F385=$L$80,"Opera2",IF(Gestión!F385=$L$81,"Impul",IF(Gestión!F385=$L$86,"Estudio",IF(Gestión!F385=$L$89,"Invest3",IF(Gestión!F385=$L$90,"Diseño",IF(Gestión!F385=$L$91,"Invest4",IF(Gestión!F385=$L$93,"Vincula",IF(Gestión!F385=$L$94,"Crea2",IF(Gestión!F385=$L$95,"Diseño1",IF(Gestión!F385=$L$96,"Opera3",IF(Gestión!F385=$L$100,"Promo",IF(Gestión!F385=$L$101,"Estudio1",IF(Gestión!F385=$L$103,"Desarrolla",IF(Gestión!F385=$L$104,"Propen",IF(Gestión!F385=$L$108,"Aument",IF(Gestión!F385=$L$112,"Aument2",IF(Gestión!F385=$L$113,"Incre2",IF(Gestión!F385=$L$115,"Diver",IF(Gestión!F385=$L$118,"Estable",IF(Gestión!F385=$L$128,"Realiza",IF(Gestión!F385=$L$131,"Realiza1",IF(Gestión!F385=$L$135,"Diseño2",IF(Gestión!F385=$L$137,"Estudio2",IF(Gestión!F385=$L$138,"Invest5",IF(Gestión!F385=$L$141,"Actua5",IF(Gestión!F385=$L$144,"Estable1",IF(Gestión!F385=$L$151,"Defin","N/A"))))))))))))))))))))))))))))))))))))))))))))))))))))))))))</f>
        <v>N/A</v>
      </c>
      <c r="O376" t="str">
        <f>IF(N376="N/A",IF(Gestión!F385=$L$152,"Estable2",IF(Gestión!F385=$L$159,"Diseño3",IF(Gestión!F385=$L$161,"Diseño4",IF(Gestión!F385=$L$164,"Forta6",IF(Gestión!F385=$L$168,"Prog1",IF(Gestión!F385=$L$171,"Robus",IF(Gestión!F385=$L$172,"Diseño5",IF(Gestión!F385=$L$173,"Diseño6",IF(Gestión!F385=$L$174,"Estruc",IF(Gestión!F385=$L$175,"Diseño7",IF(Gestión!F385=$L$178,"Diseño8",IF(Gestión!F385=$L$179,"Diseño9",IF(Gestión!F385=$L$180,"Diseño10",IF(Gestión!F385=$L$181,"Diseño11",IF(Gestión!F385=$L$182,"Diseño12",IF(Gestión!F385=$L$183,"Capacit",IF(Gestión!F385=$L$186,"Redi1",IF(Gestión!F385=$L$187,"Defin1",IF(Gestión!F385=$L$190,"Cumplir",IF(Gestión!F385=$L$193,"Sistem",IF(Gestión!F385=$L$195,"Montaje",IF(Gestión!F385=$L$198,"Implementa",IF(Gestión!F385=$L$201,"Sistem1",IF(Gestión!F385=$L$203,"Asegura",IF(Gestión!F385=$L$204,"Estable3",IF(Gestión!F385=$L$206,"Constru",IF(Gestión!F385=$L$210,"Defin2",IF(Gestión!F385=$L$212,"Cult1",IF(Gestión!F385=$L$214,"Diseño13",IF(Gestión!F385=$L$215,"Defin3",IF(Gestión!F385=$L$217,"Segui",""))))))))))))))))))))))))))))))),N376)</f>
        <v/>
      </c>
      <c r="P376" t="str">
        <f>IF(Gestión!D385=$Q$2,"Acre",IF(Gestión!D385=$Q$3,"Valor",IF(Gestión!D385=$Q$4,"Calidad",IF(Gestión!D385=$Q$5,"NAI",IF(Gestión!D385=$Q$6,"NAP",IF(Gestión!D385=$Q$7,"NAE",IF(Gestión!D385=$Q$8,"Articulación",IF(Gestión!D385=$Q$9,"Extensión",IF(Gestión!D385=$Q$10,"Regionalización",IF(Gestión!D385=$Q$11,"Interna",IF(Gestión!D385=$Q$12,"Seguimiento",IF(Gestión!D385=$Q$13,"NAA",IF(Gestión!D385=$Q$14,"Gerencia",IF(Gestión!D385=$Q$15,"TH",IF(Gestión!D385=$Q$16,"Finan",IF(Gestión!D385=$Q$17,"Bienestar",IF(Gestión!D385=$Q$18,"Comuni",IF(Gestión!D385=$Q$19,"Sistema",IF(Gestión!D385=$Q$20,"GestionD",IF(Gestión!D385=$Q$21,"Mejoramiento",IF(Gestión!D385=$Q$22,"Modelo",IF(Gestión!D385=$Q$23,"Control",""))))))))))))))))))))))</f>
        <v/>
      </c>
      <c r="T376" t="str">
        <f>IF(Gestión!E385=D!$K$2,"Acredi",IF(Gestión!E385=D!$K$7,"Increm",IF(Gestión!E385=D!$K$11,"Forma",IF(Gestión!E385=D!$K$15,"Vincu",IF(Gestión!E385=D!$K$31,"Estructuraci",IF(Gestión!E385=D!$K$33,"Tecnica",IF(Gestión!E385=D!$K$35,"Conso",IF(Gestión!E385=D!$K$37,"Fortale",IF(Gestión!E385=D!$K$38,"Program",IF(Gestión!E385=D!$K$40,"Estruct",IF(Gestión!E385=D!$K$48,"Artic",IF(Gestión!E385=D!$K$55,"Fortale1",IF(Gestión!E385=D!$K$60,"Biling",IF(Gestión!E385=D!$K$64,"Forma1",IF(Gestión!E385=D!$K$66,"Gest",IF(Gestión!E385=D!$K$68,"Redefini",IF(Gestión!E385=D!$K$69,"Fortale2",IF(Gestión!E385=D!$K$72,"Edu",IF(Gestión!E385=D!$K$79,"Implement",IF(Gestión!E385=D!$K$81,"Potencia",IF(Gestión!E385=D!$K$86,"Fortale3",IF(Gestión!E385=D!$K$89,"Vincu1",IF(Gestión!E385=D!$K$91,"Incur",IF(Gestión!E385=D!$K$93,"Proyec",IF(Gestión!E385=D!$K$94,"Estrateg",IF(Gestión!E385=D!$K$95,"Desa",IF(Gestión!E385=D!$K$103,"Seguim",IF(Gestión!E385=D!$K$104,"Acces",IF(Gestión!E385=D!$K$113,"Program1",IF(Gestión!E385=D!$K$115,"En",IF(Gestión!E385=D!$K$118,"Geren",IF(Gestión!E385=D!$K$128,"Proyec1",IF(Gestión!E385=D!$K$131,"Proyec2",IF(Gestión!E385=D!$K$135,"Forma2",IF(Gestión!E385=D!$K$137,"Talent",IF(Gestión!E385=D!$K$151,"Conso1",IF(Gestión!E385=D!$K$152,"Conso2",IF(Gestión!E385=D!$K$159,"Serv",IF(Gestión!E385=D!$K$164,"Rete",IF(Gestión!E385=D!$K$171,"Fortale4",IF(Gestión!E385=D!$K$172,"Fortale5",IF(Gestión!E385=D!$K$174,"Defini",IF(Gestión!E385=D!$K$175,"Coord",IF(Gestión!E385=D!$K$178,"Redef",IF(Gestión!E385=D!$K$181,"Compro",IF(Gestión!E385=D!$K$182,"Desa1",IF(Gestión!E385=D!$K$183,"Fortale6",IF(Gestión!E385=D!$K$187,"Esta",IF(Gestión!E385=D!$K$190,"Facil",IF(Gestión!E385=D!$K$193,"Soporte",IF(Gestión!E385=D!$K$198,"Implement1",IF(Gestión!E385=D!$K$201,"La",IF(Gestión!E385=D!$K$203,"Fortale7",IF(Gestión!E385=D!$K$206,"Remo",IF(Gestión!E385=D!$K$210,"Fortale8",IF(Gestión!E385=D!$K$214,"Mejoram",IF(Gestión!E385=D!$K$215,"Fortale9",IF(Gestión!E385=D!$K$217,"Fortale10",""))))))))))))))))))))))))))))))))))))))))))))))))))))))))))</f>
        <v/>
      </c>
    </row>
    <row r="377" spans="14:20" x14ac:dyDescent="0.25">
      <c r="N377" t="str">
        <f>IF(Gestión!F386=D!$L$2,"Forta",IF(Gestión!F386=$L$4,"Inclu",IF(Gestión!F386=$L$5,"Cult",IF(Gestión!F386=$L$7,"Actua",IF(Gestión!F386=$L$11,"Cuali",IF(Gestión!F386=$L$15,"Forta1",IF(Gestión!F386=$L$18,"Actua1",IF(Gestión!F386=$L$20,"Forta2",IF(Gestión!F386=$L$24,"Plan",IF(Gestión!F386=$L$28,"Confor",IF(Gestión!F386=$L$31,"Crea",IF(Gestión!F386=$L$33,"Incor",IF(Gestión!F386=$L$35,"Incre",IF(Gestión!F386=$L$36,"Prog",IF(Gestión!F386=$L$37,"Forta3",IF(Gestión!F386=$L$38,"Redi",IF(Gestión!F386=$L$40,"Confor1",IF(Gestión!F386=$L$44,"Apoyo",IF(Gestión!F386=$L$46,"Crea1",IF(Gestión!F386=$L$48,"Forta4",IF(Gestión!F386=$L$50,"Actua2",IF(Gestión!F386=$L$51,"Invest",IF(Gestión!F386=$L$52,"Conserv",IF(Gestión!F386=$L$55,"Incre1",IF(Gestión!F386=$L$60,"Actua3",IF(Gestión!F386=$L$64,"Actua4",IF(Gestión!F386=$L$66,"Asist",IF(Gestión!F386=$L$68,"Invest2",IF(Gestión!F386=$L$69,"Pract",IF(Gestión!F386=$L$72,"Forta5",IF(Gestión!F386=$L$79,"Opera",IF(Gestión!F386=$L$80,"Opera2",IF(Gestión!F386=$L$81,"Impul",IF(Gestión!F386=$L$86,"Estudio",IF(Gestión!F386=$L$89,"Invest3",IF(Gestión!F386=$L$90,"Diseño",IF(Gestión!F386=$L$91,"Invest4",IF(Gestión!F386=$L$93,"Vincula",IF(Gestión!F386=$L$94,"Crea2",IF(Gestión!F386=$L$95,"Diseño1",IF(Gestión!F386=$L$96,"Opera3",IF(Gestión!F386=$L$100,"Promo",IF(Gestión!F386=$L$101,"Estudio1",IF(Gestión!F386=$L$103,"Desarrolla",IF(Gestión!F386=$L$104,"Propen",IF(Gestión!F386=$L$108,"Aument",IF(Gestión!F386=$L$112,"Aument2",IF(Gestión!F386=$L$113,"Incre2",IF(Gestión!F386=$L$115,"Diver",IF(Gestión!F386=$L$118,"Estable",IF(Gestión!F386=$L$128,"Realiza",IF(Gestión!F386=$L$131,"Realiza1",IF(Gestión!F386=$L$135,"Diseño2",IF(Gestión!F386=$L$137,"Estudio2",IF(Gestión!F386=$L$138,"Invest5",IF(Gestión!F386=$L$141,"Actua5",IF(Gestión!F386=$L$144,"Estable1",IF(Gestión!F386=$L$151,"Defin","N/A"))))))))))))))))))))))))))))))))))))))))))))))))))))))))))</f>
        <v>N/A</v>
      </c>
      <c r="O377" t="str">
        <f>IF(N377="N/A",IF(Gestión!F386=$L$152,"Estable2",IF(Gestión!F386=$L$159,"Diseño3",IF(Gestión!F386=$L$161,"Diseño4",IF(Gestión!F386=$L$164,"Forta6",IF(Gestión!F386=$L$168,"Prog1",IF(Gestión!F386=$L$171,"Robus",IF(Gestión!F386=$L$172,"Diseño5",IF(Gestión!F386=$L$173,"Diseño6",IF(Gestión!F386=$L$174,"Estruc",IF(Gestión!F386=$L$175,"Diseño7",IF(Gestión!F386=$L$178,"Diseño8",IF(Gestión!F386=$L$179,"Diseño9",IF(Gestión!F386=$L$180,"Diseño10",IF(Gestión!F386=$L$181,"Diseño11",IF(Gestión!F386=$L$182,"Diseño12",IF(Gestión!F386=$L$183,"Capacit",IF(Gestión!F386=$L$186,"Redi1",IF(Gestión!F386=$L$187,"Defin1",IF(Gestión!F386=$L$190,"Cumplir",IF(Gestión!F386=$L$193,"Sistem",IF(Gestión!F386=$L$195,"Montaje",IF(Gestión!F386=$L$198,"Implementa",IF(Gestión!F386=$L$201,"Sistem1",IF(Gestión!F386=$L$203,"Asegura",IF(Gestión!F386=$L$204,"Estable3",IF(Gestión!F386=$L$206,"Constru",IF(Gestión!F386=$L$210,"Defin2",IF(Gestión!F386=$L$212,"Cult1",IF(Gestión!F386=$L$214,"Diseño13",IF(Gestión!F386=$L$215,"Defin3",IF(Gestión!F386=$L$217,"Segui",""))))))))))))))))))))))))))))))),N377)</f>
        <v/>
      </c>
      <c r="P377" t="str">
        <f>IF(Gestión!D386=$Q$2,"Acre",IF(Gestión!D386=$Q$3,"Valor",IF(Gestión!D386=$Q$4,"Calidad",IF(Gestión!D386=$Q$5,"NAI",IF(Gestión!D386=$Q$6,"NAP",IF(Gestión!D386=$Q$7,"NAE",IF(Gestión!D386=$Q$8,"Articulación",IF(Gestión!D386=$Q$9,"Extensión",IF(Gestión!D386=$Q$10,"Regionalización",IF(Gestión!D386=$Q$11,"Interna",IF(Gestión!D386=$Q$12,"Seguimiento",IF(Gestión!D386=$Q$13,"NAA",IF(Gestión!D386=$Q$14,"Gerencia",IF(Gestión!D386=$Q$15,"TH",IF(Gestión!D386=$Q$16,"Finan",IF(Gestión!D386=$Q$17,"Bienestar",IF(Gestión!D386=$Q$18,"Comuni",IF(Gestión!D386=$Q$19,"Sistema",IF(Gestión!D386=$Q$20,"GestionD",IF(Gestión!D386=$Q$21,"Mejoramiento",IF(Gestión!D386=$Q$22,"Modelo",IF(Gestión!D386=$Q$23,"Control",""))))))))))))))))))))))</f>
        <v/>
      </c>
      <c r="T377" t="str">
        <f>IF(Gestión!E386=D!$K$2,"Acredi",IF(Gestión!E386=D!$K$7,"Increm",IF(Gestión!E386=D!$K$11,"Forma",IF(Gestión!E386=D!$K$15,"Vincu",IF(Gestión!E386=D!$K$31,"Estructuraci",IF(Gestión!E386=D!$K$33,"Tecnica",IF(Gestión!E386=D!$K$35,"Conso",IF(Gestión!E386=D!$K$37,"Fortale",IF(Gestión!E386=D!$K$38,"Program",IF(Gestión!E386=D!$K$40,"Estruct",IF(Gestión!E386=D!$K$48,"Artic",IF(Gestión!E386=D!$K$55,"Fortale1",IF(Gestión!E386=D!$K$60,"Biling",IF(Gestión!E386=D!$K$64,"Forma1",IF(Gestión!E386=D!$K$66,"Gest",IF(Gestión!E386=D!$K$68,"Redefini",IF(Gestión!E386=D!$K$69,"Fortale2",IF(Gestión!E386=D!$K$72,"Edu",IF(Gestión!E386=D!$K$79,"Implement",IF(Gestión!E386=D!$K$81,"Potencia",IF(Gestión!E386=D!$K$86,"Fortale3",IF(Gestión!E386=D!$K$89,"Vincu1",IF(Gestión!E386=D!$K$91,"Incur",IF(Gestión!E386=D!$K$93,"Proyec",IF(Gestión!E386=D!$K$94,"Estrateg",IF(Gestión!E386=D!$K$95,"Desa",IF(Gestión!E386=D!$K$103,"Seguim",IF(Gestión!E386=D!$K$104,"Acces",IF(Gestión!E386=D!$K$113,"Program1",IF(Gestión!E386=D!$K$115,"En",IF(Gestión!E386=D!$K$118,"Geren",IF(Gestión!E386=D!$K$128,"Proyec1",IF(Gestión!E386=D!$K$131,"Proyec2",IF(Gestión!E386=D!$K$135,"Forma2",IF(Gestión!E386=D!$K$137,"Talent",IF(Gestión!E386=D!$K$151,"Conso1",IF(Gestión!E386=D!$K$152,"Conso2",IF(Gestión!E386=D!$K$159,"Serv",IF(Gestión!E386=D!$K$164,"Rete",IF(Gestión!E386=D!$K$171,"Fortale4",IF(Gestión!E386=D!$K$172,"Fortale5",IF(Gestión!E386=D!$K$174,"Defini",IF(Gestión!E386=D!$K$175,"Coord",IF(Gestión!E386=D!$K$178,"Redef",IF(Gestión!E386=D!$K$181,"Compro",IF(Gestión!E386=D!$K$182,"Desa1",IF(Gestión!E386=D!$K$183,"Fortale6",IF(Gestión!E386=D!$K$187,"Esta",IF(Gestión!E386=D!$K$190,"Facil",IF(Gestión!E386=D!$K$193,"Soporte",IF(Gestión!E386=D!$K$198,"Implement1",IF(Gestión!E386=D!$K$201,"La",IF(Gestión!E386=D!$K$203,"Fortale7",IF(Gestión!E386=D!$K$206,"Remo",IF(Gestión!E386=D!$K$210,"Fortale8",IF(Gestión!E386=D!$K$214,"Mejoram",IF(Gestión!E386=D!$K$215,"Fortale9",IF(Gestión!E386=D!$K$217,"Fortale10",""))))))))))))))))))))))))))))))))))))))))))))))))))))))))))</f>
        <v/>
      </c>
    </row>
    <row r="378" spans="14:20" x14ac:dyDescent="0.25">
      <c r="N378" t="str">
        <f>IF(Gestión!F387=D!$L$2,"Forta",IF(Gestión!F387=$L$4,"Inclu",IF(Gestión!F387=$L$5,"Cult",IF(Gestión!F387=$L$7,"Actua",IF(Gestión!F387=$L$11,"Cuali",IF(Gestión!F387=$L$15,"Forta1",IF(Gestión!F387=$L$18,"Actua1",IF(Gestión!F387=$L$20,"Forta2",IF(Gestión!F387=$L$24,"Plan",IF(Gestión!F387=$L$28,"Confor",IF(Gestión!F387=$L$31,"Crea",IF(Gestión!F387=$L$33,"Incor",IF(Gestión!F387=$L$35,"Incre",IF(Gestión!F387=$L$36,"Prog",IF(Gestión!F387=$L$37,"Forta3",IF(Gestión!F387=$L$38,"Redi",IF(Gestión!F387=$L$40,"Confor1",IF(Gestión!F387=$L$44,"Apoyo",IF(Gestión!F387=$L$46,"Crea1",IF(Gestión!F387=$L$48,"Forta4",IF(Gestión!F387=$L$50,"Actua2",IF(Gestión!F387=$L$51,"Invest",IF(Gestión!F387=$L$52,"Conserv",IF(Gestión!F387=$L$55,"Incre1",IF(Gestión!F387=$L$60,"Actua3",IF(Gestión!F387=$L$64,"Actua4",IF(Gestión!F387=$L$66,"Asist",IF(Gestión!F387=$L$68,"Invest2",IF(Gestión!F387=$L$69,"Pract",IF(Gestión!F387=$L$72,"Forta5",IF(Gestión!F387=$L$79,"Opera",IF(Gestión!F387=$L$80,"Opera2",IF(Gestión!F387=$L$81,"Impul",IF(Gestión!F387=$L$86,"Estudio",IF(Gestión!F387=$L$89,"Invest3",IF(Gestión!F387=$L$90,"Diseño",IF(Gestión!F387=$L$91,"Invest4",IF(Gestión!F387=$L$93,"Vincula",IF(Gestión!F387=$L$94,"Crea2",IF(Gestión!F387=$L$95,"Diseño1",IF(Gestión!F387=$L$96,"Opera3",IF(Gestión!F387=$L$100,"Promo",IF(Gestión!F387=$L$101,"Estudio1",IF(Gestión!F387=$L$103,"Desarrolla",IF(Gestión!F387=$L$104,"Propen",IF(Gestión!F387=$L$108,"Aument",IF(Gestión!F387=$L$112,"Aument2",IF(Gestión!F387=$L$113,"Incre2",IF(Gestión!F387=$L$115,"Diver",IF(Gestión!F387=$L$118,"Estable",IF(Gestión!F387=$L$128,"Realiza",IF(Gestión!F387=$L$131,"Realiza1",IF(Gestión!F387=$L$135,"Diseño2",IF(Gestión!F387=$L$137,"Estudio2",IF(Gestión!F387=$L$138,"Invest5",IF(Gestión!F387=$L$141,"Actua5",IF(Gestión!F387=$L$144,"Estable1",IF(Gestión!F387=$L$151,"Defin","N/A"))))))))))))))))))))))))))))))))))))))))))))))))))))))))))</f>
        <v>N/A</v>
      </c>
      <c r="O378" t="str">
        <f>IF(N378="N/A",IF(Gestión!F387=$L$152,"Estable2",IF(Gestión!F387=$L$159,"Diseño3",IF(Gestión!F387=$L$161,"Diseño4",IF(Gestión!F387=$L$164,"Forta6",IF(Gestión!F387=$L$168,"Prog1",IF(Gestión!F387=$L$171,"Robus",IF(Gestión!F387=$L$172,"Diseño5",IF(Gestión!F387=$L$173,"Diseño6",IF(Gestión!F387=$L$174,"Estruc",IF(Gestión!F387=$L$175,"Diseño7",IF(Gestión!F387=$L$178,"Diseño8",IF(Gestión!F387=$L$179,"Diseño9",IF(Gestión!F387=$L$180,"Diseño10",IF(Gestión!F387=$L$181,"Diseño11",IF(Gestión!F387=$L$182,"Diseño12",IF(Gestión!F387=$L$183,"Capacit",IF(Gestión!F387=$L$186,"Redi1",IF(Gestión!F387=$L$187,"Defin1",IF(Gestión!F387=$L$190,"Cumplir",IF(Gestión!F387=$L$193,"Sistem",IF(Gestión!F387=$L$195,"Montaje",IF(Gestión!F387=$L$198,"Implementa",IF(Gestión!F387=$L$201,"Sistem1",IF(Gestión!F387=$L$203,"Asegura",IF(Gestión!F387=$L$204,"Estable3",IF(Gestión!F387=$L$206,"Constru",IF(Gestión!F387=$L$210,"Defin2",IF(Gestión!F387=$L$212,"Cult1",IF(Gestión!F387=$L$214,"Diseño13",IF(Gestión!F387=$L$215,"Defin3",IF(Gestión!F387=$L$217,"Segui",""))))))))))))))))))))))))))))))),N378)</f>
        <v/>
      </c>
      <c r="P378" t="str">
        <f>IF(Gestión!D387=$Q$2,"Acre",IF(Gestión!D387=$Q$3,"Valor",IF(Gestión!D387=$Q$4,"Calidad",IF(Gestión!D387=$Q$5,"NAI",IF(Gestión!D387=$Q$6,"NAP",IF(Gestión!D387=$Q$7,"NAE",IF(Gestión!D387=$Q$8,"Articulación",IF(Gestión!D387=$Q$9,"Extensión",IF(Gestión!D387=$Q$10,"Regionalización",IF(Gestión!D387=$Q$11,"Interna",IF(Gestión!D387=$Q$12,"Seguimiento",IF(Gestión!D387=$Q$13,"NAA",IF(Gestión!D387=$Q$14,"Gerencia",IF(Gestión!D387=$Q$15,"TH",IF(Gestión!D387=$Q$16,"Finan",IF(Gestión!D387=$Q$17,"Bienestar",IF(Gestión!D387=$Q$18,"Comuni",IF(Gestión!D387=$Q$19,"Sistema",IF(Gestión!D387=$Q$20,"GestionD",IF(Gestión!D387=$Q$21,"Mejoramiento",IF(Gestión!D387=$Q$22,"Modelo",IF(Gestión!D387=$Q$23,"Control",""))))))))))))))))))))))</f>
        <v/>
      </c>
      <c r="T378" t="str">
        <f>IF(Gestión!E387=D!$K$2,"Acredi",IF(Gestión!E387=D!$K$7,"Increm",IF(Gestión!E387=D!$K$11,"Forma",IF(Gestión!E387=D!$K$15,"Vincu",IF(Gestión!E387=D!$K$31,"Estructuraci",IF(Gestión!E387=D!$K$33,"Tecnica",IF(Gestión!E387=D!$K$35,"Conso",IF(Gestión!E387=D!$K$37,"Fortale",IF(Gestión!E387=D!$K$38,"Program",IF(Gestión!E387=D!$K$40,"Estruct",IF(Gestión!E387=D!$K$48,"Artic",IF(Gestión!E387=D!$K$55,"Fortale1",IF(Gestión!E387=D!$K$60,"Biling",IF(Gestión!E387=D!$K$64,"Forma1",IF(Gestión!E387=D!$K$66,"Gest",IF(Gestión!E387=D!$K$68,"Redefini",IF(Gestión!E387=D!$K$69,"Fortale2",IF(Gestión!E387=D!$K$72,"Edu",IF(Gestión!E387=D!$K$79,"Implement",IF(Gestión!E387=D!$K$81,"Potencia",IF(Gestión!E387=D!$K$86,"Fortale3",IF(Gestión!E387=D!$K$89,"Vincu1",IF(Gestión!E387=D!$K$91,"Incur",IF(Gestión!E387=D!$K$93,"Proyec",IF(Gestión!E387=D!$K$94,"Estrateg",IF(Gestión!E387=D!$K$95,"Desa",IF(Gestión!E387=D!$K$103,"Seguim",IF(Gestión!E387=D!$K$104,"Acces",IF(Gestión!E387=D!$K$113,"Program1",IF(Gestión!E387=D!$K$115,"En",IF(Gestión!E387=D!$K$118,"Geren",IF(Gestión!E387=D!$K$128,"Proyec1",IF(Gestión!E387=D!$K$131,"Proyec2",IF(Gestión!E387=D!$K$135,"Forma2",IF(Gestión!E387=D!$K$137,"Talent",IF(Gestión!E387=D!$K$151,"Conso1",IF(Gestión!E387=D!$K$152,"Conso2",IF(Gestión!E387=D!$K$159,"Serv",IF(Gestión!E387=D!$K$164,"Rete",IF(Gestión!E387=D!$K$171,"Fortale4",IF(Gestión!E387=D!$K$172,"Fortale5",IF(Gestión!E387=D!$K$174,"Defini",IF(Gestión!E387=D!$K$175,"Coord",IF(Gestión!E387=D!$K$178,"Redef",IF(Gestión!E387=D!$K$181,"Compro",IF(Gestión!E387=D!$K$182,"Desa1",IF(Gestión!E387=D!$K$183,"Fortale6",IF(Gestión!E387=D!$K$187,"Esta",IF(Gestión!E387=D!$K$190,"Facil",IF(Gestión!E387=D!$K$193,"Soporte",IF(Gestión!E387=D!$K$198,"Implement1",IF(Gestión!E387=D!$K$201,"La",IF(Gestión!E387=D!$K$203,"Fortale7",IF(Gestión!E387=D!$K$206,"Remo",IF(Gestión!E387=D!$K$210,"Fortale8",IF(Gestión!E387=D!$K$214,"Mejoram",IF(Gestión!E387=D!$K$215,"Fortale9",IF(Gestión!E387=D!$K$217,"Fortale10",""))))))))))))))))))))))))))))))))))))))))))))))))))))))))))</f>
        <v/>
      </c>
    </row>
    <row r="379" spans="14:20" x14ac:dyDescent="0.25">
      <c r="N379" t="str">
        <f>IF(Gestión!F388=D!$L$2,"Forta",IF(Gestión!F388=$L$4,"Inclu",IF(Gestión!F388=$L$5,"Cult",IF(Gestión!F388=$L$7,"Actua",IF(Gestión!F388=$L$11,"Cuali",IF(Gestión!F388=$L$15,"Forta1",IF(Gestión!F388=$L$18,"Actua1",IF(Gestión!F388=$L$20,"Forta2",IF(Gestión!F388=$L$24,"Plan",IF(Gestión!F388=$L$28,"Confor",IF(Gestión!F388=$L$31,"Crea",IF(Gestión!F388=$L$33,"Incor",IF(Gestión!F388=$L$35,"Incre",IF(Gestión!F388=$L$36,"Prog",IF(Gestión!F388=$L$37,"Forta3",IF(Gestión!F388=$L$38,"Redi",IF(Gestión!F388=$L$40,"Confor1",IF(Gestión!F388=$L$44,"Apoyo",IF(Gestión!F388=$L$46,"Crea1",IF(Gestión!F388=$L$48,"Forta4",IF(Gestión!F388=$L$50,"Actua2",IF(Gestión!F388=$L$51,"Invest",IF(Gestión!F388=$L$52,"Conserv",IF(Gestión!F388=$L$55,"Incre1",IF(Gestión!F388=$L$60,"Actua3",IF(Gestión!F388=$L$64,"Actua4",IF(Gestión!F388=$L$66,"Asist",IF(Gestión!F388=$L$68,"Invest2",IF(Gestión!F388=$L$69,"Pract",IF(Gestión!F388=$L$72,"Forta5",IF(Gestión!F388=$L$79,"Opera",IF(Gestión!F388=$L$80,"Opera2",IF(Gestión!F388=$L$81,"Impul",IF(Gestión!F388=$L$86,"Estudio",IF(Gestión!F388=$L$89,"Invest3",IF(Gestión!F388=$L$90,"Diseño",IF(Gestión!F388=$L$91,"Invest4",IF(Gestión!F388=$L$93,"Vincula",IF(Gestión!F388=$L$94,"Crea2",IF(Gestión!F388=$L$95,"Diseño1",IF(Gestión!F388=$L$96,"Opera3",IF(Gestión!F388=$L$100,"Promo",IF(Gestión!F388=$L$101,"Estudio1",IF(Gestión!F388=$L$103,"Desarrolla",IF(Gestión!F388=$L$104,"Propen",IF(Gestión!F388=$L$108,"Aument",IF(Gestión!F388=$L$112,"Aument2",IF(Gestión!F388=$L$113,"Incre2",IF(Gestión!F388=$L$115,"Diver",IF(Gestión!F388=$L$118,"Estable",IF(Gestión!F388=$L$128,"Realiza",IF(Gestión!F388=$L$131,"Realiza1",IF(Gestión!F388=$L$135,"Diseño2",IF(Gestión!F388=$L$137,"Estudio2",IF(Gestión!F388=$L$138,"Invest5",IF(Gestión!F388=$L$141,"Actua5",IF(Gestión!F388=$L$144,"Estable1",IF(Gestión!F388=$L$151,"Defin","N/A"))))))))))))))))))))))))))))))))))))))))))))))))))))))))))</f>
        <v>N/A</v>
      </c>
      <c r="O379" t="str">
        <f>IF(N379="N/A",IF(Gestión!F388=$L$152,"Estable2",IF(Gestión!F388=$L$159,"Diseño3",IF(Gestión!F388=$L$161,"Diseño4",IF(Gestión!F388=$L$164,"Forta6",IF(Gestión!F388=$L$168,"Prog1",IF(Gestión!F388=$L$171,"Robus",IF(Gestión!F388=$L$172,"Diseño5",IF(Gestión!F388=$L$173,"Diseño6",IF(Gestión!F388=$L$174,"Estruc",IF(Gestión!F388=$L$175,"Diseño7",IF(Gestión!F388=$L$178,"Diseño8",IF(Gestión!F388=$L$179,"Diseño9",IF(Gestión!F388=$L$180,"Diseño10",IF(Gestión!F388=$L$181,"Diseño11",IF(Gestión!F388=$L$182,"Diseño12",IF(Gestión!F388=$L$183,"Capacit",IF(Gestión!F388=$L$186,"Redi1",IF(Gestión!F388=$L$187,"Defin1",IF(Gestión!F388=$L$190,"Cumplir",IF(Gestión!F388=$L$193,"Sistem",IF(Gestión!F388=$L$195,"Montaje",IF(Gestión!F388=$L$198,"Implementa",IF(Gestión!F388=$L$201,"Sistem1",IF(Gestión!F388=$L$203,"Asegura",IF(Gestión!F388=$L$204,"Estable3",IF(Gestión!F388=$L$206,"Constru",IF(Gestión!F388=$L$210,"Defin2",IF(Gestión!F388=$L$212,"Cult1",IF(Gestión!F388=$L$214,"Diseño13",IF(Gestión!F388=$L$215,"Defin3",IF(Gestión!F388=$L$217,"Segui",""))))))))))))))))))))))))))))))),N379)</f>
        <v/>
      </c>
      <c r="P379" t="str">
        <f>IF(Gestión!D388=$Q$2,"Acre",IF(Gestión!D388=$Q$3,"Valor",IF(Gestión!D388=$Q$4,"Calidad",IF(Gestión!D388=$Q$5,"NAI",IF(Gestión!D388=$Q$6,"NAP",IF(Gestión!D388=$Q$7,"NAE",IF(Gestión!D388=$Q$8,"Articulación",IF(Gestión!D388=$Q$9,"Extensión",IF(Gestión!D388=$Q$10,"Regionalización",IF(Gestión!D388=$Q$11,"Interna",IF(Gestión!D388=$Q$12,"Seguimiento",IF(Gestión!D388=$Q$13,"NAA",IF(Gestión!D388=$Q$14,"Gerencia",IF(Gestión!D388=$Q$15,"TH",IF(Gestión!D388=$Q$16,"Finan",IF(Gestión!D388=$Q$17,"Bienestar",IF(Gestión!D388=$Q$18,"Comuni",IF(Gestión!D388=$Q$19,"Sistema",IF(Gestión!D388=$Q$20,"GestionD",IF(Gestión!D388=$Q$21,"Mejoramiento",IF(Gestión!D388=$Q$22,"Modelo",IF(Gestión!D388=$Q$23,"Control",""))))))))))))))))))))))</f>
        <v/>
      </c>
      <c r="T379" t="str">
        <f>IF(Gestión!E388=D!$K$2,"Acredi",IF(Gestión!E388=D!$K$7,"Increm",IF(Gestión!E388=D!$K$11,"Forma",IF(Gestión!E388=D!$K$15,"Vincu",IF(Gestión!E388=D!$K$31,"Estructuraci",IF(Gestión!E388=D!$K$33,"Tecnica",IF(Gestión!E388=D!$K$35,"Conso",IF(Gestión!E388=D!$K$37,"Fortale",IF(Gestión!E388=D!$K$38,"Program",IF(Gestión!E388=D!$K$40,"Estruct",IF(Gestión!E388=D!$K$48,"Artic",IF(Gestión!E388=D!$K$55,"Fortale1",IF(Gestión!E388=D!$K$60,"Biling",IF(Gestión!E388=D!$K$64,"Forma1",IF(Gestión!E388=D!$K$66,"Gest",IF(Gestión!E388=D!$K$68,"Redefini",IF(Gestión!E388=D!$K$69,"Fortale2",IF(Gestión!E388=D!$K$72,"Edu",IF(Gestión!E388=D!$K$79,"Implement",IF(Gestión!E388=D!$K$81,"Potencia",IF(Gestión!E388=D!$K$86,"Fortale3",IF(Gestión!E388=D!$K$89,"Vincu1",IF(Gestión!E388=D!$K$91,"Incur",IF(Gestión!E388=D!$K$93,"Proyec",IF(Gestión!E388=D!$K$94,"Estrateg",IF(Gestión!E388=D!$K$95,"Desa",IF(Gestión!E388=D!$K$103,"Seguim",IF(Gestión!E388=D!$K$104,"Acces",IF(Gestión!E388=D!$K$113,"Program1",IF(Gestión!E388=D!$K$115,"En",IF(Gestión!E388=D!$K$118,"Geren",IF(Gestión!E388=D!$K$128,"Proyec1",IF(Gestión!E388=D!$K$131,"Proyec2",IF(Gestión!E388=D!$K$135,"Forma2",IF(Gestión!E388=D!$K$137,"Talent",IF(Gestión!E388=D!$K$151,"Conso1",IF(Gestión!E388=D!$K$152,"Conso2",IF(Gestión!E388=D!$K$159,"Serv",IF(Gestión!E388=D!$K$164,"Rete",IF(Gestión!E388=D!$K$171,"Fortale4",IF(Gestión!E388=D!$K$172,"Fortale5",IF(Gestión!E388=D!$K$174,"Defini",IF(Gestión!E388=D!$K$175,"Coord",IF(Gestión!E388=D!$K$178,"Redef",IF(Gestión!E388=D!$K$181,"Compro",IF(Gestión!E388=D!$K$182,"Desa1",IF(Gestión!E388=D!$K$183,"Fortale6",IF(Gestión!E388=D!$K$187,"Esta",IF(Gestión!E388=D!$K$190,"Facil",IF(Gestión!E388=D!$K$193,"Soporte",IF(Gestión!E388=D!$K$198,"Implement1",IF(Gestión!E388=D!$K$201,"La",IF(Gestión!E388=D!$K$203,"Fortale7",IF(Gestión!E388=D!$K$206,"Remo",IF(Gestión!E388=D!$K$210,"Fortale8",IF(Gestión!E388=D!$K$214,"Mejoram",IF(Gestión!E388=D!$K$215,"Fortale9",IF(Gestión!E388=D!$K$217,"Fortale10",""))))))))))))))))))))))))))))))))))))))))))))))))))))))))))</f>
        <v/>
      </c>
    </row>
    <row r="380" spans="14:20" x14ac:dyDescent="0.25">
      <c r="N380" t="str">
        <f>IF(Gestión!F389=D!$L$2,"Forta",IF(Gestión!F389=$L$4,"Inclu",IF(Gestión!F389=$L$5,"Cult",IF(Gestión!F389=$L$7,"Actua",IF(Gestión!F389=$L$11,"Cuali",IF(Gestión!F389=$L$15,"Forta1",IF(Gestión!F389=$L$18,"Actua1",IF(Gestión!F389=$L$20,"Forta2",IF(Gestión!F389=$L$24,"Plan",IF(Gestión!F389=$L$28,"Confor",IF(Gestión!F389=$L$31,"Crea",IF(Gestión!F389=$L$33,"Incor",IF(Gestión!F389=$L$35,"Incre",IF(Gestión!F389=$L$36,"Prog",IF(Gestión!F389=$L$37,"Forta3",IF(Gestión!F389=$L$38,"Redi",IF(Gestión!F389=$L$40,"Confor1",IF(Gestión!F389=$L$44,"Apoyo",IF(Gestión!F389=$L$46,"Crea1",IF(Gestión!F389=$L$48,"Forta4",IF(Gestión!F389=$L$50,"Actua2",IF(Gestión!F389=$L$51,"Invest",IF(Gestión!F389=$L$52,"Conserv",IF(Gestión!F389=$L$55,"Incre1",IF(Gestión!F389=$L$60,"Actua3",IF(Gestión!F389=$L$64,"Actua4",IF(Gestión!F389=$L$66,"Asist",IF(Gestión!F389=$L$68,"Invest2",IF(Gestión!F389=$L$69,"Pract",IF(Gestión!F389=$L$72,"Forta5",IF(Gestión!F389=$L$79,"Opera",IF(Gestión!F389=$L$80,"Opera2",IF(Gestión!F389=$L$81,"Impul",IF(Gestión!F389=$L$86,"Estudio",IF(Gestión!F389=$L$89,"Invest3",IF(Gestión!F389=$L$90,"Diseño",IF(Gestión!F389=$L$91,"Invest4",IF(Gestión!F389=$L$93,"Vincula",IF(Gestión!F389=$L$94,"Crea2",IF(Gestión!F389=$L$95,"Diseño1",IF(Gestión!F389=$L$96,"Opera3",IF(Gestión!F389=$L$100,"Promo",IF(Gestión!F389=$L$101,"Estudio1",IF(Gestión!F389=$L$103,"Desarrolla",IF(Gestión!F389=$L$104,"Propen",IF(Gestión!F389=$L$108,"Aument",IF(Gestión!F389=$L$112,"Aument2",IF(Gestión!F389=$L$113,"Incre2",IF(Gestión!F389=$L$115,"Diver",IF(Gestión!F389=$L$118,"Estable",IF(Gestión!F389=$L$128,"Realiza",IF(Gestión!F389=$L$131,"Realiza1",IF(Gestión!F389=$L$135,"Diseño2",IF(Gestión!F389=$L$137,"Estudio2",IF(Gestión!F389=$L$138,"Invest5",IF(Gestión!F389=$L$141,"Actua5",IF(Gestión!F389=$L$144,"Estable1",IF(Gestión!F389=$L$151,"Defin","N/A"))))))))))))))))))))))))))))))))))))))))))))))))))))))))))</f>
        <v>N/A</v>
      </c>
      <c r="O380" t="str">
        <f>IF(N380="N/A",IF(Gestión!F389=$L$152,"Estable2",IF(Gestión!F389=$L$159,"Diseño3",IF(Gestión!F389=$L$161,"Diseño4",IF(Gestión!F389=$L$164,"Forta6",IF(Gestión!F389=$L$168,"Prog1",IF(Gestión!F389=$L$171,"Robus",IF(Gestión!F389=$L$172,"Diseño5",IF(Gestión!F389=$L$173,"Diseño6",IF(Gestión!F389=$L$174,"Estruc",IF(Gestión!F389=$L$175,"Diseño7",IF(Gestión!F389=$L$178,"Diseño8",IF(Gestión!F389=$L$179,"Diseño9",IF(Gestión!F389=$L$180,"Diseño10",IF(Gestión!F389=$L$181,"Diseño11",IF(Gestión!F389=$L$182,"Diseño12",IF(Gestión!F389=$L$183,"Capacit",IF(Gestión!F389=$L$186,"Redi1",IF(Gestión!F389=$L$187,"Defin1",IF(Gestión!F389=$L$190,"Cumplir",IF(Gestión!F389=$L$193,"Sistem",IF(Gestión!F389=$L$195,"Montaje",IF(Gestión!F389=$L$198,"Implementa",IF(Gestión!F389=$L$201,"Sistem1",IF(Gestión!F389=$L$203,"Asegura",IF(Gestión!F389=$L$204,"Estable3",IF(Gestión!F389=$L$206,"Constru",IF(Gestión!F389=$L$210,"Defin2",IF(Gestión!F389=$L$212,"Cult1",IF(Gestión!F389=$L$214,"Diseño13",IF(Gestión!F389=$L$215,"Defin3",IF(Gestión!F389=$L$217,"Segui",""))))))))))))))))))))))))))))))),N380)</f>
        <v/>
      </c>
      <c r="P380" t="str">
        <f>IF(Gestión!D389=$Q$2,"Acre",IF(Gestión!D389=$Q$3,"Valor",IF(Gestión!D389=$Q$4,"Calidad",IF(Gestión!D389=$Q$5,"NAI",IF(Gestión!D389=$Q$6,"NAP",IF(Gestión!D389=$Q$7,"NAE",IF(Gestión!D389=$Q$8,"Articulación",IF(Gestión!D389=$Q$9,"Extensión",IF(Gestión!D389=$Q$10,"Regionalización",IF(Gestión!D389=$Q$11,"Interna",IF(Gestión!D389=$Q$12,"Seguimiento",IF(Gestión!D389=$Q$13,"NAA",IF(Gestión!D389=$Q$14,"Gerencia",IF(Gestión!D389=$Q$15,"TH",IF(Gestión!D389=$Q$16,"Finan",IF(Gestión!D389=$Q$17,"Bienestar",IF(Gestión!D389=$Q$18,"Comuni",IF(Gestión!D389=$Q$19,"Sistema",IF(Gestión!D389=$Q$20,"GestionD",IF(Gestión!D389=$Q$21,"Mejoramiento",IF(Gestión!D389=$Q$22,"Modelo",IF(Gestión!D389=$Q$23,"Control",""))))))))))))))))))))))</f>
        <v/>
      </c>
      <c r="T380" t="str">
        <f>IF(Gestión!E389=D!$K$2,"Acredi",IF(Gestión!E389=D!$K$7,"Increm",IF(Gestión!E389=D!$K$11,"Forma",IF(Gestión!E389=D!$K$15,"Vincu",IF(Gestión!E389=D!$K$31,"Estructuraci",IF(Gestión!E389=D!$K$33,"Tecnica",IF(Gestión!E389=D!$K$35,"Conso",IF(Gestión!E389=D!$K$37,"Fortale",IF(Gestión!E389=D!$K$38,"Program",IF(Gestión!E389=D!$K$40,"Estruct",IF(Gestión!E389=D!$K$48,"Artic",IF(Gestión!E389=D!$K$55,"Fortale1",IF(Gestión!E389=D!$K$60,"Biling",IF(Gestión!E389=D!$K$64,"Forma1",IF(Gestión!E389=D!$K$66,"Gest",IF(Gestión!E389=D!$K$68,"Redefini",IF(Gestión!E389=D!$K$69,"Fortale2",IF(Gestión!E389=D!$K$72,"Edu",IF(Gestión!E389=D!$K$79,"Implement",IF(Gestión!E389=D!$K$81,"Potencia",IF(Gestión!E389=D!$K$86,"Fortale3",IF(Gestión!E389=D!$K$89,"Vincu1",IF(Gestión!E389=D!$K$91,"Incur",IF(Gestión!E389=D!$K$93,"Proyec",IF(Gestión!E389=D!$K$94,"Estrateg",IF(Gestión!E389=D!$K$95,"Desa",IF(Gestión!E389=D!$K$103,"Seguim",IF(Gestión!E389=D!$K$104,"Acces",IF(Gestión!E389=D!$K$113,"Program1",IF(Gestión!E389=D!$K$115,"En",IF(Gestión!E389=D!$K$118,"Geren",IF(Gestión!E389=D!$K$128,"Proyec1",IF(Gestión!E389=D!$K$131,"Proyec2",IF(Gestión!E389=D!$K$135,"Forma2",IF(Gestión!E389=D!$K$137,"Talent",IF(Gestión!E389=D!$K$151,"Conso1",IF(Gestión!E389=D!$K$152,"Conso2",IF(Gestión!E389=D!$K$159,"Serv",IF(Gestión!E389=D!$K$164,"Rete",IF(Gestión!E389=D!$K$171,"Fortale4",IF(Gestión!E389=D!$K$172,"Fortale5",IF(Gestión!E389=D!$K$174,"Defini",IF(Gestión!E389=D!$K$175,"Coord",IF(Gestión!E389=D!$K$178,"Redef",IF(Gestión!E389=D!$K$181,"Compro",IF(Gestión!E389=D!$K$182,"Desa1",IF(Gestión!E389=D!$K$183,"Fortale6",IF(Gestión!E389=D!$K$187,"Esta",IF(Gestión!E389=D!$K$190,"Facil",IF(Gestión!E389=D!$K$193,"Soporte",IF(Gestión!E389=D!$K$198,"Implement1",IF(Gestión!E389=D!$K$201,"La",IF(Gestión!E389=D!$K$203,"Fortale7",IF(Gestión!E389=D!$K$206,"Remo",IF(Gestión!E389=D!$K$210,"Fortale8",IF(Gestión!E389=D!$K$214,"Mejoram",IF(Gestión!E389=D!$K$215,"Fortale9",IF(Gestión!E389=D!$K$217,"Fortale10",""))))))))))))))))))))))))))))))))))))))))))))))))))))))))))</f>
        <v/>
      </c>
    </row>
    <row r="381" spans="14:20" x14ac:dyDescent="0.25">
      <c r="N381" t="str">
        <f>IF(Gestión!F390=D!$L$2,"Forta",IF(Gestión!F390=$L$4,"Inclu",IF(Gestión!F390=$L$5,"Cult",IF(Gestión!F390=$L$7,"Actua",IF(Gestión!F390=$L$11,"Cuali",IF(Gestión!F390=$L$15,"Forta1",IF(Gestión!F390=$L$18,"Actua1",IF(Gestión!F390=$L$20,"Forta2",IF(Gestión!F390=$L$24,"Plan",IF(Gestión!F390=$L$28,"Confor",IF(Gestión!F390=$L$31,"Crea",IF(Gestión!F390=$L$33,"Incor",IF(Gestión!F390=$L$35,"Incre",IF(Gestión!F390=$L$36,"Prog",IF(Gestión!F390=$L$37,"Forta3",IF(Gestión!F390=$L$38,"Redi",IF(Gestión!F390=$L$40,"Confor1",IF(Gestión!F390=$L$44,"Apoyo",IF(Gestión!F390=$L$46,"Crea1",IF(Gestión!F390=$L$48,"Forta4",IF(Gestión!F390=$L$50,"Actua2",IF(Gestión!F390=$L$51,"Invest",IF(Gestión!F390=$L$52,"Conserv",IF(Gestión!F390=$L$55,"Incre1",IF(Gestión!F390=$L$60,"Actua3",IF(Gestión!F390=$L$64,"Actua4",IF(Gestión!F390=$L$66,"Asist",IF(Gestión!F390=$L$68,"Invest2",IF(Gestión!F390=$L$69,"Pract",IF(Gestión!F390=$L$72,"Forta5",IF(Gestión!F390=$L$79,"Opera",IF(Gestión!F390=$L$80,"Opera2",IF(Gestión!F390=$L$81,"Impul",IF(Gestión!F390=$L$86,"Estudio",IF(Gestión!F390=$L$89,"Invest3",IF(Gestión!F390=$L$90,"Diseño",IF(Gestión!F390=$L$91,"Invest4",IF(Gestión!F390=$L$93,"Vincula",IF(Gestión!F390=$L$94,"Crea2",IF(Gestión!F390=$L$95,"Diseño1",IF(Gestión!F390=$L$96,"Opera3",IF(Gestión!F390=$L$100,"Promo",IF(Gestión!F390=$L$101,"Estudio1",IF(Gestión!F390=$L$103,"Desarrolla",IF(Gestión!F390=$L$104,"Propen",IF(Gestión!F390=$L$108,"Aument",IF(Gestión!F390=$L$112,"Aument2",IF(Gestión!F390=$L$113,"Incre2",IF(Gestión!F390=$L$115,"Diver",IF(Gestión!F390=$L$118,"Estable",IF(Gestión!F390=$L$128,"Realiza",IF(Gestión!F390=$L$131,"Realiza1",IF(Gestión!F390=$L$135,"Diseño2",IF(Gestión!F390=$L$137,"Estudio2",IF(Gestión!F390=$L$138,"Invest5",IF(Gestión!F390=$L$141,"Actua5",IF(Gestión!F390=$L$144,"Estable1",IF(Gestión!F390=$L$151,"Defin","N/A"))))))))))))))))))))))))))))))))))))))))))))))))))))))))))</f>
        <v>N/A</v>
      </c>
      <c r="O381" t="str">
        <f>IF(N381="N/A",IF(Gestión!F390=$L$152,"Estable2",IF(Gestión!F390=$L$159,"Diseño3",IF(Gestión!F390=$L$161,"Diseño4",IF(Gestión!F390=$L$164,"Forta6",IF(Gestión!F390=$L$168,"Prog1",IF(Gestión!F390=$L$171,"Robus",IF(Gestión!F390=$L$172,"Diseño5",IF(Gestión!F390=$L$173,"Diseño6",IF(Gestión!F390=$L$174,"Estruc",IF(Gestión!F390=$L$175,"Diseño7",IF(Gestión!F390=$L$178,"Diseño8",IF(Gestión!F390=$L$179,"Diseño9",IF(Gestión!F390=$L$180,"Diseño10",IF(Gestión!F390=$L$181,"Diseño11",IF(Gestión!F390=$L$182,"Diseño12",IF(Gestión!F390=$L$183,"Capacit",IF(Gestión!F390=$L$186,"Redi1",IF(Gestión!F390=$L$187,"Defin1",IF(Gestión!F390=$L$190,"Cumplir",IF(Gestión!F390=$L$193,"Sistem",IF(Gestión!F390=$L$195,"Montaje",IF(Gestión!F390=$L$198,"Implementa",IF(Gestión!F390=$L$201,"Sistem1",IF(Gestión!F390=$L$203,"Asegura",IF(Gestión!F390=$L$204,"Estable3",IF(Gestión!F390=$L$206,"Constru",IF(Gestión!F390=$L$210,"Defin2",IF(Gestión!F390=$L$212,"Cult1",IF(Gestión!F390=$L$214,"Diseño13",IF(Gestión!F390=$L$215,"Defin3",IF(Gestión!F390=$L$217,"Segui",""))))))))))))))))))))))))))))))),N381)</f>
        <v/>
      </c>
      <c r="P381" t="str">
        <f>IF(Gestión!D390=$Q$2,"Acre",IF(Gestión!D390=$Q$3,"Valor",IF(Gestión!D390=$Q$4,"Calidad",IF(Gestión!D390=$Q$5,"NAI",IF(Gestión!D390=$Q$6,"NAP",IF(Gestión!D390=$Q$7,"NAE",IF(Gestión!D390=$Q$8,"Articulación",IF(Gestión!D390=$Q$9,"Extensión",IF(Gestión!D390=$Q$10,"Regionalización",IF(Gestión!D390=$Q$11,"Interna",IF(Gestión!D390=$Q$12,"Seguimiento",IF(Gestión!D390=$Q$13,"NAA",IF(Gestión!D390=$Q$14,"Gerencia",IF(Gestión!D390=$Q$15,"TH",IF(Gestión!D390=$Q$16,"Finan",IF(Gestión!D390=$Q$17,"Bienestar",IF(Gestión!D390=$Q$18,"Comuni",IF(Gestión!D390=$Q$19,"Sistema",IF(Gestión!D390=$Q$20,"GestionD",IF(Gestión!D390=$Q$21,"Mejoramiento",IF(Gestión!D390=$Q$22,"Modelo",IF(Gestión!D390=$Q$23,"Control",""))))))))))))))))))))))</f>
        <v/>
      </c>
      <c r="T381" t="str">
        <f>IF(Gestión!E390=D!$K$2,"Acredi",IF(Gestión!E390=D!$K$7,"Increm",IF(Gestión!E390=D!$K$11,"Forma",IF(Gestión!E390=D!$K$15,"Vincu",IF(Gestión!E390=D!$K$31,"Estructuraci",IF(Gestión!E390=D!$K$33,"Tecnica",IF(Gestión!E390=D!$K$35,"Conso",IF(Gestión!E390=D!$K$37,"Fortale",IF(Gestión!E390=D!$K$38,"Program",IF(Gestión!E390=D!$K$40,"Estruct",IF(Gestión!E390=D!$K$48,"Artic",IF(Gestión!E390=D!$K$55,"Fortale1",IF(Gestión!E390=D!$K$60,"Biling",IF(Gestión!E390=D!$K$64,"Forma1",IF(Gestión!E390=D!$K$66,"Gest",IF(Gestión!E390=D!$K$68,"Redefini",IF(Gestión!E390=D!$K$69,"Fortale2",IF(Gestión!E390=D!$K$72,"Edu",IF(Gestión!E390=D!$K$79,"Implement",IF(Gestión!E390=D!$K$81,"Potencia",IF(Gestión!E390=D!$K$86,"Fortale3",IF(Gestión!E390=D!$K$89,"Vincu1",IF(Gestión!E390=D!$K$91,"Incur",IF(Gestión!E390=D!$K$93,"Proyec",IF(Gestión!E390=D!$K$94,"Estrateg",IF(Gestión!E390=D!$K$95,"Desa",IF(Gestión!E390=D!$K$103,"Seguim",IF(Gestión!E390=D!$K$104,"Acces",IF(Gestión!E390=D!$K$113,"Program1",IF(Gestión!E390=D!$K$115,"En",IF(Gestión!E390=D!$K$118,"Geren",IF(Gestión!E390=D!$K$128,"Proyec1",IF(Gestión!E390=D!$K$131,"Proyec2",IF(Gestión!E390=D!$K$135,"Forma2",IF(Gestión!E390=D!$K$137,"Talent",IF(Gestión!E390=D!$K$151,"Conso1",IF(Gestión!E390=D!$K$152,"Conso2",IF(Gestión!E390=D!$K$159,"Serv",IF(Gestión!E390=D!$K$164,"Rete",IF(Gestión!E390=D!$K$171,"Fortale4",IF(Gestión!E390=D!$K$172,"Fortale5",IF(Gestión!E390=D!$K$174,"Defini",IF(Gestión!E390=D!$K$175,"Coord",IF(Gestión!E390=D!$K$178,"Redef",IF(Gestión!E390=D!$K$181,"Compro",IF(Gestión!E390=D!$K$182,"Desa1",IF(Gestión!E390=D!$K$183,"Fortale6",IF(Gestión!E390=D!$K$187,"Esta",IF(Gestión!E390=D!$K$190,"Facil",IF(Gestión!E390=D!$K$193,"Soporte",IF(Gestión!E390=D!$K$198,"Implement1",IF(Gestión!E390=D!$K$201,"La",IF(Gestión!E390=D!$K$203,"Fortale7",IF(Gestión!E390=D!$K$206,"Remo",IF(Gestión!E390=D!$K$210,"Fortale8",IF(Gestión!E390=D!$K$214,"Mejoram",IF(Gestión!E390=D!$K$215,"Fortale9",IF(Gestión!E390=D!$K$217,"Fortale10",""))))))))))))))))))))))))))))))))))))))))))))))))))))))))))</f>
        <v/>
      </c>
    </row>
    <row r="382" spans="14:20" x14ac:dyDescent="0.25">
      <c r="N382" t="str">
        <f>IF(Gestión!F391=D!$L$2,"Forta",IF(Gestión!F391=$L$4,"Inclu",IF(Gestión!F391=$L$5,"Cult",IF(Gestión!F391=$L$7,"Actua",IF(Gestión!F391=$L$11,"Cuali",IF(Gestión!F391=$L$15,"Forta1",IF(Gestión!F391=$L$18,"Actua1",IF(Gestión!F391=$L$20,"Forta2",IF(Gestión!F391=$L$24,"Plan",IF(Gestión!F391=$L$28,"Confor",IF(Gestión!F391=$L$31,"Crea",IF(Gestión!F391=$L$33,"Incor",IF(Gestión!F391=$L$35,"Incre",IF(Gestión!F391=$L$36,"Prog",IF(Gestión!F391=$L$37,"Forta3",IF(Gestión!F391=$L$38,"Redi",IF(Gestión!F391=$L$40,"Confor1",IF(Gestión!F391=$L$44,"Apoyo",IF(Gestión!F391=$L$46,"Crea1",IF(Gestión!F391=$L$48,"Forta4",IF(Gestión!F391=$L$50,"Actua2",IF(Gestión!F391=$L$51,"Invest",IF(Gestión!F391=$L$52,"Conserv",IF(Gestión!F391=$L$55,"Incre1",IF(Gestión!F391=$L$60,"Actua3",IF(Gestión!F391=$L$64,"Actua4",IF(Gestión!F391=$L$66,"Asist",IF(Gestión!F391=$L$68,"Invest2",IF(Gestión!F391=$L$69,"Pract",IF(Gestión!F391=$L$72,"Forta5",IF(Gestión!F391=$L$79,"Opera",IF(Gestión!F391=$L$80,"Opera2",IF(Gestión!F391=$L$81,"Impul",IF(Gestión!F391=$L$86,"Estudio",IF(Gestión!F391=$L$89,"Invest3",IF(Gestión!F391=$L$90,"Diseño",IF(Gestión!F391=$L$91,"Invest4",IF(Gestión!F391=$L$93,"Vincula",IF(Gestión!F391=$L$94,"Crea2",IF(Gestión!F391=$L$95,"Diseño1",IF(Gestión!F391=$L$96,"Opera3",IF(Gestión!F391=$L$100,"Promo",IF(Gestión!F391=$L$101,"Estudio1",IF(Gestión!F391=$L$103,"Desarrolla",IF(Gestión!F391=$L$104,"Propen",IF(Gestión!F391=$L$108,"Aument",IF(Gestión!F391=$L$112,"Aument2",IF(Gestión!F391=$L$113,"Incre2",IF(Gestión!F391=$L$115,"Diver",IF(Gestión!F391=$L$118,"Estable",IF(Gestión!F391=$L$128,"Realiza",IF(Gestión!F391=$L$131,"Realiza1",IF(Gestión!F391=$L$135,"Diseño2",IF(Gestión!F391=$L$137,"Estudio2",IF(Gestión!F391=$L$138,"Invest5",IF(Gestión!F391=$L$141,"Actua5",IF(Gestión!F391=$L$144,"Estable1",IF(Gestión!F391=$L$151,"Defin","N/A"))))))))))))))))))))))))))))))))))))))))))))))))))))))))))</f>
        <v>N/A</v>
      </c>
      <c r="O382" t="str">
        <f>IF(N382="N/A",IF(Gestión!F391=$L$152,"Estable2",IF(Gestión!F391=$L$159,"Diseño3",IF(Gestión!F391=$L$161,"Diseño4",IF(Gestión!F391=$L$164,"Forta6",IF(Gestión!F391=$L$168,"Prog1",IF(Gestión!F391=$L$171,"Robus",IF(Gestión!F391=$L$172,"Diseño5",IF(Gestión!F391=$L$173,"Diseño6",IF(Gestión!F391=$L$174,"Estruc",IF(Gestión!F391=$L$175,"Diseño7",IF(Gestión!F391=$L$178,"Diseño8",IF(Gestión!F391=$L$179,"Diseño9",IF(Gestión!F391=$L$180,"Diseño10",IF(Gestión!F391=$L$181,"Diseño11",IF(Gestión!F391=$L$182,"Diseño12",IF(Gestión!F391=$L$183,"Capacit",IF(Gestión!F391=$L$186,"Redi1",IF(Gestión!F391=$L$187,"Defin1",IF(Gestión!F391=$L$190,"Cumplir",IF(Gestión!F391=$L$193,"Sistem",IF(Gestión!F391=$L$195,"Montaje",IF(Gestión!F391=$L$198,"Implementa",IF(Gestión!F391=$L$201,"Sistem1",IF(Gestión!F391=$L$203,"Asegura",IF(Gestión!F391=$L$204,"Estable3",IF(Gestión!F391=$L$206,"Constru",IF(Gestión!F391=$L$210,"Defin2",IF(Gestión!F391=$L$212,"Cult1",IF(Gestión!F391=$L$214,"Diseño13",IF(Gestión!F391=$L$215,"Defin3",IF(Gestión!F391=$L$217,"Segui",""))))))))))))))))))))))))))))))),N382)</f>
        <v/>
      </c>
      <c r="P382" t="str">
        <f>IF(Gestión!D391=$Q$2,"Acre",IF(Gestión!D391=$Q$3,"Valor",IF(Gestión!D391=$Q$4,"Calidad",IF(Gestión!D391=$Q$5,"NAI",IF(Gestión!D391=$Q$6,"NAP",IF(Gestión!D391=$Q$7,"NAE",IF(Gestión!D391=$Q$8,"Articulación",IF(Gestión!D391=$Q$9,"Extensión",IF(Gestión!D391=$Q$10,"Regionalización",IF(Gestión!D391=$Q$11,"Interna",IF(Gestión!D391=$Q$12,"Seguimiento",IF(Gestión!D391=$Q$13,"NAA",IF(Gestión!D391=$Q$14,"Gerencia",IF(Gestión!D391=$Q$15,"TH",IF(Gestión!D391=$Q$16,"Finan",IF(Gestión!D391=$Q$17,"Bienestar",IF(Gestión!D391=$Q$18,"Comuni",IF(Gestión!D391=$Q$19,"Sistema",IF(Gestión!D391=$Q$20,"GestionD",IF(Gestión!D391=$Q$21,"Mejoramiento",IF(Gestión!D391=$Q$22,"Modelo",IF(Gestión!D391=$Q$23,"Control",""))))))))))))))))))))))</f>
        <v/>
      </c>
      <c r="T382" t="str">
        <f>IF(Gestión!E391=D!$K$2,"Acredi",IF(Gestión!E391=D!$K$7,"Increm",IF(Gestión!E391=D!$K$11,"Forma",IF(Gestión!E391=D!$K$15,"Vincu",IF(Gestión!E391=D!$K$31,"Estructuraci",IF(Gestión!E391=D!$K$33,"Tecnica",IF(Gestión!E391=D!$K$35,"Conso",IF(Gestión!E391=D!$K$37,"Fortale",IF(Gestión!E391=D!$K$38,"Program",IF(Gestión!E391=D!$K$40,"Estruct",IF(Gestión!E391=D!$K$48,"Artic",IF(Gestión!E391=D!$K$55,"Fortale1",IF(Gestión!E391=D!$K$60,"Biling",IF(Gestión!E391=D!$K$64,"Forma1",IF(Gestión!E391=D!$K$66,"Gest",IF(Gestión!E391=D!$K$68,"Redefini",IF(Gestión!E391=D!$K$69,"Fortale2",IF(Gestión!E391=D!$K$72,"Edu",IF(Gestión!E391=D!$K$79,"Implement",IF(Gestión!E391=D!$K$81,"Potencia",IF(Gestión!E391=D!$K$86,"Fortale3",IF(Gestión!E391=D!$K$89,"Vincu1",IF(Gestión!E391=D!$K$91,"Incur",IF(Gestión!E391=D!$K$93,"Proyec",IF(Gestión!E391=D!$K$94,"Estrateg",IF(Gestión!E391=D!$K$95,"Desa",IF(Gestión!E391=D!$K$103,"Seguim",IF(Gestión!E391=D!$K$104,"Acces",IF(Gestión!E391=D!$K$113,"Program1",IF(Gestión!E391=D!$K$115,"En",IF(Gestión!E391=D!$K$118,"Geren",IF(Gestión!E391=D!$K$128,"Proyec1",IF(Gestión!E391=D!$K$131,"Proyec2",IF(Gestión!E391=D!$K$135,"Forma2",IF(Gestión!E391=D!$K$137,"Talent",IF(Gestión!E391=D!$K$151,"Conso1",IF(Gestión!E391=D!$K$152,"Conso2",IF(Gestión!E391=D!$K$159,"Serv",IF(Gestión!E391=D!$K$164,"Rete",IF(Gestión!E391=D!$K$171,"Fortale4",IF(Gestión!E391=D!$K$172,"Fortale5",IF(Gestión!E391=D!$K$174,"Defini",IF(Gestión!E391=D!$K$175,"Coord",IF(Gestión!E391=D!$K$178,"Redef",IF(Gestión!E391=D!$K$181,"Compro",IF(Gestión!E391=D!$K$182,"Desa1",IF(Gestión!E391=D!$K$183,"Fortale6",IF(Gestión!E391=D!$K$187,"Esta",IF(Gestión!E391=D!$K$190,"Facil",IF(Gestión!E391=D!$K$193,"Soporte",IF(Gestión!E391=D!$K$198,"Implement1",IF(Gestión!E391=D!$K$201,"La",IF(Gestión!E391=D!$K$203,"Fortale7",IF(Gestión!E391=D!$K$206,"Remo",IF(Gestión!E391=D!$K$210,"Fortale8",IF(Gestión!E391=D!$K$214,"Mejoram",IF(Gestión!E391=D!$K$215,"Fortale9",IF(Gestión!E391=D!$K$217,"Fortale10",""))))))))))))))))))))))))))))))))))))))))))))))))))))))))))</f>
        <v/>
      </c>
    </row>
    <row r="383" spans="14:20" x14ac:dyDescent="0.25">
      <c r="N383" t="str">
        <f>IF(Gestión!F392=D!$L$2,"Forta",IF(Gestión!F392=$L$4,"Inclu",IF(Gestión!F392=$L$5,"Cult",IF(Gestión!F392=$L$7,"Actua",IF(Gestión!F392=$L$11,"Cuali",IF(Gestión!F392=$L$15,"Forta1",IF(Gestión!F392=$L$18,"Actua1",IF(Gestión!F392=$L$20,"Forta2",IF(Gestión!F392=$L$24,"Plan",IF(Gestión!F392=$L$28,"Confor",IF(Gestión!F392=$L$31,"Crea",IF(Gestión!F392=$L$33,"Incor",IF(Gestión!F392=$L$35,"Incre",IF(Gestión!F392=$L$36,"Prog",IF(Gestión!F392=$L$37,"Forta3",IF(Gestión!F392=$L$38,"Redi",IF(Gestión!F392=$L$40,"Confor1",IF(Gestión!F392=$L$44,"Apoyo",IF(Gestión!F392=$L$46,"Crea1",IF(Gestión!F392=$L$48,"Forta4",IF(Gestión!F392=$L$50,"Actua2",IF(Gestión!F392=$L$51,"Invest",IF(Gestión!F392=$L$52,"Conserv",IF(Gestión!F392=$L$55,"Incre1",IF(Gestión!F392=$L$60,"Actua3",IF(Gestión!F392=$L$64,"Actua4",IF(Gestión!F392=$L$66,"Asist",IF(Gestión!F392=$L$68,"Invest2",IF(Gestión!F392=$L$69,"Pract",IF(Gestión!F392=$L$72,"Forta5",IF(Gestión!F392=$L$79,"Opera",IF(Gestión!F392=$L$80,"Opera2",IF(Gestión!F392=$L$81,"Impul",IF(Gestión!F392=$L$86,"Estudio",IF(Gestión!F392=$L$89,"Invest3",IF(Gestión!F392=$L$90,"Diseño",IF(Gestión!F392=$L$91,"Invest4",IF(Gestión!F392=$L$93,"Vincula",IF(Gestión!F392=$L$94,"Crea2",IF(Gestión!F392=$L$95,"Diseño1",IF(Gestión!F392=$L$96,"Opera3",IF(Gestión!F392=$L$100,"Promo",IF(Gestión!F392=$L$101,"Estudio1",IF(Gestión!F392=$L$103,"Desarrolla",IF(Gestión!F392=$L$104,"Propen",IF(Gestión!F392=$L$108,"Aument",IF(Gestión!F392=$L$112,"Aument2",IF(Gestión!F392=$L$113,"Incre2",IF(Gestión!F392=$L$115,"Diver",IF(Gestión!F392=$L$118,"Estable",IF(Gestión!F392=$L$128,"Realiza",IF(Gestión!F392=$L$131,"Realiza1",IF(Gestión!F392=$L$135,"Diseño2",IF(Gestión!F392=$L$137,"Estudio2",IF(Gestión!F392=$L$138,"Invest5",IF(Gestión!F392=$L$141,"Actua5",IF(Gestión!F392=$L$144,"Estable1",IF(Gestión!F392=$L$151,"Defin","N/A"))))))))))))))))))))))))))))))))))))))))))))))))))))))))))</f>
        <v>N/A</v>
      </c>
      <c r="O383" t="str">
        <f>IF(N383="N/A",IF(Gestión!F392=$L$152,"Estable2",IF(Gestión!F392=$L$159,"Diseño3",IF(Gestión!F392=$L$161,"Diseño4",IF(Gestión!F392=$L$164,"Forta6",IF(Gestión!F392=$L$168,"Prog1",IF(Gestión!F392=$L$171,"Robus",IF(Gestión!F392=$L$172,"Diseño5",IF(Gestión!F392=$L$173,"Diseño6",IF(Gestión!F392=$L$174,"Estruc",IF(Gestión!F392=$L$175,"Diseño7",IF(Gestión!F392=$L$178,"Diseño8",IF(Gestión!F392=$L$179,"Diseño9",IF(Gestión!F392=$L$180,"Diseño10",IF(Gestión!F392=$L$181,"Diseño11",IF(Gestión!F392=$L$182,"Diseño12",IF(Gestión!F392=$L$183,"Capacit",IF(Gestión!F392=$L$186,"Redi1",IF(Gestión!F392=$L$187,"Defin1",IF(Gestión!F392=$L$190,"Cumplir",IF(Gestión!F392=$L$193,"Sistem",IF(Gestión!F392=$L$195,"Montaje",IF(Gestión!F392=$L$198,"Implementa",IF(Gestión!F392=$L$201,"Sistem1",IF(Gestión!F392=$L$203,"Asegura",IF(Gestión!F392=$L$204,"Estable3",IF(Gestión!F392=$L$206,"Constru",IF(Gestión!F392=$L$210,"Defin2",IF(Gestión!F392=$L$212,"Cult1",IF(Gestión!F392=$L$214,"Diseño13",IF(Gestión!F392=$L$215,"Defin3",IF(Gestión!F392=$L$217,"Segui",""))))))))))))))))))))))))))))))),N383)</f>
        <v/>
      </c>
      <c r="P383" t="str">
        <f>IF(Gestión!D392=$Q$2,"Acre",IF(Gestión!D392=$Q$3,"Valor",IF(Gestión!D392=$Q$4,"Calidad",IF(Gestión!D392=$Q$5,"NAI",IF(Gestión!D392=$Q$6,"NAP",IF(Gestión!D392=$Q$7,"NAE",IF(Gestión!D392=$Q$8,"Articulación",IF(Gestión!D392=$Q$9,"Extensión",IF(Gestión!D392=$Q$10,"Regionalización",IF(Gestión!D392=$Q$11,"Interna",IF(Gestión!D392=$Q$12,"Seguimiento",IF(Gestión!D392=$Q$13,"NAA",IF(Gestión!D392=$Q$14,"Gerencia",IF(Gestión!D392=$Q$15,"TH",IF(Gestión!D392=$Q$16,"Finan",IF(Gestión!D392=$Q$17,"Bienestar",IF(Gestión!D392=$Q$18,"Comuni",IF(Gestión!D392=$Q$19,"Sistema",IF(Gestión!D392=$Q$20,"GestionD",IF(Gestión!D392=$Q$21,"Mejoramiento",IF(Gestión!D392=$Q$22,"Modelo",IF(Gestión!D392=$Q$23,"Control",""))))))))))))))))))))))</f>
        <v/>
      </c>
      <c r="T383" t="str">
        <f>IF(Gestión!E392=D!$K$2,"Acredi",IF(Gestión!E392=D!$K$7,"Increm",IF(Gestión!E392=D!$K$11,"Forma",IF(Gestión!E392=D!$K$15,"Vincu",IF(Gestión!E392=D!$K$31,"Estructuraci",IF(Gestión!E392=D!$K$33,"Tecnica",IF(Gestión!E392=D!$K$35,"Conso",IF(Gestión!E392=D!$K$37,"Fortale",IF(Gestión!E392=D!$K$38,"Program",IF(Gestión!E392=D!$K$40,"Estruct",IF(Gestión!E392=D!$K$48,"Artic",IF(Gestión!E392=D!$K$55,"Fortale1",IF(Gestión!E392=D!$K$60,"Biling",IF(Gestión!E392=D!$K$64,"Forma1",IF(Gestión!E392=D!$K$66,"Gest",IF(Gestión!E392=D!$K$68,"Redefini",IF(Gestión!E392=D!$K$69,"Fortale2",IF(Gestión!E392=D!$K$72,"Edu",IF(Gestión!E392=D!$K$79,"Implement",IF(Gestión!E392=D!$K$81,"Potencia",IF(Gestión!E392=D!$K$86,"Fortale3",IF(Gestión!E392=D!$K$89,"Vincu1",IF(Gestión!E392=D!$K$91,"Incur",IF(Gestión!E392=D!$K$93,"Proyec",IF(Gestión!E392=D!$K$94,"Estrateg",IF(Gestión!E392=D!$K$95,"Desa",IF(Gestión!E392=D!$K$103,"Seguim",IF(Gestión!E392=D!$K$104,"Acces",IF(Gestión!E392=D!$K$113,"Program1",IF(Gestión!E392=D!$K$115,"En",IF(Gestión!E392=D!$K$118,"Geren",IF(Gestión!E392=D!$K$128,"Proyec1",IF(Gestión!E392=D!$K$131,"Proyec2",IF(Gestión!E392=D!$K$135,"Forma2",IF(Gestión!E392=D!$K$137,"Talent",IF(Gestión!E392=D!$K$151,"Conso1",IF(Gestión!E392=D!$K$152,"Conso2",IF(Gestión!E392=D!$K$159,"Serv",IF(Gestión!E392=D!$K$164,"Rete",IF(Gestión!E392=D!$K$171,"Fortale4",IF(Gestión!E392=D!$K$172,"Fortale5",IF(Gestión!E392=D!$K$174,"Defini",IF(Gestión!E392=D!$K$175,"Coord",IF(Gestión!E392=D!$K$178,"Redef",IF(Gestión!E392=D!$K$181,"Compro",IF(Gestión!E392=D!$K$182,"Desa1",IF(Gestión!E392=D!$K$183,"Fortale6",IF(Gestión!E392=D!$K$187,"Esta",IF(Gestión!E392=D!$K$190,"Facil",IF(Gestión!E392=D!$K$193,"Soporte",IF(Gestión!E392=D!$K$198,"Implement1",IF(Gestión!E392=D!$K$201,"La",IF(Gestión!E392=D!$K$203,"Fortale7",IF(Gestión!E392=D!$K$206,"Remo",IF(Gestión!E392=D!$K$210,"Fortale8",IF(Gestión!E392=D!$K$214,"Mejoram",IF(Gestión!E392=D!$K$215,"Fortale9",IF(Gestión!E392=D!$K$217,"Fortale10",""))))))))))))))))))))))))))))))))))))))))))))))))))))))))))</f>
        <v/>
      </c>
    </row>
    <row r="384" spans="14:20" x14ac:dyDescent="0.25">
      <c r="N384" t="str">
        <f>IF(Gestión!F393=D!$L$2,"Forta",IF(Gestión!F393=$L$4,"Inclu",IF(Gestión!F393=$L$5,"Cult",IF(Gestión!F393=$L$7,"Actua",IF(Gestión!F393=$L$11,"Cuali",IF(Gestión!F393=$L$15,"Forta1",IF(Gestión!F393=$L$18,"Actua1",IF(Gestión!F393=$L$20,"Forta2",IF(Gestión!F393=$L$24,"Plan",IF(Gestión!F393=$L$28,"Confor",IF(Gestión!F393=$L$31,"Crea",IF(Gestión!F393=$L$33,"Incor",IF(Gestión!F393=$L$35,"Incre",IF(Gestión!F393=$L$36,"Prog",IF(Gestión!F393=$L$37,"Forta3",IF(Gestión!F393=$L$38,"Redi",IF(Gestión!F393=$L$40,"Confor1",IF(Gestión!F393=$L$44,"Apoyo",IF(Gestión!F393=$L$46,"Crea1",IF(Gestión!F393=$L$48,"Forta4",IF(Gestión!F393=$L$50,"Actua2",IF(Gestión!F393=$L$51,"Invest",IF(Gestión!F393=$L$52,"Conserv",IF(Gestión!F393=$L$55,"Incre1",IF(Gestión!F393=$L$60,"Actua3",IF(Gestión!F393=$L$64,"Actua4",IF(Gestión!F393=$L$66,"Asist",IF(Gestión!F393=$L$68,"Invest2",IF(Gestión!F393=$L$69,"Pract",IF(Gestión!F393=$L$72,"Forta5",IF(Gestión!F393=$L$79,"Opera",IF(Gestión!F393=$L$80,"Opera2",IF(Gestión!F393=$L$81,"Impul",IF(Gestión!F393=$L$86,"Estudio",IF(Gestión!F393=$L$89,"Invest3",IF(Gestión!F393=$L$90,"Diseño",IF(Gestión!F393=$L$91,"Invest4",IF(Gestión!F393=$L$93,"Vincula",IF(Gestión!F393=$L$94,"Crea2",IF(Gestión!F393=$L$95,"Diseño1",IF(Gestión!F393=$L$96,"Opera3",IF(Gestión!F393=$L$100,"Promo",IF(Gestión!F393=$L$101,"Estudio1",IF(Gestión!F393=$L$103,"Desarrolla",IF(Gestión!F393=$L$104,"Propen",IF(Gestión!F393=$L$108,"Aument",IF(Gestión!F393=$L$112,"Aument2",IF(Gestión!F393=$L$113,"Incre2",IF(Gestión!F393=$L$115,"Diver",IF(Gestión!F393=$L$118,"Estable",IF(Gestión!F393=$L$128,"Realiza",IF(Gestión!F393=$L$131,"Realiza1",IF(Gestión!F393=$L$135,"Diseño2",IF(Gestión!F393=$L$137,"Estudio2",IF(Gestión!F393=$L$138,"Invest5",IF(Gestión!F393=$L$141,"Actua5",IF(Gestión!F393=$L$144,"Estable1",IF(Gestión!F393=$L$151,"Defin","N/A"))))))))))))))))))))))))))))))))))))))))))))))))))))))))))</f>
        <v>N/A</v>
      </c>
      <c r="O384" t="str">
        <f>IF(N384="N/A",IF(Gestión!F393=$L$152,"Estable2",IF(Gestión!F393=$L$159,"Diseño3",IF(Gestión!F393=$L$161,"Diseño4",IF(Gestión!F393=$L$164,"Forta6",IF(Gestión!F393=$L$168,"Prog1",IF(Gestión!F393=$L$171,"Robus",IF(Gestión!F393=$L$172,"Diseño5",IF(Gestión!F393=$L$173,"Diseño6",IF(Gestión!F393=$L$174,"Estruc",IF(Gestión!F393=$L$175,"Diseño7",IF(Gestión!F393=$L$178,"Diseño8",IF(Gestión!F393=$L$179,"Diseño9",IF(Gestión!F393=$L$180,"Diseño10",IF(Gestión!F393=$L$181,"Diseño11",IF(Gestión!F393=$L$182,"Diseño12",IF(Gestión!F393=$L$183,"Capacit",IF(Gestión!F393=$L$186,"Redi1",IF(Gestión!F393=$L$187,"Defin1",IF(Gestión!F393=$L$190,"Cumplir",IF(Gestión!F393=$L$193,"Sistem",IF(Gestión!F393=$L$195,"Montaje",IF(Gestión!F393=$L$198,"Implementa",IF(Gestión!F393=$L$201,"Sistem1",IF(Gestión!F393=$L$203,"Asegura",IF(Gestión!F393=$L$204,"Estable3",IF(Gestión!F393=$L$206,"Constru",IF(Gestión!F393=$L$210,"Defin2",IF(Gestión!F393=$L$212,"Cult1",IF(Gestión!F393=$L$214,"Diseño13",IF(Gestión!F393=$L$215,"Defin3",IF(Gestión!F393=$L$217,"Segui",""))))))))))))))))))))))))))))))),N384)</f>
        <v/>
      </c>
      <c r="P384" t="str">
        <f>IF(Gestión!D393=$Q$2,"Acre",IF(Gestión!D393=$Q$3,"Valor",IF(Gestión!D393=$Q$4,"Calidad",IF(Gestión!D393=$Q$5,"NAI",IF(Gestión!D393=$Q$6,"NAP",IF(Gestión!D393=$Q$7,"NAE",IF(Gestión!D393=$Q$8,"Articulación",IF(Gestión!D393=$Q$9,"Extensión",IF(Gestión!D393=$Q$10,"Regionalización",IF(Gestión!D393=$Q$11,"Interna",IF(Gestión!D393=$Q$12,"Seguimiento",IF(Gestión!D393=$Q$13,"NAA",IF(Gestión!D393=$Q$14,"Gerencia",IF(Gestión!D393=$Q$15,"TH",IF(Gestión!D393=$Q$16,"Finan",IF(Gestión!D393=$Q$17,"Bienestar",IF(Gestión!D393=$Q$18,"Comuni",IF(Gestión!D393=$Q$19,"Sistema",IF(Gestión!D393=$Q$20,"GestionD",IF(Gestión!D393=$Q$21,"Mejoramiento",IF(Gestión!D393=$Q$22,"Modelo",IF(Gestión!D393=$Q$23,"Control",""))))))))))))))))))))))</f>
        <v/>
      </c>
      <c r="T384" t="str">
        <f>IF(Gestión!E393=D!$K$2,"Acredi",IF(Gestión!E393=D!$K$7,"Increm",IF(Gestión!E393=D!$K$11,"Forma",IF(Gestión!E393=D!$K$15,"Vincu",IF(Gestión!E393=D!$K$31,"Estructuraci",IF(Gestión!E393=D!$K$33,"Tecnica",IF(Gestión!E393=D!$K$35,"Conso",IF(Gestión!E393=D!$K$37,"Fortale",IF(Gestión!E393=D!$K$38,"Program",IF(Gestión!E393=D!$K$40,"Estruct",IF(Gestión!E393=D!$K$48,"Artic",IF(Gestión!E393=D!$K$55,"Fortale1",IF(Gestión!E393=D!$K$60,"Biling",IF(Gestión!E393=D!$K$64,"Forma1",IF(Gestión!E393=D!$K$66,"Gest",IF(Gestión!E393=D!$K$68,"Redefini",IF(Gestión!E393=D!$K$69,"Fortale2",IF(Gestión!E393=D!$K$72,"Edu",IF(Gestión!E393=D!$K$79,"Implement",IF(Gestión!E393=D!$K$81,"Potencia",IF(Gestión!E393=D!$K$86,"Fortale3",IF(Gestión!E393=D!$K$89,"Vincu1",IF(Gestión!E393=D!$K$91,"Incur",IF(Gestión!E393=D!$K$93,"Proyec",IF(Gestión!E393=D!$K$94,"Estrateg",IF(Gestión!E393=D!$K$95,"Desa",IF(Gestión!E393=D!$K$103,"Seguim",IF(Gestión!E393=D!$K$104,"Acces",IF(Gestión!E393=D!$K$113,"Program1",IF(Gestión!E393=D!$K$115,"En",IF(Gestión!E393=D!$K$118,"Geren",IF(Gestión!E393=D!$K$128,"Proyec1",IF(Gestión!E393=D!$K$131,"Proyec2",IF(Gestión!E393=D!$K$135,"Forma2",IF(Gestión!E393=D!$K$137,"Talent",IF(Gestión!E393=D!$K$151,"Conso1",IF(Gestión!E393=D!$K$152,"Conso2",IF(Gestión!E393=D!$K$159,"Serv",IF(Gestión!E393=D!$K$164,"Rete",IF(Gestión!E393=D!$K$171,"Fortale4",IF(Gestión!E393=D!$K$172,"Fortale5",IF(Gestión!E393=D!$K$174,"Defini",IF(Gestión!E393=D!$K$175,"Coord",IF(Gestión!E393=D!$K$178,"Redef",IF(Gestión!E393=D!$K$181,"Compro",IF(Gestión!E393=D!$K$182,"Desa1",IF(Gestión!E393=D!$K$183,"Fortale6",IF(Gestión!E393=D!$K$187,"Esta",IF(Gestión!E393=D!$K$190,"Facil",IF(Gestión!E393=D!$K$193,"Soporte",IF(Gestión!E393=D!$K$198,"Implement1",IF(Gestión!E393=D!$K$201,"La",IF(Gestión!E393=D!$K$203,"Fortale7",IF(Gestión!E393=D!$K$206,"Remo",IF(Gestión!E393=D!$K$210,"Fortale8",IF(Gestión!E393=D!$K$214,"Mejoram",IF(Gestión!E393=D!$K$215,"Fortale9",IF(Gestión!E393=D!$K$217,"Fortale10",""))))))))))))))))))))))))))))))))))))))))))))))))))))))))))</f>
        <v/>
      </c>
    </row>
    <row r="385" spans="14:20" x14ac:dyDescent="0.25">
      <c r="N385" t="str">
        <f>IF(Gestión!F394=D!$L$2,"Forta",IF(Gestión!F394=$L$4,"Inclu",IF(Gestión!F394=$L$5,"Cult",IF(Gestión!F394=$L$7,"Actua",IF(Gestión!F394=$L$11,"Cuali",IF(Gestión!F394=$L$15,"Forta1",IF(Gestión!F394=$L$18,"Actua1",IF(Gestión!F394=$L$20,"Forta2",IF(Gestión!F394=$L$24,"Plan",IF(Gestión!F394=$L$28,"Confor",IF(Gestión!F394=$L$31,"Crea",IF(Gestión!F394=$L$33,"Incor",IF(Gestión!F394=$L$35,"Incre",IF(Gestión!F394=$L$36,"Prog",IF(Gestión!F394=$L$37,"Forta3",IF(Gestión!F394=$L$38,"Redi",IF(Gestión!F394=$L$40,"Confor1",IF(Gestión!F394=$L$44,"Apoyo",IF(Gestión!F394=$L$46,"Crea1",IF(Gestión!F394=$L$48,"Forta4",IF(Gestión!F394=$L$50,"Actua2",IF(Gestión!F394=$L$51,"Invest",IF(Gestión!F394=$L$52,"Conserv",IF(Gestión!F394=$L$55,"Incre1",IF(Gestión!F394=$L$60,"Actua3",IF(Gestión!F394=$L$64,"Actua4",IF(Gestión!F394=$L$66,"Asist",IF(Gestión!F394=$L$68,"Invest2",IF(Gestión!F394=$L$69,"Pract",IF(Gestión!F394=$L$72,"Forta5",IF(Gestión!F394=$L$79,"Opera",IF(Gestión!F394=$L$80,"Opera2",IF(Gestión!F394=$L$81,"Impul",IF(Gestión!F394=$L$86,"Estudio",IF(Gestión!F394=$L$89,"Invest3",IF(Gestión!F394=$L$90,"Diseño",IF(Gestión!F394=$L$91,"Invest4",IF(Gestión!F394=$L$93,"Vincula",IF(Gestión!F394=$L$94,"Crea2",IF(Gestión!F394=$L$95,"Diseño1",IF(Gestión!F394=$L$96,"Opera3",IF(Gestión!F394=$L$100,"Promo",IF(Gestión!F394=$L$101,"Estudio1",IF(Gestión!F394=$L$103,"Desarrolla",IF(Gestión!F394=$L$104,"Propen",IF(Gestión!F394=$L$108,"Aument",IF(Gestión!F394=$L$112,"Aument2",IF(Gestión!F394=$L$113,"Incre2",IF(Gestión!F394=$L$115,"Diver",IF(Gestión!F394=$L$118,"Estable",IF(Gestión!F394=$L$128,"Realiza",IF(Gestión!F394=$L$131,"Realiza1",IF(Gestión!F394=$L$135,"Diseño2",IF(Gestión!F394=$L$137,"Estudio2",IF(Gestión!F394=$L$138,"Invest5",IF(Gestión!F394=$L$141,"Actua5",IF(Gestión!F394=$L$144,"Estable1",IF(Gestión!F394=$L$151,"Defin","N/A"))))))))))))))))))))))))))))))))))))))))))))))))))))))))))</f>
        <v>N/A</v>
      </c>
      <c r="O385" t="str">
        <f>IF(N385="N/A",IF(Gestión!F394=$L$152,"Estable2",IF(Gestión!F394=$L$159,"Diseño3",IF(Gestión!F394=$L$161,"Diseño4",IF(Gestión!F394=$L$164,"Forta6",IF(Gestión!F394=$L$168,"Prog1",IF(Gestión!F394=$L$171,"Robus",IF(Gestión!F394=$L$172,"Diseño5",IF(Gestión!F394=$L$173,"Diseño6",IF(Gestión!F394=$L$174,"Estruc",IF(Gestión!F394=$L$175,"Diseño7",IF(Gestión!F394=$L$178,"Diseño8",IF(Gestión!F394=$L$179,"Diseño9",IF(Gestión!F394=$L$180,"Diseño10",IF(Gestión!F394=$L$181,"Diseño11",IF(Gestión!F394=$L$182,"Diseño12",IF(Gestión!F394=$L$183,"Capacit",IF(Gestión!F394=$L$186,"Redi1",IF(Gestión!F394=$L$187,"Defin1",IF(Gestión!F394=$L$190,"Cumplir",IF(Gestión!F394=$L$193,"Sistem",IF(Gestión!F394=$L$195,"Montaje",IF(Gestión!F394=$L$198,"Implementa",IF(Gestión!F394=$L$201,"Sistem1",IF(Gestión!F394=$L$203,"Asegura",IF(Gestión!F394=$L$204,"Estable3",IF(Gestión!F394=$L$206,"Constru",IF(Gestión!F394=$L$210,"Defin2",IF(Gestión!F394=$L$212,"Cult1",IF(Gestión!F394=$L$214,"Diseño13",IF(Gestión!F394=$L$215,"Defin3",IF(Gestión!F394=$L$217,"Segui",""))))))))))))))))))))))))))))))),N385)</f>
        <v/>
      </c>
      <c r="P385" t="str">
        <f>IF(Gestión!D394=$Q$2,"Acre",IF(Gestión!D394=$Q$3,"Valor",IF(Gestión!D394=$Q$4,"Calidad",IF(Gestión!D394=$Q$5,"NAI",IF(Gestión!D394=$Q$6,"NAP",IF(Gestión!D394=$Q$7,"NAE",IF(Gestión!D394=$Q$8,"Articulación",IF(Gestión!D394=$Q$9,"Extensión",IF(Gestión!D394=$Q$10,"Regionalización",IF(Gestión!D394=$Q$11,"Interna",IF(Gestión!D394=$Q$12,"Seguimiento",IF(Gestión!D394=$Q$13,"NAA",IF(Gestión!D394=$Q$14,"Gerencia",IF(Gestión!D394=$Q$15,"TH",IF(Gestión!D394=$Q$16,"Finan",IF(Gestión!D394=$Q$17,"Bienestar",IF(Gestión!D394=$Q$18,"Comuni",IF(Gestión!D394=$Q$19,"Sistema",IF(Gestión!D394=$Q$20,"GestionD",IF(Gestión!D394=$Q$21,"Mejoramiento",IF(Gestión!D394=$Q$22,"Modelo",IF(Gestión!D394=$Q$23,"Control",""))))))))))))))))))))))</f>
        <v/>
      </c>
      <c r="T385" t="str">
        <f>IF(Gestión!E394=D!$K$2,"Acredi",IF(Gestión!E394=D!$K$7,"Increm",IF(Gestión!E394=D!$K$11,"Forma",IF(Gestión!E394=D!$K$15,"Vincu",IF(Gestión!E394=D!$K$31,"Estructuraci",IF(Gestión!E394=D!$K$33,"Tecnica",IF(Gestión!E394=D!$K$35,"Conso",IF(Gestión!E394=D!$K$37,"Fortale",IF(Gestión!E394=D!$K$38,"Program",IF(Gestión!E394=D!$K$40,"Estruct",IF(Gestión!E394=D!$K$48,"Artic",IF(Gestión!E394=D!$K$55,"Fortale1",IF(Gestión!E394=D!$K$60,"Biling",IF(Gestión!E394=D!$K$64,"Forma1",IF(Gestión!E394=D!$K$66,"Gest",IF(Gestión!E394=D!$K$68,"Redefini",IF(Gestión!E394=D!$K$69,"Fortale2",IF(Gestión!E394=D!$K$72,"Edu",IF(Gestión!E394=D!$K$79,"Implement",IF(Gestión!E394=D!$K$81,"Potencia",IF(Gestión!E394=D!$K$86,"Fortale3",IF(Gestión!E394=D!$K$89,"Vincu1",IF(Gestión!E394=D!$K$91,"Incur",IF(Gestión!E394=D!$K$93,"Proyec",IF(Gestión!E394=D!$K$94,"Estrateg",IF(Gestión!E394=D!$K$95,"Desa",IF(Gestión!E394=D!$K$103,"Seguim",IF(Gestión!E394=D!$K$104,"Acces",IF(Gestión!E394=D!$K$113,"Program1",IF(Gestión!E394=D!$K$115,"En",IF(Gestión!E394=D!$K$118,"Geren",IF(Gestión!E394=D!$K$128,"Proyec1",IF(Gestión!E394=D!$K$131,"Proyec2",IF(Gestión!E394=D!$K$135,"Forma2",IF(Gestión!E394=D!$K$137,"Talent",IF(Gestión!E394=D!$K$151,"Conso1",IF(Gestión!E394=D!$K$152,"Conso2",IF(Gestión!E394=D!$K$159,"Serv",IF(Gestión!E394=D!$K$164,"Rete",IF(Gestión!E394=D!$K$171,"Fortale4",IF(Gestión!E394=D!$K$172,"Fortale5",IF(Gestión!E394=D!$K$174,"Defini",IF(Gestión!E394=D!$K$175,"Coord",IF(Gestión!E394=D!$K$178,"Redef",IF(Gestión!E394=D!$K$181,"Compro",IF(Gestión!E394=D!$K$182,"Desa1",IF(Gestión!E394=D!$K$183,"Fortale6",IF(Gestión!E394=D!$K$187,"Esta",IF(Gestión!E394=D!$K$190,"Facil",IF(Gestión!E394=D!$K$193,"Soporte",IF(Gestión!E394=D!$K$198,"Implement1",IF(Gestión!E394=D!$K$201,"La",IF(Gestión!E394=D!$K$203,"Fortale7",IF(Gestión!E394=D!$K$206,"Remo",IF(Gestión!E394=D!$K$210,"Fortale8",IF(Gestión!E394=D!$K$214,"Mejoram",IF(Gestión!E394=D!$K$215,"Fortale9",IF(Gestión!E394=D!$K$217,"Fortale10",""))))))))))))))))))))))))))))))))))))))))))))))))))))))))))</f>
        <v/>
      </c>
    </row>
    <row r="386" spans="14:20" x14ac:dyDescent="0.25">
      <c r="N386" t="str">
        <f>IF(Gestión!F395=D!$L$2,"Forta",IF(Gestión!F395=$L$4,"Inclu",IF(Gestión!F395=$L$5,"Cult",IF(Gestión!F395=$L$7,"Actua",IF(Gestión!F395=$L$11,"Cuali",IF(Gestión!F395=$L$15,"Forta1",IF(Gestión!F395=$L$18,"Actua1",IF(Gestión!F395=$L$20,"Forta2",IF(Gestión!F395=$L$24,"Plan",IF(Gestión!F395=$L$28,"Confor",IF(Gestión!F395=$L$31,"Crea",IF(Gestión!F395=$L$33,"Incor",IF(Gestión!F395=$L$35,"Incre",IF(Gestión!F395=$L$36,"Prog",IF(Gestión!F395=$L$37,"Forta3",IF(Gestión!F395=$L$38,"Redi",IF(Gestión!F395=$L$40,"Confor1",IF(Gestión!F395=$L$44,"Apoyo",IF(Gestión!F395=$L$46,"Crea1",IF(Gestión!F395=$L$48,"Forta4",IF(Gestión!F395=$L$50,"Actua2",IF(Gestión!F395=$L$51,"Invest",IF(Gestión!F395=$L$52,"Conserv",IF(Gestión!F395=$L$55,"Incre1",IF(Gestión!F395=$L$60,"Actua3",IF(Gestión!F395=$L$64,"Actua4",IF(Gestión!F395=$L$66,"Asist",IF(Gestión!F395=$L$68,"Invest2",IF(Gestión!F395=$L$69,"Pract",IF(Gestión!F395=$L$72,"Forta5",IF(Gestión!F395=$L$79,"Opera",IF(Gestión!F395=$L$80,"Opera2",IF(Gestión!F395=$L$81,"Impul",IF(Gestión!F395=$L$86,"Estudio",IF(Gestión!F395=$L$89,"Invest3",IF(Gestión!F395=$L$90,"Diseño",IF(Gestión!F395=$L$91,"Invest4",IF(Gestión!F395=$L$93,"Vincula",IF(Gestión!F395=$L$94,"Crea2",IF(Gestión!F395=$L$95,"Diseño1",IF(Gestión!F395=$L$96,"Opera3",IF(Gestión!F395=$L$100,"Promo",IF(Gestión!F395=$L$101,"Estudio1",IF(Gestión!F395=$L$103,"Desarrolla",IF(Gestión!F395=$L$104,"Propen",IF(Gestión!F395=$L$108,"Aument",IF(Gestión!F395=$L$112,"Aument2",IF(Gestión!F395=$L$113,"Incre2",IF(Gestión!F395=$L$115,"Diver",IF(Gestión!F395=$L$118,"Estable",IF(Gestión!F395=$L$128,"Realiza",IF(Gestión!F395=$L$131,"Realiza1",IF(Gestión!F395=$L$135,"Diseño2",IF(Gestión!F395=$L$137,"Estudio2",IF(Gestión!F395=$L$138,"Invest5",IF(Gestión!F395=$L$141,"Actua5",IF(Gestión!F395=$L$144,"Estable1",IF(Gestión!F395=$L$151,"Defin","N/A"))))))))))))))))))))))))))))))))))))))))))))))))))))))))))</f>
        <v>N/A</v>
      </c>
      <c r="O386" t="str">
        <f>IF(N386="N/A",IF(Gestión!F395=$L$152,"Estable2",IF(Gestión!F395=$L$159,"Diseño3",IF(Gestión!F395=$L$161,"Diseño4",IF(Gestión!F395=$L$164,"Forta6",IF(Gestión!F395=$L$168,"Prog1",IF(Gestión!F395=$L$171,"Robus",IF(Gestión!F395=$L$172,"Diseño5",IF(Gestión!F395=$L$173,"Diseño6",IF(Gestión!F395=$L$174,"Estruc",IF(Gestión!F395=$L$175,"Diseño7",IF(Gestión!F395=$L$178,"Diseño8",IF(Gestión!F395=$L$179,"Diseño9",IF(Gestión!F395=$L$180,"Diseño10",IF(Gestión!F395=$L$181,"Diseño11",IF(Gestión!F395=$L$182,"Diseño12",IF(Gestión!F395=$L$183,"Capacit",IF(Gestión!F395=$L$186,"Redi1",IF(Gestión!F395=$L$187,"Defin1",IF(Gestión!F395=$L$190,"Cumplir",IF(Gestión!F395=$L$193,"Sistem",IF(Gestión!F395=$L$195,"Montaje",IF(Gestión!F395=$L$198,"Implementa",IF(Gestión!F395=$L$201,"Sistem1",IF(Gestión!F395=$L$203,"Asegura",IF(Gestión!F395=$L$204,"Estable3",IF(Gestión!F395=$L$206,"Constru",IF(Gestión!F395=$L$210,"Defin2",IF(Gestión!F395=$L$212,"Cult1",IF(Gestión!F395=$L$214,"Diseño13",IF(Gestión!F395=$L$215,"Defin3",IF(Gestión!F395=$L$217,"Segui",""))))))))))))))))))))))))))))))),N386)</f>
        <v/>
      </c>
      <c r="P386" t="str">
        <f>IF(Gestión!D395=$Q$2,"Acre",IF(Gestión!D395=$Q$3,"Valor",IF(Gestión!D395=$Q$4,"Calidad",IF(Gestión!D395=$Q$5,"NAI",IF(Gestión!D395=$Q$6,"NAP",IF(Gestión!D395=$Q$7,"NAE",IF(Gestión!D395=$Q$8,"Articulación",IF(Gestión!D395=$Q$9,"Extensión",IF(Gestión!D395=$Q$10,"Regionalización",IF(Gestión!D395=$Q$11,"Interna",IF(Gestión!D395=$Q$12,"Seguimiento",IF(Gestión!D395=$Q$13,"NAA",IF(Gestión!D395=$Q$14,"Gerencia",IF(Gestión!D395=$Q$15,"TH",IF(Gestión!D395=$Q$16,"Finan",IF(Gestión!D395=$Q$17,"Bienestar",IF(Gestión!D395=$Q$18,"Comuni",IF(Gestión!D395=$Q$19,"Sistema",IF(Gestión!D395=$Q$20,"GestionD",IF(Gestión!D395=$Q$21,"Mejoramiento",IF(Gestión!D395=$Q$22,"Modelo",IF(Gestión!D395=$Q$23,"Control",""))))))))))))))))))))))</f>
        <v/>
      </c>
      <c r="T386" t="str">
        <f>IF(Gestión!E395=D!$K$2,"Acredi",IF(Gestión!E395=D!$K$7,"Increm",IF(Gestión!E395=D!$K$11,"Forma",IF(Gestión!E395=D!$K$15,"Vincu",IF(Gestión!E395=D!$K$31,"Estructuraci",IF(Gestión!E395=D!$K$33,"Tecnica",IF(Gestión!E395=D!$K$35,"Conso",IF(Gestión!E395=D!$K$37,"Fortale",IF(Gestión!E395=D!$K$38,"Program",IF(Gestión!E395=D!$K$40,"Estruct",IF(Gestión!E395=D!$K$48,"Artic",IF(Gestión!E395=D!$K$55,"Fortale1",IF(Gestión!E395=D!$K$60,"Biling",IF(Gestión!E395=D!$K$64,"Forma1",IF(Gestión!E395=D!$K$66,"Gest",IF(Gestión!E395=D!$K$68,"Redefini",IF(Gestión!E395=D!$K$69,"Fortale2",IF(Gestión!E395=D!$K$72,"Edu",IF(Gestión!E395=D!$K$79,"Implement",IF(Gestión!E395=D!$K$81,"Potencia",IF(Gestión!E395=D!$K$86,"Fortale3",IF(Gestión!E395=D!$K$89,"Vincu1",IF(Gestión!E395=D!$K$91,"Incur",IF(Gestión!E395=D!$K$93,"Proyec",IF(Gestión!E395=D!$K$94,"Estrateg",IF(Gestión!E395=D!$K$95,"Desa",IF(Gestión!E395=D!$K$103,"Seguim",IF(Gestión!E395=D!$K$104,"Acces",IF(Gestión!E395=D!$K$113,"Program1",IF(Gestión!E395=D!$K$115,"En",IF(Gestión!E395=D!$K$118,"Geren",IF(Gestión!E395=D!$K$128,"Proyec1",IF(Gestión!E395=D!$K$131,"Proyec2",IF(Gestión!E395=D!$K$135,"Forma2",IF(Gestión!E395=D!$K$137,"Talent",IF(Gestión!E395=D!$K$151,"Conso1",IF(Gestión!E395=D!$K$152,"Conso2",IF(Gestión!E395=D!$K$159,"Serv",IF(Gestión!E395=D!$K$164,"Rete",IF(Gestión!E395=D!$K$171,"Fortale4",IF(Gestión!E395=D!$K$172,"Fortale5",IF(Gestión!E395=D!$K$174,"Defini",IF(Gestión!E395=D!$K$175,"Coord",IF(Gestión!E395=D!$K$178,"Redef",IF(Gestión!E395=D!$K$181,"Compro",IF(Gestión!E395=D!$K$182,"Desa1",IF(Gestión!E395=D!$K$183,"Fortale6",IF(Gestión!E395=D!$K$187,"Esta",IF(Gestión!E395=D!$K$190,"Facil",IF(Gestión!E395=D!$K$193,"Soporte",IF(Gestión!E395=D!$K$198,"Implement1",IF(Gestión!E395=D!$K$201,"La",IF(Gestión!E395=D!$K$203,"Fortale7",IF(Gestión!E395=D!$K$206,"Remo",IF(Gestión!E395=D!$K$210,"Fortale8",IF(Gestión!E395=D!$K$214,"Mejoram",IF(Gestión!E395=D!$K$215,"Fortale9",IF(Gestión!E395=D!$K$217,"Fortale10",""))))))))))))))))))))))))))))))))))))))))))))))))))))))))))</f>
        <v/>
      </c>
    </row>
    <row r="387" spans="14:20" x14ac:dyDescent="0.25">
      <c r="N387" t="str">
        <f>IF(Gestión!F396=D!$L$2,"Forta",IF(Gestión!F396=$L$4,"Inclu",IF(Gestión!F396=$L$5,"Cult",IF(Gestión!F396=$L$7,"Actua",IF(Gestión!F396=$L$11,"Cuali",IF(Gestión!F396=$L$15,"Forta1",IF(Gestión!F396=$L$18,"Actua1",IF(Gestión!F396=$L$20,"Forta2",IF(Gestión!F396=$L$24,"Plan",IF(Gestión!F396=$L$28,"Confor",IF(Gestión!F396=$L$31,"Crea",IF(Gestión!F396=$L$33,"Incor",IF(Gestión!F396=$L$35,"Incre",IF(Gestión!F396=$L$36,"Prog",IF(Gestión!F396=$L$37,"Forta3",IF(Gestión!F396=$L$38,"Redi",IF(Gestión!F396=$L$40,"Confor1",IF(Gestión!F396=$L$44,"Apoyo",IF(Gestión!F396=$L$46,"Crea1",IF(Gestión!F396=$L$48,"Forta4",IF(Gestión!F396=$L$50,"Actua2",IF(Gestión!F396=$L$51,"Invest",IF(Gestión!F396=$L$52,"Conserv",IF(Gestión!F396=$L$55,"Incre1",IF(Gestión!F396=$L$60,"Actua3",IF(Gestión!F396=$L$64,"Actua4",IF(Gestión!F396=$L$66,"Asist",IF(Gestión!F396=$L$68,"Invest2",IF(Gestión!F396=$L$69,"Pract",IF(Gestión!F396=$L$72,"Forta5",IF(Gestión!F396=$L$79,"Opera",IF(Gestión!F396=$L$80,"Opera2",IF(Gestión!F396=$L$81,"Impul",IF(Gestión!F396=$L$86,"Estudio",IF(Gestión!F396=$L$89,"Invest3",IF(Gestión!F396=$L$90,"Diseño",IF(Gestión!F396=$L$91,"Invest4",IF(Gestión!F396=$L$93,"Vincula",IF(Gestión!F396=$L$94,"Crea2",IF(Gestión!F396=$L$95,"Diseño1",IF(Gestión!F396=$L$96,"Opera3",IF(Gestión!F396=$L$100,"Promo",IF(Gestión!F396=$L$101,"Estudio1",IF(Gestión!F396=$L$103,"Desarrolla",IF(Gestión!F396=$L$104,"Propen",IF(Gestión!F396=$L$108,"Aument",IF(Gestión!F396=$L$112,"Aument2",IF(Gestión!F396=$L$113,"Incre2",IF(Gestión!F396=$L$115,"Diver",IF(Gestión!F396=$L$118,"Estable",IF(Gestión!F396=$L$128,"Realiza",IF(Gestión!F396=$L$131,"Realiza1",IF(Gestión!F396=$L$135,"Diseño2",IF(Gestión!F396=$L$137,"Estudio2",IF(Gestión!F396=$L$138,"Invest5",IF(Gestión!F396=$L$141,"Actua5",IF(Gestión!F396=$L$144,"Estable1",IF(Gestión!F396=$L$151,"Defin","N/A"))))))))))))))))))))))))))))))))))))))))))))))))))))))))))</f>
        <v>N/A</v>
      </c>
      <c r="O387" t="str">
        <f>IF(N387="N/A",IF(Gestión!F396=$L$152,"Estable2",IF(Gestión!F396=$L$159,"Diseño3",IF(Gestión!F396=$L$161,"Diseño4",IF(Gestión!F396=$L$164,"Forta6",IF(Gestión!F396=$L$168,"Prog1",IF(Gestión!F396=$L$171,"Robus",IF(Gestión!F396=$L$172,"Diseño5",IF(Gestión!F396=$L$173,"Diseño6",IF(Gestión!F396=$L$174,"Estruc",IF(Gestión!F396=$L$175,"Diseño7",IF(Gestión!F396=$L$178,"Diseño8",IF(Gestión!F396=$L$179,"Diseño9",IF(Gestión!F396=$L$180,"Diseño10",IF(Gestión!F396=$L$181,"Diseño11",IF(Gestión!F396=$L$182,"Diseño12",IF(Gestión!F396=$L$183,"Capacit",IF(Gestión!F396=$L$186,"Redi1",IF(Gestión!F396=$L$187,"Defin1",IF(Gestión!F396=$L$190,"Cumplir",IF(Gestión!F396=$L$193,"Sistem",IF(Gestión!F396=$L$195,"Montaje",IF(Gestión!F396=$L$198,"Implementa",IF(Gestión!F396=$L$201,"Sistem1",IF(Gestión!F396=$L$203,"Asegura",IF(Gestión!F396=$L$204,"Estable3",IF(Gestión!F396=$L$206,"Constru",IF(Gestión!F396=$L$210,"Defin2",IF(Gestión!F396=$L$212,"Cult1",IF(Gestión!F396=$L$214,"Diseño13",IF(Gestión!F396=$L$215,"Defin3",IF(Gestión!F396=$L$217,"Segui",""))))))))))))))))))))))))))))))),N387)</f>
        <v/>
      </c>
      <c r="P387" t="str">
        <f>IF(Gestión!D396=$Q$2,"Acre",IF(Gestión!D396=$Q$3,"Valor",IF(Gestión!D396=$Q$4,"Calidad",IF(Gestión!D396=$Q$5,"NAI",IF(Gestión!D396=$Q$6,"NAP",IF(Gestión!D396=$Q$7,"NAE",IF(Gestión!D396=$Q$8,"Articulación",IF(Gestión!D396=$Q$9,"Extensión",IF(Gestión!D396=$Q$10,"Regionalización",IF(Gestión!D396=$Q$11,"Interna",IF(Gestión!D396=$Q$12,"Seguimiento",IF(Gestión!D396=$Q$13,"NAA",IF(Gestión!D396=$Q$14,"Gerencia",IF(Gestión!D396=$Q$15,"TH",IF(Gestión!D396=$Q$16,"Finan",IF(Gestión!D396=$Q$17,"Bienestar",IF(Gestión!D396=$Q$18,"Comuni",IF(Gestión!D396=$Q$19,"Sistema",IF(Gestión!D396=$Q$20,"GestionD",IF(Gestión!D396=$Q$21,"Mejoramiento",IF(Gestión!D396=$Q$22,"Modelo",IF(Gestión!D396=$Q$23,"Control",""))))))))))))))))))))))</f>
        <v/>
      </c>
      <c r="T387" t="str">
        <f>IF(Gestión!E396=D!$K$2,"Acredi",IF(Gestión!E396=D!$K$7,"Increm",IF(Gestión!E396=D!$K$11,"Forma",IF(Gestión!E396=D!$K$15,"Vincu",IF(Gestión!E396=D!$K$31,"Estructuraci",IF(Gestión!E396=D!$K$33,"Tecnica",IF(Gestión!E396=D!$K$35,"Conso",IF(Gestión!E396=D!$K$37,"Fortale",IF(Gestión!E396=D!$K$38,"Program",IF(Gestión!E396=D!$K$40,"Estruct",IF(Gestión!E396=D!$K$48,"Artic",IF(Gestión!E396=D!$K$55,"Fortale1",IF(Gestión!E396=D!$K$60,"Biling",IF(Gestión!E396=D!$K$64,"Forma1",IF(Gestión!E396=D!$K$66,"Gest",IF(Gestión!E396=D!$K$68,"Redefini",IF(Gestión!E396=D!$K$69,"Fortale2",IF(Gestión!E396=D!$K$72,"Edu",IF(Gestión!E396=D!$K$79,"Implement",IF(Gestión!E396=D!$K$81,"Potencia",IF(Gestión!E396=D!$K$86,"Fortale3",IF(Gestión!E396=D!$K$89,"Vincu1",IF(Gestión!E396=D!$K$91,"Incur",IF(Gestión!E396=D!$K$93,"Proyec",IF(Gestión!E396=D!$K$94,"Estrateg",IF(Gestión!E396=D!$K$95,"Desa",IF(Gestión!E396=D!$K$103,"Seguim",IF(Gestión!E396=D!$K$104,"Acces",IF(Gestión!E396=D!$K$113,"Program1",IF(Gestión!E396=D!$K$115,"En",IF(Gestión!E396=D!$K$118,"Geren",IF(Gestión!E396=D!$K$128,"Proyec1",IF(Gestión!E396=D!$K$131,"Proyec2",IF(Gestión!E396=D!$K$135,"Forma2",IF(Gestión!E396=D!$K$137,"Talent",IF(Gestión!E396=D!$K$151,"Conso1",IF(Gestión!E396=D!$K$152,"Conso2",IF(Gestión!E396=D!$K$159,"Serv",IF(Gestión!E396=D!$K$164,"Rete",IF(Gestión!E396=D!$K$171,"Fortale4",IF(Gestión!E396=D!$K$172,"Fortale5",IF(Gestión!E396=D!$K$174,"Defini",IF(Gestión!E396=D!$K$175,"Coord",IF(Gestión!E396=D!$K$178,"Redef",IF(Gestión!E396=D!$K$181,"Compro",IF(Gestión!E396=D!$K$182,"Desa1",IF(Gestión!E396=D!$K$183,"Fortale6",IF(Gestión!E396=D!$K$187,"Esta",IF(Gestión!E396=D!$K$190,"Facil",IF(Gestión!E396=D!$K$193,"Soporte",IF(Gestión!E396=D!$K$198,"Implement1",IF(Gestión!E396=D!$K$201,"La",IF(Gestión!E396=D!$K$203,"Fortale7",IF(Gestión!E396=D!$K$206,"Remo",IF(Gestión!E396=D!$K$210,"Fortale8",IF(Gestión!E396=D!$K$214,"Mejoram",IF(Gestión!E396=D!$K$215,"Fortale9",IF(Gestión!E396=D!$K$217,"Fortale10",""))))))))))))))))))))))))))))))))))))))))))))))))))))))))))</f>
        <v/>
      </c>
    </row>
    <row r="388" spans="14:20" x14ac:dyDescent="0.25">
      <c r="N388" t="str">
        <f>IF(Gestión!F397=D!$L$2,"Forta",IF(Gestión!F397=$L$4,"Inclu",IF(Gestión!F397=$L$5,"Cult",IF(Gestión!F397=$L$7,"Actua",IF(Gestión!F397=$L$11,"Cuali",IF(Gestión!F397=$L$15,"Forta1",IF(Gestión!F397=$L$18,"Actua1",IF(Gestión!F397=$L$20,"Forta2",IF(Gestión!F397=$L$24,"Plan",IF(Gestión!F397=$L$28,"Confor",IF(Gestión!F397=$L$31,"Crea",IF(Gestión!F397=$L$33,"Incor",IF(Gestión!F397=$L$35,"Incre",IF(Gestión!F397=$L$36,"Prog",IF(Gestión!F397=$L$37,"Forta3",IF(Gestión!F397=$L$38,"Redi",IF(Gestión!F397=$L$40,"Confor1",IF(Gestión!F397=$L$44,"Apoyo",IF(Gestión!F397=$L$46,"Crea1",IF(Gestión!F397=$L$48,"Forta4",IF(Gestión!F397=$L$50,"Actua2",IF(Gestión!F397=$L$51,"Invest",IF(Gestión!F397=$L$52,"Conserv",IF(Gestión!F397=$L$55,"Incre1",IF(Gestión!F397=$L$60,"Actua3",IF(Gestión!F397=$L$64,"Actua4",IF(Gestión!F397=$L$66,"Asist",IF(Gestión!F397=$L$68,"Invest2",IF(Gestión!F397=$L$69,"Pract",IF(Gestión!F397=$L$72,"Forta5",IF(Gestión!F397=$L$79,"Opera",IF(Gestión!F397=$L$80,"Opera2",IF(Gestión!F397=$L$81,"Impul",IF(Gestión!F397=$L$86,"Estudio",IF(Gestión!F397=$L$89,"Invest3",IF(Gestión!F397=$L$90,"Diseño",IF(Gestión!F397=$L$91,"Invest4",IF(Gestión!F397=$L$93,"Vincula",IF(Gestión!F397=$L$94,"Crea2",IF(Gestión!F397=$L$95,"Diseño1",IF(Gestión!F397=$L$96,"Opera3",IF(Gestión!F397=$L$100,"Promo",IF(Gestión!F397=$L$101,"Estudio1",IF(Gestión!F397=$L$103,"Desarrolla",IF(Gestión!F397=$L$104,"Propen",IF(Gestión!F397=$L$108,"Aument",IF(Gestión!F397=$L$112,"Aument2",IF(Gestión!F397=$L$113,"Incre2",IF(Gestión!F397=$L$115,"Diver",IF(Gestión!F397=$L$118,"Estable",IF(Gestión!F397=$L$128,"Realiza",IF(Gestión!F397=$L$131,"Realiza1",IF(Gestión!F397=$L$135,"Diseño2",IF(Gestión!F397=$L$137,"Estudio2",IF(Gestión!F397=$L$138,"Invest5",IF(Gestión!F397=$L$141,"Actua5",IF(Gestión!F397=$L$144,"Estable1",IF(Gestión!F397=$L$151,"Defin","N/A"))))))))))))))))))))))))))))))))))))))))))))))))))))))))))</f>
        <v>N/A</v>
      </c>
      <c r="O388" t="str">
        <f>IF(N388="N/A",IF(Gestión!F397=$L$152,"Estable2",IF(Gestión!F397=$L$159,"Diseño3",IF(Gestión!F397=$L$161,"Diseño4",IF(Gestión!F397=$L$164,"Forta6",IF(Gestión!F397=$L$168,"Prog1",IF(Gestión!F397=$L$171,"Robus",IF(Gestión!F397=$L$172,"Diseño5",IF(Gestión!F397=$L$173,"Diseño6",IF(Gestión!F397=$L$174,"Estruc",IF(Gestión!F397=$L$175,"Diseño7",IF(Gestión!F397=$L$178,"Diseño8",IF(Gestión!F397=$L$179,"Diseño9",IF(Gestión!F397=$L$180,"Diseño10",IF(Gestión!F397=$L$181,"Diseño11",IF(Gestión!F397=$L$182,"Diseño12",IF(Gestión!F397=$L$183,"Capacit",IF(Gestión!F397=$L$186,"Redi1",IF(Gestión!F397=$L$187,"Defin1",IF(Gestión!F397=$L$190,"Cumplir",IF(Gestión!F397=$L$193,"Sistem",IF(Gestión!F397=$L$195,"Montaje",IF(Gestión!F397=$L$198,"Implementa",IF(Gestión!F397=$L$201,"Sistem1",IF(Gestión!F397=$L$203,"Asegura",IF(Gestión!F397=$L$204,"Estable3",IF(Gestión!F397=$L$206,"Constru",IF(Gestión!F397=$L$210,"Defin2",IF(Gestión!F397=$L$212,"Cult1",IF(Gestión!F397=$L$214,"Diseño13",IF(Gestión!F397=$L$215,"Defin3",IF(Gestión!F397=$L$217,"Segui",""))))))))))))))))))))))))))))))),N388)</f>
        <v/>
      </c>
      <c r="P388" t="str">
        <f>IF(Gestión!D397=$Q$2,"Acre",IF(Gestión!D397=$Q$3,"Valor",IF(Gestión!D397=$Q$4,"Calidad",IF(Gestión!D397=$Q$5,"NAI",IF(Gestión!D397=$Q$6,"NAP",IF(Gestión!D397=$Q$7,"NAE",IF(Gestión!D397=$Q$8,"Articulación",IF(Gestión!D397=$Q$9,"Extensión",IF(Gestión!D397=$Q$10,"Regionalización",IF(Gestión!D397=$Q$11,"Interna",IF(Gestión!D397=$Q$12,"Seguimiento",IF(Gestión!D397=$Q$13,"NAA",IF(Gestión!D397=$Q$14,"Gerencia",IF(Gestión!D397=$Q$15,"TH",IF(Gestión!D397=$Q$16,"Finan",IF(Gestión!D397=$Q$17,"Bienestar",IF(Gestión!D397=$Q$18,"Comuni",IF(Gestión!D397=$Q$19,"Sistema",IF(Gestión!D397=$Q$20,"GestionD",IF(Gestión!D397=$Q$21,"Mejoramiento",IF(Gestión!D397=$Q$22,"Modelo",IF(Gestión!D397=$Q$23,"Control",""))))))))))))))))))))))</f>
        <v/>
      </c>
      <c r="T388" t="str">
        <f>IF(Gestión!E397=D!$K$2,"Acredi",IF(Gestión!E397=D!$K$7,"Increm",IF(Gestión!E397=D!$K$11,"Forma",IF(Gestión!E397=D!$K$15,"Vincu",IF(Gestión!E397=D!$K$31,"Estructuraci",IF(Gestión!E397=D!$K$33,"Tecnica",IF(Gestión!E397=D!$K$35,"Conso",IF(Gestión!E397=D!$K$37,"Fortale",IF(Gestión!E397=D!$K$38,"Program",IF(Gestión!E397=D!$K$40,"Estruct",IF(Gestión!E397=D!$K$48,"Artic",IF(Gestión!E397=D!$K$55,"Fortale1",IF(Gestión!E397=D!$K$60,"Biling",IF(Gestión!E397=D!$K$64,"Forma1",IF(Gestión!E397=D!$K$66,"Gest",IF(Gestión!E397=D!$K$68,"Redefini",IF(Gestión!E397=D!$K$69,"Fortale2",IF(Gestión!E397=D!$K$72,"Edu",IF(Gestión!E397=D!$K$79,"Implement",IF(Gestión!E397=D!$K$81,"Potencia",IF(Gestión!E397=D!$K$86,"Fortale3",IF(Gestión!E397=D!$K$89,"Vincu1",IF(Gestión!E397=D!$K$91,"Incur",IF(Gestión!E397=D!$K$93,"Proyec",IF(Gestión!E397=D!$K$94,"Estrateg",IF(Gestión!E397=D!$K$95,"Desa",IF(Gestión!E397=D!$K$103,"Seguim",IF(Gestión!E397=D!$K$104,"Acces",IF(Gestión!E397=D!$K$113,"Program1",IF(Gestión!E397=D!$K$115,"En",IF(Gestión!E397=D!$K$118,"Geren",IF(Gestión!E397=D!$K$128,"Proyec1",IF(Gestión!E397=D!$K$131,"Proyec2",IF(Gestión!E397=D!$K$135,"Forma2",IF(Gestión!E397=D!$K$137,"Talent",IF(Gestión!E397=D!$K$151,"Conso1",IF(Gestión!E397=D!$K$152,"Conso2",IF(Gestión!E397=D!$K$159,"Serv",IF(Gestión!E397=D!$K$164,"Rete",IF(Gestión!E397=D!$K$171,"Fortale4",IF(Gestión!E397=D!$K$172,"Fortale5",IF(Gestión!E397=D!$K$174,"Defini",IF(Gestión!E397=D!$K$175,"Coord",IF(Gestión!E397=D!$K$178,"Redef",IF(Gestión!E397=D!$K$181,"Compro",IF(Gestión!E397=D!$K$182,"Desa1",IF(Gestión!E397=D!$K$183,"Fortale6",IF(Gestión!E397=D!$K$187,"Esta",IF(Gestión!E397=D!$K$190,"Facil",IF(Gestión!E397=D!$K$193,"Soporte",IF(Gestión!E397=D!$K$198,"Implement1",IF(Gestión!E397=D!$K$201,"La",IF(Gestión!E397=D!$K$203,"Fortale7",IF(Gestión!E397=D!$K$206,"Remo",IF(Gestión!E397=D!$K$210,"Fortale8",IF(Gestión!E397=D!$K$214,"Mejoram",IF(Gestión!E397=D!$K$215,"Fortale9",IF(Gestión!E397=D!$K$217,"Fortale10",""))))))))))))))))))))))))))))))))))))))))))))))))))))))))))</f>
        <v/>
      </c>
    </row>
    <row r="389" spans="14:20" x14ac:dyDescent="0.25">
      <c r="N389" t="str">
        <f>IF(Gestión!F398=D!$L$2,"Forta",IF(Gestión!F398=$L$4,"Inclu",IF(Gestión!F398=$L$5,"Cult",IF(Gestión!F398=$L$7,"Actua",IF(Gestión!F398=$L$11,"Cuali",IF(Gestión!F398=$L$15,"Forta1",IF(Gestión!F398=$L$18,"Actua1",IF(Gestión!F398=$L$20,"Forta2",IF(Gestión!F398=$L$24,"Plan",IF(Gestión!F398=$L$28,"Confor",IF(Gestión!F398=$L$31,"Crea",IF(Gestión!F398=$L$33,"Incor",IF(Gestión!F398=$L$35,"Incre",IF(Gestión!F398=$L$36,"Prog",IF(Gestión!F398=$L$37,"Forta3",IF(Gestión!F398=$L$38,"Redi",IF(Gestión!F398=$L$40,"Confor1",IF(Gestión!F398=$L$44,"Apoyo",IF(Gestión!F398=$L$46,"Crea1",IF(Gestión!F398=$L$48,"Forta4",IF(Gestión!F398=$L$50,"Actua2",IF(Gestión!F398=$L$51,"Invest",IF(Gestión!F398=$L$52,"Conserv",IF(Gestión!F398=$L$55,"Incre1",IF(Gestión!F398=$L$60,"Actua3",IF(Gestión!F398=$L$64,"Actua4",IF(Gestión!F398=$L$66,"Asist",IF(Gestión!F398=$L$68,"Invest2",IF(Gestión!F398=$L$69,"Pract",IF(Gestión!F398=$L$72,"Forta5",IF(Gestión!F398=$L$79,"Opera",IF(Gestión!F398=$L$80,"Opera2",IF(Gestión!F398=$L$81,"Impul",IF(Gestión!F398=$L$86,"Estudio",IF(Gestión!F398=$L$89,"Invest3",IF(Gestión!F398=$L$90,"Diseño",IF(Gestión!F398=$L$91,"Invest4",IF(Gestión!F398=$L$93,"Vincula",IF(Gestión!F398=$L$94,"Crea2",IF(Gestión!F398=$L$95,"Diseño1",IF(Gestión!F398=$L$96,"Opera3",IF(Gestión!F398=$L$100,"Promo",IF(Gestión!F398=$L$101,"Estudio1",IF(Gestión!F398=$L$103,"Desarrolla",IF(Gestión!F398=$L$104,"Propen",IF(Gestión!F398=$L$108,"Aument",IF(Gestión!F398=$L$112,"Aument2",IF(Gestión!F398=$L$113,"Incre2",IF(Gestión!F398=$L$115,"Diver",IF(Gestión!F398=$L$118,"Estable",IF(Gestión!F398=$L$128,"Realiza",IF(Gestión!F398=$L$131,"Realiza1",IF(Gestión!F398=$L$135,"Diseño2",IF(Gestión!F398=$L$137,"Estudio2",IF(Gestión!F398=$L$138,"Invest5",IF(Gestión!F398=$L$141,"Actua5",IF(Gestión!F398=$L$144,"Estable1",IF(Gestión!F398=$L$151,"Defin","N/A"))))))))))))))))))))))))))))))))))))))))))))))))))))))))))</f>
        <v>N/A</v>
      </c>
      <c r="O389" t="str">
        <f>IF(N389="N/A",IF(Gestión!F398=$L$152,"Estable2",IF(Gestión!F398=$L$159,"Diseño3",IF(Gestión!F398=$L$161,"Diseño4",IF(Gestión!F398=$L$164,"Forta6",IF(Gestión!F398=$L$168,"Prog1",IF(Gestión!F398=$L$171,"Robus",IF(Gestión!F398=$L$172,"Diseño5",IF(Gestión!F398=$L$173,"Diseño6",IF(Gestión!F398=$L$174,"Estruc",IF(Gestión!F398=$L$175,"Diseño7",IF(Gestión!F398=$L$178,"Diseño8",IF(Gestión!F398=$L$179,"Diseño9",IF(Gestión!F398=$L$180,"Diseño10",IF(Gestión!F398=$L$181,"Diseño11",IF(Gestión!F398=$L$182,"Diseño12",IF(Gestión!F398=$L$183,"Capacit",IF(Gestión!F398=$L$186,"Redi1",IF(Gestión!F398=$L$187,"Defin1",IF(Gestión!F398=$L$190,"Cumplir",IF(Gestión!F398=$L$193,"Sistem",IF(Gestión!F398=$L$195,"Montaje",IF(Gestión!F398=$L$198,"Implementa",IF(Gestión!F398=$L$201,"Sistem1",IF(Gestión!F398=$L$203,"Asegura",IF(Gestión!F398=$L$204,"Estable3",IF(Gestión!F398=$L$206,"Constru",IF(Gestión!F398=$L$210,"Defin2",IF(Gestión!F398=$L$212,"Cult1",IF(Gestión!F398=$L$214,"Diseño13",IF(Gestión!F398=$L$215,"Defin3",IF(Gestión!F398=$L$217,"Segui",""))))))))))))))))))))))))))))))),N389)</f>
        <v/>
      </c>
      <c r="P389" t="str">
        <f>IF(Gestión!D398=$Q$2,"Acre",IF(Gestión!D398=$Q$3,"Valor",IF(Gestión!D398=$Q$4,"Calidad",IF(Gestión!D398=$Q$5,"NAI",IF(Gestión!D398=$Q$6,"NAP",IF(Gestión!D398=$Q$7,"NAE",IF(Gestión!D398=$Q$8,"Articulación",IF(Gestión!D398=$Q$9,"Extensión",IF(Gestión!D398=$Q$10,"Regionalización",IF(Gestión!D398=$Q$11,"Interna",IF(Gestión!D398=$Q$12,"Seguimiento",IF(Gestión!D398=$Q$13,"NAA",IF(Gestión!D398=$Q$14,"Gerencia",IF(Gestión!D398=$Q$15,"TH",IF(Gestión!D398=$Q$16,"Finan",IF(Gestión!D398=$Q$17,"Bienestar",IF(Gestión!D398=$Q$18,"Comuni",IF(Gestión!D398=$Q$19,"Sistema",IF(Gestión!D398=$Q$20,"GestionD",IF(Gestión!D398=$Q$21,"Mejoramiento",IF(Gestión!D398=$Q$22,"Modelo",IF(Gestión!D398=$Q$23,"Control",""))))))))))))))))))))))</f>
        <v/>
      </c>
      <c r="T389" t="str">
        <f>IF(Gestión!E398=D!$K$2,"Acredi",IF(Gestión!E398=D!$K$7,"Increm",IF(Gestión!E398=D!$K$11,"Forma",IF(Gestión!E398=D!$K$15,"Vincu",IF(Gestión!E398=D!$K$31,"Estructuraci",IF(Gestión!E398=D!$K$33,"Tecnica",IF(Gestión!E398=D!$K$35,"Conso",IF(Gestión!E398=D!$K$37,"Fortale",IF(Gestión!E398=D!$K$38,"Program",IF(Gestión!E398=D!$K$40,"Estruct",IF(Gestión!E398=D!$K$48,"Artic",IF(Gestión!E398=D!$K$55,"Fortale1",IF(Gestión!E398=D!$K$60,"Biling",IF(Gestión!E398=D!$K$64,"Forma1",IF(Gestión!E398=D!$K$66,"Gest",IF(Gestión!E398=D!$K$68,"Redefini",IF(Gestión!E398=D!$K$69,"Fortale2",IF(Gestión!E398=D!$K$72,"Edu",IF(Gestión!E398=D!$K$79,"Implement",IF(Gestión!E398=D!$K$81,"Potencia",IF(Gestión!E398=D!$K$86,"Fortale3",IF(Gestión!E398=D!$K$89,"Vincu1",IF(Gestión!E398=D!$K$91,"Incur",IF(Gestión!E398=D!$K$93,"Proyec",IF(Gestión!E398=D!$K$94,"Estrateg",IF(Gestión!E398=D!$K$95,"Desa",IF(Gestión!E398=D!$K$103,"Seguim",IF(Gestión!E398=D!$K$104,"Acces",IF(Gestión!E398=D!$K$113,"Program1",IF(Gestión!E398=D!$K$115,"En",IF(Gestión!E398=D!$K$118,"Geren",IF(Gestión!E398=D!$K$128,"Proyec1",IF(Gestión!E398=D!$K$131,"Proyec2",IF(Gestión!E398=D!$K$135,"Forma2",IF(Gestión!E398=D!$K$137,"Talent",IF(Gestión!E398=D!$K$151,"Conso1",IF(Gestión!E398=D!$K$152,"Conso2",IF(Gestión!E398=D!$K$159,"Serv",IF(Gestión!E398=D!$K$164,"Rete",IF(Gestión!E398=D!$K$171,"Fortale4",IF(Gestión!E398=D!$K$172,"Fortale5",IF(Gestión!E398=D!$K$174,"Defini",IF(Gestión!E398=D!$K$175,"Coord",IF(Gestión!E398=D!$K$178,"Redef",IF(Gestión!E398=D!$K$181,"Compro",IF(Gestión!E398=D!$K$182,"Desa1",IF(Gestión!E398=D!$K$183,"Fortale6",IF(Gestión!E398=D!$K$187,"Esta",IF(Gestión!E398=D!$K$190,"Facil",IF(Gestión!E398=D!$K$193,"Soporte",IF(Gestión!E398=D!$K$198,"Implement1",IF(Gestión!E398=D!$K$201,"La",IF(Gestión!E398=D!$K$203,"Fortale7",IF(Gestión!E398=D!$K$206,"Remo",IF(Gestión!E398=D!$K$210,"Fortale8",IF(Gestión!E398=D!$K$214,"Mejoram",IF(Gestión!E398=D!$K$215,"Fortale9",IF(Gestión!E398=D!$K$217,"Fortale10",""))))))))))))))))))))))))))))))))))))))))))))))))))))))))))</f>
        <v/>
      </c>
    </row>
    <row r="390" spans="14:20" x14ac:dyDescent="0.25">
      <c r="N390" t="str">
        <f>IF(Gestión!F399=D!$L$2,"Forta",IF(Gestión!F399=$L$4,"Inclu",IF(Gestión!F399=$L$5,"Cult",IF(Gestión!F399=$L$7,"Actua",IF(Gestión!F399=$L$11,"Cuali",IF(Gestión!F399=$L$15,"Forta1",IF(Gestión!F399=$L$18,"Actua1",IF(Gestión!F399=$L$20,"Forta2",IF(Gestión!F399=$L$24,"Plan",IF(Gestión!F399=$L$28,"Confor",IF(Gestión!F399=$L$31,"Crea",IF(Gestión!F399=$L$33,"Incor",IF(Gestión!F399=$L$35,"Incre",IF(Gestión!F399=$L$36,"Prog",IF(Gestión!F399=$L$37,"Forta3",IF(Gestión!F399=$L$38,"Redi",IF(Gestión!F399=$L$40,"Confor1",IF(Gestión!F399=$L$44,"Apoyo",IF(Gestión!F399=$L$46,"Crea1",IF(Gestión!F399=$L$48,"Forta4",IF(Gestión!F399=$L$50,"Actua2",IF(Gestión!F399=$L$51,"Invest",IF(Gestión!F399=$L$52,"Conserv",IF(Gestión!F399=$L$55,"Incre1",IF(Gestión!F399=$L$60,"Actua3",IF(Gestión!F399=$L$64,"Actua4",IF(Gestión!F399=$L$66,"Asist",IF(Gestión!F399=$L$68,"Invest2",IF(Gestión!F399=$L$69,"Pract",IF(Gestión!F399=$L$72,"Forta5",IF(Gestión!F399=$L$79,"Opera",IF(Gestión!F399=$L$80,"Opera2",IF(Gestión!F399=$L$81,"Impul",IF(Gestión!F399=$L$86,"Estudio",IF(Gestión!F399=$L$89,"Invest3",IF(Gestión!F399=$L$90,"Diseño",IF(Gestión!F399=$L$91,"Invest4",IF(Gestión!F399=$L$93,"Vincula",IF(Gestión!F399=$L$94,"Crea2",IF(Gestión!F399=$L$95,"Diseño1",IF(Gestión!F399=$L$96,"Opera3",IF(Gestión!F399=$L$100,"Promo",IF(Gestión!F399=$L$101,"Estudio1",IF(Gestión!F399=$L$103,"Desarrolla",IF(Gestión!F399=$L$104,"Propen",IF(Gestión!F399=$L$108,"Aument",IF(Gestión!F399=$L$112,"Aument2",IF(Gestión!F399=$L$113,"Incre2",IF(Gestión!F399=$L$115,"Diver",IF(Gestión!F399=$L$118,"Estable",IF(Gestión!F399=$L$128,"Realiza",IF(Gestión!F399=$L$131,"Realiza1",IF(Gestión!F399=$L$135,"Diseño2",IF(Gestión!F399=$L$137,"Estudio2",IF(Gestión!F399=$L$138,"Invest5",IF(Gestión!F399=$L$141,"Actua5",IF(Gestión!F399=$L$144,"Estable1",IF(Gestión!F399=$L$151,"Defin","N/A"))))))))))))))))))))))))))))))))))))))))))))))))))))))))))</f>
        <v>N/A</v>
      </c>
      <c r="O390" t="str">
        <f>IF(N390="N/A",IF(Gestión!F399=$L$152,"Estable2",IF(Gestión!F399=$L$159,"Diseño3",IF(Gestión!F399=$L$161,"Diseño4",IF(Gestión!F399=$L$164,"Forta6",IF(Gestión!F399=$L$168,"Prog1",IF(Gestión!F399=$L$171,"Robus",IF(Gestión!F399=$L$172,"Diseño5",IF(Gestión!F399=$L$173,"Diseño6",IF(Gestión!F399=$L$174,"Estruc",IF(Gestión!F399=$L$175,"Diseño7",IF(Gestión!F399=$L$178,"Diseño8",IF(Gestión!F399=$L$179,"Diseño9",IF(Gestión!F399=$L$180,"Diseño10",IF(Gestión!F399=$L$181,"Diseño11",IF(Gestión!F399=$L$182,"Diseño12",IF(Gestión!F399=$L$183,"Capacit",IF(Gestión!F399=$L$186,"Redi1",IF(Gestión!F399=$L$187,"Defin1",IF(Gestión!F399=$L$190,"Cumplir",IF(Gestión!F399=$L$193,"Sistem",IF(Gestión!F399=$L$195,"Montaje",IF(Gestión!F399=$L$198,"Implementa",IF(Gestión!F399=$L$201,"Sistem1",IF(Gestión!F399=$L$203,"Asegura",IF(Gestión!F399=$L$204,"Estable3",IF(Gestión!F399=$L$206,"Constru",IF(Gestión!F399=$L$210,"Defin2",IF(Gestión!F399=$L$212,"Cult1",IF(Gestión!F399=$L$214,"Diseño13",IF(Gestión!F399=$L$215,"Defin3",IF(Gestión!F399=$L$217,"Segui",""))))))))))))))))))))))))))))))),N390)</f>
        <v/>
      </c>
      <c r="P390" t="str">
        <f>IF(Gestión!D399=$Q$2,"Acre",IF(Gestión!D399=$Q$3,"Valor",IF(Gestión!D399=$Q$4,"Calidad",IF(Gestión!D399=$Q$5,"NAI",IF(Gestión!D399=$Q$6,"NAP",IF(Gestión!D399=$Q$7,"NAE",IF(Gestión!D399=$Q$8,"Articulación",IF(Gestión!D399=$Q$9,"Extensión",IF(Gestión!D399=$Q$10,"Regionalización",IF(Gestión!D399=$Q$11,"Interna",IF(Gestión!D399=$Q$12,"Seguimiento",IF(Gestión!D399=$Q$13,"NAA",IF(Gestión!D399=$Q$14,"Gerencia",IF(Gestión!D399=$Q$15,"TH",IF(Gestión!D399=$Q$16,"Finan",IF(Gestión!D399=$Q$17,"Bienestar",IF(Gestión!D399=$Q$18,"Comuni",IF(Gestión!D399=$Q$19,"Sistema",IF(Gestión!D399=$Q$20,"GestionD",IF(Gestión!D399=$Q$21,"Mejoramiento",IF(Gestión!D399=$Q$22,"Modelo",IF(Gestión!D399=$Q$23,"Control",""))))))))))))))))))))))</f>
        <v/>
      </c>
      <c r="T390" t="str">
        <f>IF(Gestión!E399=D!$K$2,"Acredi",IF(Gestión!E399=D!$K$7,"Increm",IF(Gestión!E399=D!$K$11,"Forma",IF(Gestión!E399=D!$K$15,"Vincu",IF(Gestión!E399=D!$K$31,"Estructuraci",IF(Gestión!E399=D!$K$33,"Tecnica",IF(Gestión!E399=D!$K$35,"Conso",IF(Gestión!E399=D!$K$37,"Fortale",IF(Gestión!E399=D!$K$38,"Program",IF(Gestión!E399=D!$K$40,"Estruct",IF(Gestión!E399=D!$K$48,"Artic",IF(Gestión!E399=D!$K$55,"Fortale1",IF(Gestión!E399=D!$K$60,"Biling",IF(Gestión!E399=D!$K$64,"Forma1",IF(Gestión!E399=D!$K$66,"Gest",IF(Gestión!E399=D!$K$68,"Redefini",IF(Gestión!E399=D!$K$69,"Fortale2",IF(Gestión!E399=D!$K$72,"Edu",IF(Gestión!E399=D!$K$79,"Implement",IF(Gestión!E399=D!$K$81,"Potencia",IF(Gestión!E399=D!$K$86,"Fortale3",IF(Gestión!E399=D!$K$89,"Vincu1",IF(Gestión!E399=D!$K$91,"Incur",IF(Gestión!E399=D!$K$93,"Proyec",IF(Gestión!E399=D!$K$94,"Estrateg",IF(Gestión!E399=D!$K$95,"Desa",IF(Gestión!E399=D!$K$103,"Seguim",IF(Gestión!E399=D!$K$104,"Acces",IF(Gestión!E399=D!$K$113,"Program1",IF(Gestión!E399=D!$K$115,"En",IF(Gestión!E399=D!$K$118,"Geren",IF(Gestión!E399=D!$K$128,"Proyec1",IF(Gestión!E399=D!$K$131,"Proyec2",IF(Gestión!E399=D!$K$135,"Forma2",IF(Gestión!E399=D!$K$137,"Talent",IF(Gestión!E399=D!$K$151,"Conso1",IF(Gestión!E399=D!$K$152,"Conso2",IF(Gestión!E399=D!$K$159,"Serv",IF(Gestión!E399=D!$K$164,"Rete",IF(Gestión!E399=D!$K$171,"Fortale4",IF(Gestión!E399=D!$K$172,"Fortale5",IF(Gestión!E399=D!$K$174,"Defini",IF(Gestión!E399=D!$K$175,"Coord",IF(Gestión!E399=D!$K$178,"Redef",IF(Gestión!E399=D!$K$181,"Compro",IF(Gestión!E399=D!$K$182,"Desa1",IF(Gestión!E399=D!$K$183,"Fortale6",IF(Gestión!E399=D!$K$187,"Esta",IF(Gestión!E399=D!$K$190,"Facil",IF(Gestión!E399=D!$K$193,"Soporte",IF(Gestión!E399=D!$K$198,"Implement1",IF(Gestión!E399=D!$K$201,"La",IF(Gestión!E399=D!$K$203,"Fortale7",IF(Gestión!E399=D!$K$206,"Remo",IF(Gestión!E399=D!$K$210,"Fortale8",IF(Gestión!E399=D!$K$214,"Mejoram",IF(Gestión!E399=D!$K$215,"Fortale9",IF(Gestión!E399=D!$K$217,"Fortale10",""))))))))))))))))))))))))))))))))))))))))))))))))))))))))))</f>
        <v/>
      </c>
    </row>
    <row r="391" spans="14:20" x14ac:dyDescent="0.25">
      <c r="N391" t="str">
        <f>IF(Gestión!F400=D!$L$2,"Forta",IF(Gestión!F400=$L$4,"Inclu",IF(Gestión!F400=$L$5,"Cult",IF(Gestión!F400=$L$7,"Actua",IF(Gestión!F400=$L$11,"Cuali",IF(Gestión!F400=$L$15,"Forta1",IF(Gestión!F400=$L$18,"Actua1",IF(Gestión!F400=$L$20,"Forta2",IF(Gestión!F400=$L$24,"Plan",IF(Gestión!F400=$L$28,"Confor",IF(Gestión!F400=$L$31,"Crea",IF(Gestión!F400=$L$33,"Incor",IF(Gestión!F400=$L$35,"Incre",IF(Gestión!F400=$L$36,"Prog",IF(Gestión!F400=$L$37,"Forta3",IF(Gestión!F400=$L$38,"Redi",IF(Gestión!F400=$L$40,"Confor1",IF(Gestión!F400=$L$44,"Apoyo",IF(Gestión!F400=$L$46,"Crea1",IF(Gestión!F400=$L$48,"Forta4",IF(Gestión!F400=$L$50,"Actua2",IF(Gestión!F400=$L$51,"Invest",IF(Gestión!F400=$L$52,"Conserv",IF(Gestión!F400=$L$55,"Incre1",IF(Gestión!F400=$L$60,"Actua3",IF(Gestión!F400=$L$64,"Actua4",IF(Gestión!F400=$L$66,"Asist",IF(Gestión!F400=$L$68,"Invest2",IF(Gestión!F400=$L$69,"Pract",IF(Gestión!F400=$L$72,"Forta5",IF(Gestión!F400=$L$79,"Opera",IF(Gestión!F400=$L$80,"Opera2",IF(Gestión!F400=$L$81,"Impul",IF(Gestión!F400=$L$86,"Estudio",IF(Gestión!F400=$L$89,"Invest3",IF(Gestión!F400=$L$90,"Diseño",IF(Gestión!F400=$L$91,"Invest4",IF(Gestión!F400=$L$93,"Vincula",IF(Gestión!F400=$L$94,"Crea2",IF(Gestión!F400=$L$95,"Diseño1",IF(Gestión!F400=$L$96,"Opera3",IF(Gestión!F400=$L$100,"Promo",IF(Gestión!F400=$L$101,"Estudio1",IF(Gestión!F400=$L$103,"Desarrolla",IF(Gestión!F400=$L$104,"Propen",IF(Gestión!F400=$L$108,"Aument",IF(Gestión!F400=$L$112,"Aument2",IF(Gestión!F400=$L$113,"Incre2",IF(Gestión!F400=$L$115,"Diver",IF(Gestión!F400=$L$118,"Estable",IF(Gestión!F400=$L$128,"Realiza",IF(Gestión!F400=$L$131,"Realiza1",IF(Gestión!F400=$L$135,"Diseño2",IF(Gestión!F400=$L$137,"Estudio2",IF(Gestión!F400=$L$138,"Invest5",IF(Gestión!F400=$L$141,"Actua5",IF(Gestión!F400=$L$144,"Estable1",IF(Gestión!F400=$L$151,"Defin","N/A"))))))))))))))))))))))))))))))))))))))))))))))))))))))))))</f>
        <v>N/A</v>
      </c>
      <c r="O391" t="str">
        <f>IF(N391="N/A",IF(Gestión!F400=$L$152,"Estable2",IF(Gestión!F400=$L$159,"Diseño3",IF(Gestión!F400=$L$161,"Diseño4",IF(Gestión!F400=$L$164,"Forta6",IF(Gestión!F400=$L$168,"Prog1",IF(Gestión!F400=$L$171,"Robus",IF(Gestión!F400=$L$172,"Diseño5",IF(Gestión!F400=$L$173,"Diseño6",IF(Gestión!F400=$L$174,"Estruc",IF(Gestión!F400=$L$175,"Diseño7",IF(Gestión!F400=$L$178,"Diseño8",IF(Gestión!F400=$L$179,"Diseño9",IF(Gestión!F400=$L$180,"Diseño10",IF(Gestión!F400=$L$181,"Diseño11",IF(Gestión!F400=$L$182,"Diseño12",IF(Gestión!F400=$L$183,"Capacit",IF(Gestión!F400=$L$186,"Redi1",IF(Gestión!F400=$L$187,"Defin1",IF(Gestión!F400=$L$190,"Cumplir",IF(Gestión!F400=$L$193,"Sistem",IF(Gestión!F400=$L$195,"Montaje",IF(Gestión!F400=$L$198,"Implementa",IF(Gestión!F400=$L$201,"Sistem1",IF(Gestión!F400=$L$203,"Asegura",IF(Gestión!F400=$L$204,"Estable3",IF(Gestión!F400=$L$206,"Constru",IF(Gestión!F400=$L$210,"Defin2",IF(Gestión!F400=$L$212,"Cult1",IF(Gestión!F400=$L$214,"Diseño13",IF(Gestión!F400=$L$215,"Defin3",IF(Gestión!F400=$L$217,"Segui",""))))))))))))))))))))))))))))))),N391)</f>
        <v/>
      </c>
      <c r="P391" t="str">
        <f>IF(Gestión!D400=$Q$2,"Acre",IF(Gestión!D400=$Q$3,"Valor",IF(Gestión!D400=$Q$4,"Calidad",IF(Gestión!D400=$Q$5,"NAI",IF(Gestión!D400=$Q$6,"NAP",IF(Gestión!D400=$Q$7,"NAE",IF(Gestión!D400=$Q$8,"Articulación",IF(Gestión!D400=$Q$9,"Extensión",IF(Gestión!D400=$Q$10,"Regionalización",IF(Gestión!D400=$Q$11,"Interna",IF(Gestión!D400=$Q$12,"Seguimiento",IF(Gestión!D400=$Q$13,"NAA",IF(Gestión!D400=$Q$14,"Gerencia",IF(Gestión!D400=$Q$15,"TH",IF(Gestión!D400=$Q$16,"Finan",IF(Gestión!D400=$Q$17,"Bienestar",IF(Gestión!D400=$Q$18,"Comuni",IF(Gestión!D400=$Q$19,"Sistema",IF(Gestión!D400=$Q$20,"GestionD",IF(Gestión!D400=$Q$21,"Mejoramiento",IF(Gestión!D400=$Q$22,"Modelo",IF(Gestión!D400=$Q$23,"Control",""))))))))))))))))))))))</f>
        <v/>
      </c>
      <c r="T391" t="str">
        <f>IF(Gestión!E400=D!$K$2,"Acredi",IF(Gestión!E400=D!$K$7,"Increm",IF(Gestión!E400=D!$K$11,"Forma",IF(Gestión!E400=D!$K$15,"Vincu",IF(Gestión!E400=D!$K$31,"Estructuraci",IF(Gestión!E400=D!$K$33,"Tecnica",IF(Gestión!E400=D!$K$35,"Conso",IF(Gestión!E400=D!$K$37,"Fortale",IF(Gestión!E400=D!$K$38,"Program",IF(Gestión!E400=D!$K$40,"Estruct",IF(Gestión!E400=D!$K$48,"Artic",IF(Gestión!E400=D!$K$55,"Fortale1",IF(Gestión!E400=D!$K$60,"Biling",IF(Gestión!E400=D!$K$64,"Forma1",IF(Gestión!E400=D!$K$66,"Gest",IF(Gestión!E400=D!$K$68,"Redefini",IF(Gestión!E400=D!$K$69,"Fortale2",IF(Gestión!E400=D!$K$72,"Edu",IF(Gestión!E400=D!$K$79,"Implement",IF(Gestión!E400=D!$K$81,"Potencia",IF(Gestión!E400=D!$K$86,"Fortale3",IF(Gestión!E400=D!$K$89,"Vincu1",IF(Gestión!E400=D!$K$91,"Incur",IF(Gestión!E400=D!$K$93,"Proyec",IF(Gestión!E400=D!$K$94,"Estrateg",IF(Gestión!E400=D!$K$95,"Desa",IF(Gestión!E400=D!$K$103,"Seguim",IF(Gestión!E400=D!$K$104,"Acces",IF(Gestión!E400=D!$K$113,"Program1",IF(Gestión!E400=D!$K$115,"En",IF(Gestión!E400=D!$K$118,"Geren",IF(Gestión!E400=D!$K$128,"Proyec1",IF(Gestión!E400=D!$K$131,"Proyec2",IF(Gestión!E400=D!$K$135,"Forma2",IF(Gestión!E400=D!$K$137,"Talent",IF(Gestión!E400=D!$K$151,"Conso1",IF(Gestión!E400=D!$K$152,"Conso2",IF(Gestión!E400=D!$K$159,"Serv",IF(Gestión!E400=D!$K$164,"Rete",IF(Gestión!E400=D!$K$171,"Fortale4",IF(Gestión!E400=D!$K$172,"Fortale5",IF(Gestión!E400=D!$K$174,"Defini",IF(Gestión!E400=D!$K$175,"Coord",IF(Gestión!E400=D!$K$178,"Redef",IF(Gestión!E400=D!$K$181,"Compro",IF(Gestión!E400=D!$K$182,"Desa1",IF(Gestión!E400=D!$K$183,"Fortale6",IF(Gestión!E400=D!$K$187,"Esta",IF(Gestión!E400=D!$K$190,"Facil",IF(Gestión!E400=D!$K$193,"Soporte",IF(Gestión!E400=D!$K$198,"Implement1",IF(Gestión!E400=D!$K$201,"La",IF(Gestión!E400=D!$K$203,"Fortale7",IF(Gestión!E400=D!$K$206,"Remo",IF(Gestión!E400=D!$K$210,"Fortale8",IF(Gestión!E400=D!$K$214,"Mejoram",IF(Gestión!E400=D!$K$215,"Fortale9",IF(Gestión!E400=D!$K$217,"Fortale10",""))))))))))))))))))))))))))))))))))))))))))))))))))))))))))</f>
        <v/>
      </c>
    </row>
    <row r="392" spans="14:20" x14ac:dyDescent="0.25">
      <c r="N392" t="str">
        <f>IF(Gestión!F401=D!$L$2,"Forta",IF(Gestión!F401=$L$4,"Inclu",IF(Gestión!F401=$L$5,"Cult",IF(Gestión!F401=$L$7,"Actua",IF(Gestión!F401=$L$11,"Cuali",IF(Gestión!F401=$L$15,"Forta1",IF(Gestión!F401=$L$18,"Actua1",IF(Gestión!F401=$L$20,"Forta2",IF(Gestión!F401=$L$24,"Plan",IF(Gestión!F401=$L$28,"Confor",IF(Gestión!F401=$L$31,"Crea",IF(Gestión!F401=$L$33,"Incor",IF(Gestión!F401=$L$35,"Incre",IF(Gestión!F401=$L$36,"Prog",IF(Gestión!F401=$L$37,"Forta3",IF(Gestión!F401=$L$38,"Redi",IF(Gestión!F401=$L$40,"Confor1",IF(Gestión!F401=$L$44,"Apoyo",IF(Gestión!F401=$L$46,"Crea1",IF(Gestión!F401=$L$48,"Forta4",IF(Gestión!F401=$L$50,"Actua2",IF(Gestión!F401=$L$51,"Invest",IF(Gestión!F401=$L$52,"Conserv",IF(Gestión!F401=$L$55,"Incre1",IF(Gestión!F401=$L$60,"Actua3",IF(Gestión!F401=$L$64,"Actua4",IF(Gestión!F401=$L$66,"Asist",IF(Gestión!F401=$L$68,"Invest2",IF(Gestión!F401=$L$69,"Pract",IF(Gestión!F401=$L$72,"Forta5",IF(Gestión!F401=$L$79,"Opera",IF(Gestión!F401=$L$80,"Opera2",IF(Gestión!F401=$L$81,"Impul",IF(Gestión!F401=$L$86,"Estudio",IF(Gestión!F401=$L$89,"Invest3",IF(Gestión!F401=$L$90,"Diseño",IF(Gestión!F401=$L$91,"Invest4",IF(Gestión!F401=$L$93,"Vincula",IF(Gestión!F401=$L$94,"Crea2",IF(Gestión!F401=$L$95,"Diseño1",IF(Gestión!F401=$L$96,"Opera3",IF(Gestión!F401=$L$100,"Promo",IF(Gestión!F401=$L$101,"Estudio1",IF(Gestión!F401=$L$103,"Desarrolla",IF(Gestión!F401=$L$104,"Propen",IF(Gestión!F401=$L$108,"Aument",IF(Gestión!F401=$L$112,"Aument2",IF(Gestión!F401=$L$113,"Incre2",IF(Gestión!F401=$L$115,"Diver",IF(Gestión!F401=$L$118,"Estable",IF(Gestión!F401=$L$128,"Realiza",IF(Gestión!F401=$L$131,"Realiza1",IF(Gestión!F401=$L$135,"Diseño2",IF(Gestión!F401=$L$137,"Estudio2",IF(Gestión!F401=$L$138,"Invest5",IF(Gestión!F401=$L$141,"Actua5",IF(Gestión!F401=$L$144,"Estable1",IF(Gestión!F401=$L$151,"Defin","N/A"))))))))))))))))))))))))))))))))))))))))))))))))))))))))))</f>
        <v>N/A</v>
      </c>
      <c r="O392" t="str">
        <f>IF(N392="N/A",IF(Gestión!F401=$L$152,"Estable2",IF(Gestión!F401=$L$159,"Diseño3",IF(Gestión!F401=$L$161,"Diseño4",IF(Gestión!F401=$L$164,"Forta6",IF(Gestión!F401=$L$168,"Prog1",IF(Gestión!F401=$L$171,"Robus",IF(Gestión!F401=$L$172,"Diseño5",IF(Gestión!F401=$L$173,"Diseño6",IF(Gestión!F401=$L$174,"Estruc",IF(Gestión!F401=$L$175,"Diseño7",IF(Gestión!F401=$L$178,"Diseño8",IF(Gestión!F401=$L$179,"Diseño9",IF(Gestión!F401=$L$180,"Diseño10",IF(Gestión!F401=$L$181,"Diseño11",IF(Gestión!F401=$L$182,"Diseño12",IF(Gestión!F401=$L$183,"Capacit",IF(Gestión!F401=$L$186,"Redi1",IF(Gestión!F401=$L$187,"Defin1",IF(Gestión!F401=$L$190,"Cumplir",IF(Gestión!F401=$L$193,"Sistem",IF(Gestión!F401=$L$195,"Montaje",IF(Gestión!F401=$L$198,"Implementa",IF(Gestión!F401=$L$201,"Sistem1",IF(Gestión!F401=$L$203,"Asegura",IF(Gestión!F401=$L$204,"Estable3",IF(Gestión!F401=$L$206,"Constru",IF(Gestión!F401=$L$210,"Defin2",IF(Gestión!F401=$L$212,"Cult1",IF(Gestión!F401=$L$214,"Diseño13",IF(Gestión!F401=$L$215,"Defin3",IF(Gestión!F401=$L$217,"Segui",""))))))))))))))))))))))))))))))),N392)</f>
        <v/>
      </c>
      <c r="P392" t="str">
        <f>IF(Gestión!D401=$Q$2,"Acre",IF(Gestión!D401=$Q$3,"Valor",IF(Gestión!D401=$Q$4,"Calidad",IF(Gestión!D401=$Q$5,"NAI",IF(Gestión!D401=$Q$6,"NAP",IF(Gestión!D401=$Q$7,"NAE",IF(Gestión!D401=$Q$8,"Articulación",IF(Gestión!D401=$Q$9,"Extensión",IF(Gestión!D401=$Q$10,"Regionalización",IF(Gestión!D401=$Q$11,"Interna",IF(Gestión!D401=$Q$12,"Seguimiento",IF(Gestión!D401=$Q$13,"NAA",IF(Gestión!D401=$Q$14,"Gerencia",IF(Gestión!D401=$Q$15,"TH",IF(Gestión!D401=$Q$16,"Finan",IF(Gestión!D401=$Q$17,"Bienestar",IF(Gestión!D401=$Q$18,"Comuni",IF(Gestión!D401=$Q$19,"Sistema",IF(Gestión!D401=$Q$20,"GestionD",IF(Gestión!D401=$Q$21,"Mejoramiento",IF(Gestión!D401=$Q$22,"Modelo",IF(Gestión!D401=$Q$23,"Control",""))))))))))))))))))))))</f>
        <v/>
      </c>
      <c r="T392" t="str">
        <f>IF(Gestión!E401=D!$K$2,"Acredi",IF(Gestión!E401=D!$K$7,"Increm",IF(Gestión!E401=D!$K$11,"Forma",IF(Gestión!E401=D!$K$15,"Vincu",IF(Gestión!E401=D!$K$31,"Estructuraci",IF(Gestión!E401=D!$K$33,"Tecnica",IF(Gestión!E401=D!$K$35,"Conso",IF(Gestión!E401=D!$K$37,"Fortale",IF(Gestión!E401=D!$K$38,"Program",IF(Gestión!E401=D!$K$40,"Estruct",IF(Gestión!E401=D!$K$48,"Artic",IF(Gestión!E401=D!$K$55,"Fortale1",IF(Gestión!E401=D!$K$60,"Biling",IF(Gestión!E401=D!$K$64,"Forma1",IF(Gestión!E401=D!$K$66,"Gest",IF(Gestión!E401=D!$K$68,"Redefini",IF(Gestión!E401=D!$K$69,"Fortale2",IF(Gestión!E401=D!$K$72,"Edu",IF(Gestión!E401=D!$K$79,"Implement",IF(Gestión!E401=D!$K$81,"Potencia",IF(Gestión!E401=D!$K$86,"Fortale3",IF(Gestión!E401=D!$K$89,"Vincu1",IF(Gestión!E401=D!$K$91,"Incur",IF(Gestión!E401=D!$K$93,"Proyec",IF(Gestión!E401=D!$K$94,"Estrateg",IF(Gestión!E401=D!$K$95,"Desa",IF(Gestión!E401=D!$K$103,"Seguim",IF(Gestión!E401=D!$K$104,"Acces",IF(Gestión!E401=D!$K$113,"Program1",IF(Gestión!E401=D!$K$115,"En",IF(Gestión!E401=D!$K$118,"Geren",IF(Gestión!E401=D!$K$128,"Proyec1",IF(Gestión!E401=D!$K$131,"Proyec2",IF(Gestión!E401=D!$K$135,"Forma2",IF(Gestión!E401=D!$K$137,"Talent",IF(Gestión!E401=D!$K$151,"Conso1",IF(Gestión!E401=D!$K$152,"Conso2",IF(Gestión!E401=D!$K$159,"Serv",IF(Gestión!E401=D!$K$164,"Rete",IF(Gestión!E401=D!$K$171,"Fortale4",IF(Gestión!E401=D!$K$172,"Fortale5",IF(Gestión!E401=D!$K$174,"Defini",IF(Gestión!E401=D!$K$175,"Coord",IF(Gestión!E401=D!$K$178,"Redef",IF(Gestión!E401=D!$K$181,"Compro",IF(Gestión!E401=D!$K$182,"Desa1",IF(Gestión!E401=D!$K$183,"Fortale6",IF(Gestión!E401=D!$K$187,"Esta",IF(Gestión!E401=D!$K$190,"Facil",IF(Gestión!E401=D!$K$193,"Soporte",IF(Gestión!E401=D!$K$198,"Implement1",IF(Gestión!E401=D!$K$201,"La",IF(Gestión!E401=D!$K$203,"Fortale7",IF(Gestión!E401=D!$K$206,"Remo",IF(Gestión!E401=D!$K$210,"Fortale8",IF(Gestión!E401=D!$K$214,"Mejoram",IF(Gestión!E401=D!$K$215,"Fortale9",IF(Gestión!E401=D!$K$217,"Fortale10",""))))))))))))))))))))))))))))))))))))))))))))))))))))))))))</f>
        <v/>
      </c>
    </row>
    <row r="393" spans="14:20" x14ac:dyDescent="0.25">
      <c r="N393" t="str">
        <f>IF(Gestión!F402=D!$L$2,"Forta",IF(Gestión!F402=$L$4,"Inclu",IF(Gestión!F402=$L$5,"Cult",IF(Gestión!F402=$L$7,"Actua",IF(Gestión!F402=$L$11,"Cuali",IF(Gestión!F402=$L$15,"Forta1",IF(Gestión!F402=$L$18,"Actua1",IF(Gestión!F402=$L$20,"Forta2",IF(Gestión!F402=$L$24,"Plan",IF(Gestión!F402=$L$28,"Confor",IF(Gestión!F402=$L$31,"Crea",IF(Gestión!F402=$L$33,"Incor",IF(Gestión!F402=$L$35,"Incre",IF(Gestión!F402=$L$36,"Prog",IF(Gestión!F402=$L$37,"Forta3",IF(Gestión!F402=$L$38,"Redi",IF(Gestión!F402=$L$40,"Confor1",IF(Gestión!F402=$L$44,"Apoyo",IF(Gestión!F402=$L$46,"Crea1",IF(Gestión!F402=$L$48,"Forta4",IF(Gestión!F402=$L$50,"Actua2",IF(Gestión!F402=$L$51,"Invest",IF(Gestión!F402=$L$52,"Conserv",IF(Gestión!F402=$L$55,"Incre1",IF(Gestión!F402=$L$60,"Actua3",IF(Gestión!F402=$L$64,"Actua4",IF(Gestión!F402=$L$66,"Asist",IF(Gestión!F402=$L$68,"Invest2",IF(Gestión!F402=$L$69,"Pract",IF(Gestión!F402=$L$72,"Forta5",IF(Gestión!F402=$L$79,"Opera",IF(Gestión!F402=$L$80,"Opera2",IF(Gestión!F402=$L$81,"Impul",IF(Gestión!F402=$L$86,"Estudio",IF(Gestión!F402=$L$89,"Invest3",IF(Gestión!F402=$L$90,"Diseño",IF(Gestión!F402=$L$91,"Invest4",IF(Gestión!F402=$L$93,"Vincula",IF(Gestión!F402=$L$94,"Crea2",IF(Gestión!F402=$L$95,"Diseño1",IF(Gestión!F402=$L$96,"Opera3",IF(Gestión!F402=$L$100,"Promo",IF(Gestión!F402=$L$101,"Estudio1",IF(Gestión!F402=$L$103,"Desarrolla",IF(Gestión!F402=$L$104,"Propen",IF(Gestión!F402=$L$108,"Aument",IF(Gestión!F402=$L$112,"Aument2",IF(Gestión!F402=$L$113,"Incre2",IF(Gestión!F402=$L$115,"Diver",IF(Gestión!F402=$L$118,"Estable",IF(Gestión!F402=$L$128,"Realiza",IF(Gestión!F402=$L$131,"Realiza1",IF(Gestión!F402=$L$135,"Diseño2",IF(Gestión!F402=$L$137,"Estudio2",IF(Gestión!F402=$L$138,"Invest5",IF(Gestión!F402=$L$141,"Actua5",IF(Gestión!F402=$L$144,"Estable1",IF(Gestión!F402=$L$151,"Defin","N/A"))))))))))))))))))))))))))))))))))))))))))))))))))))))))))</f>
        <v>N/A</v>
      </c>
      <c r="O393" t="str">
        <f>IF(N393="N/A",IF(Gestión!F402=$L$152,"Estable2",IF(Gestión!F402=$L$159,"Diseño3",IF(Gestión!F402=$L$161,"Diseño4",IF(Gestión!F402=$L$164,"Forta6",IF(Gestión!F402=$L$168,"Prog1",IF(Gestión!F402=$L$171,"Robus",IF(Gestión!F402=$L$172,"Diseño5",IF(Gestión!F402=$L$173,"Diseño6",IF(Gestión!F402=$L$174,"Estruc",IF(Gestión!F402=$L$175,"Diseño7",IF(Gestión!F402=$L$178,"Diseño8",IF(Gestión!F402=$L$179,"Diseño9",IF(Gestión!F402=$L$180,"Diseño10",IF(Gestión!F402=$L$181,"Diseño11",IF(Gestión!F402=$L$182,"Diseño12",IF(Gestión!F402=$L$183,"Capacit",IF(Gestión!F402=$L$186,"Redi1",IF(Gestión!F402=$L$187,"Defin1",IF(Gestión!F402=$L$190,"Cumplir",IF(Gestión!F402=$L$193,"Sistem",IF(Gestión!F402=$L$195,"Montaje",IF(Gestión!F402=$L$198,"Implementa",IF(Gestión!F402=$L$201,"Sistem1",IF(Gestión!F402=$L$203,"Asegura",IF(Gestión!F402=$L$204,"Estable3",IF(Gestión!F402=$L$206,"Constru",IF(Gestión!F402=$L$210,"Defin2",IF(Gestión!F402=$L$212,"Cult1",IF(Gestión!F402=$L$214,"Diseño13",IF(Gestión!F402=$L$215,"Defin3",IF(Gestión!F402=$L$217,"Segui",""))))))))))))))))))))))))))))))),N393)</f>
        <v/>
      </c>
      <c r="P393" t="str">
        <f>IF(Gestión!D402=$Q$2,"Acre",IF(Gestión!D402=$Q$3,"Valor",IF(Gestión!D402=$Q$4,"Calidad",IF(Gestión!D402=$Q$5,"NAI",IF(Gestión!D402=$Q$6,"NAP",IF(Gestión!D402=$Q$7,"NAE",IF(Gestión!D402=$Q$8,"Articulación",IF(Gestión!D402=$Q$9,"Extensión",IF(Gestión!D402=$Q$10,"Regionalización",IF(Gestión!D402=$Q$11,"Interna",IF(Gestión!D402=$Q$12,"Seguimiento",IF(Gestión!D402=$Q$13,"NAA",IF(Gestión!D402=$Q$14,"Gerencia",IF(Gestión!D402=$Q$15,"TH",IF(Gestión!D402=$Q$16,"Finan",IF(Gestión!D402=$Q$17,"Bienestar",IF(Gestión!D402=$Q$18,"Comuni",IF(Gestión!D402=$Q$19,"Sistema",IF(Gestión!D402=$Q$20,"GestionD",IF(Gestión!D402=$Q$21,"Mejoramiento",IF(Gestión!D402=$Q$22,"Modelo",IF(Gestión!D402=$Q$23,"Control",""))))))))))))))))))))))</f>
        <v/>
      </c>
      <c r="T393" t="str">
        <f>IF(Gestión!E402=D!$K$2,"Acredi",IF(Gestión!E402=D!$K$7,"Increm",IF(Gestión!E402=D!$K$11,"Forma",IF(Gestión!E402=D!$K$15,"Vincu",IF(Gestión!E402=D!$K$31,"Estructuraci",IF(Gestión!E402=D!$K$33,"Tecnica",IF(Gestión!E402=D!$K$35,"Conso",IF(Gestión!E402=D!$K$37,"Fortale",IF(Gestión!E402=D!$K$38,"Program",IF(Gestión!E402=D!$K$40,"Estruct",IF(Gestión!E402=D!$K$48,"Artic",IF(Gestión!E402=D!$K$55,"Fortale1",IF(Gestión!E402=D!$K$60,"Biling",IF(Gestión!E402=D!$K$64,"Forma1",IF(Gestión!E402=D!$K$66,"Gest",IF(Gestión!E402=D!$K$68,"Redefini",IF(Gestión!E402=D!$K$69,"Fortale2",IF(Gestión!E402=D!$K$72,"Edu",IF(Gestión!E402=D!$K$79,"Implement",IF(Gestión!E402=D!$K$81,"Potencia",IF(Gestión!E402=D!$K$86,"Fortale3",IF(Gestión!E402=D!$K$89,"Vincu1",IF(Gestión!E402=D!$K$91,"Incur",IF(Gestión!E402=D!$K$93,"Proyec",IF(Gestión!E402=D!$K$94,"Estrateg",IF(Gestión!E402=D!$K$95,"Desa",IF(Gestión!E402=D!$K$103,"Seguim",IF(Gestión!E402=D!$K$104,"Acces",IF(Gestión!E402=D!$K$113,"Program1",IF(Gestión!E402=D!$K$115,"En",IF(Gestión!E402=D!$K$118,"Geren",IF(Gestión!E402=D!$K$128,"Proyec1",IF(Gestión!E402=D!$K$131,"Proyec2",IF(Gestión!E402=D!$K$135,"Forma2",IF(Gestión!E402=D!$K$137,"Talent",IF(Gestión!E402=D!$K$151,"Conso1",IF(Gestión!E402=D!$K$152,"Conso2",IF(Gestión!E402=D!$K$159,"Serv",IF(Gestión!E402=D!$K$164,"Rete",IF(Gestión!E402=D!$K$171,"Fortale4",IF(Gestión!E402=D!$K$172,"Fortale5",IF(Gestión!E402=D!$K$174,"Defini",IF(Gestión!E402=D!$K$175,"Coord",IF(Gestión!E402=D!$K$178,"Redef",IF(Gestión!E402=D!$K$181,"Compro",IF(Gestión!E402=D!$K$182,"Desa1",IF(Gestión!E402=D!$K$183,"Fortale6",IF(Gestión!E402=D!$K$187,"Esta",IF(Gestión!E402=D!$K$190,"Facil",IF(Gestión!E402=D!$K$193,"Soporte",IF(Gestión!E402=D!$K$198,"Implement1",IF(Gestión!E402=D!$K$201,"La",IF(Gestión!E402=D!$K$203,"Fortale7",IF(Gestión!E402=D!$K$206,"Remo",IF(Gestión!E402=D!$K$210,"Fortale8",IF(Gestión!E402=D!$K$214,"Mejoram",IF(Gestión!E402=D!$K$215,"Fortale9",IF(Gestión!E402=D!$K$217,"Fortale10",""))))))))))))))))))))))))))))))))))))))))))))))))))))))))))</f>
        <v/>
      </c>
    </row>
    <row r="394" spans="14:20" x14ac:dyDescent="0.25">
      <c r="N394" t="str">
        <f>IF(Gestión!F403=D!$L$2,"Forta",IF(Gestión!F403=$L$4,"Inclu",IF(Gestión!F403=$L$5,"Cult",IF(Gestión!F403=$L$7,"Actua",IF(Gestión!F403=$L$11,"Cuali",IF(Gestión!F403=$L$15,"Forta1",IF(Gestión!F403=$L$18,"Actua1",IF(Gestión!F403=$L$20,"Forta2",IF(Gestión!F403=$L$24,"Plan",IF(Gestión!F403=$L$28,"Confor",IF(Gestión!F403=$L$31,"Crea",IF(Gestión!F403=$L$33,"Incor",IF(Gestión!F403=$L$35,"Incre",IF(Gestión!F403=$L$36,"Prog",IF(Gestión!F403=$L$37,"Forta3",IF(Gestión!F403=$L$38,"Redi",IF(Gestión!F403=$L$40,"Confor1",IF(Gestión!F403=$L$44,"Apoyo",IF(Gestión!F403=$L$46,"Crea1",IF(Gestión!F403=$L$48,"Forta4",IF(Gestión!F403=$L$50,"Actua2",IF(Gestión!F403=$L$51,"Invest",IF(Gestión!F403=$L$52,"Conserv",IF(Gestión!F403=$L$55,"Incre1",IF(Gestión!F403=$L$60,"Actua3",IF(Gestión!F403=$L$64,"Actua4",IF(Gestión!F403=$L$66,"Asist",IF(Gestión!F403=$L$68,"Invest2",IF(Gestión!F403=$L$69,"Pract",IF(Gestión!F403=$L$72,"Forta5",IF(Gestión!F403=$L$79,"Opera",IF(Gestión!F403=$L$80,"Opera2",IF(Gestión!F403=$L$81,"Impul",IF(Gestión!F403=$L$86,"Estudio",IF(Gestión!F403=$L$89,"Invest3",IF(Gestión!F403=$L$90,"Diseño",IF(Gestión!F403=$L$91,"Invest4",IF(Gestión!F403=$L$93,"Vincula",IF(Gestión!F403=$L$94,"Crea2",IF(Gestión!F403=$L$95,"Diseño1",IF(Gestión!F403=$L$96,"Opera3",IF(Gestión!F403=$L$100,"Promo",IF(Gestión!F403=$L$101,"Estudio1",IF(Gestión!F403=$L$103,"Desarrolla",IF(Gestión!F403=$L$104,"Propen",IF(Gestión!F403=$L$108,"Aument",IF(Gestión!F403=$L$112,"Aument2",IF(Gestión!F403=$L$113,"Incre2",IF(Gestión!F403=$L$115,"Diver",IF(Gestión!F403=$L$118,"Estable",IF(Gestión!F403=$L$128,"Realiza",IF(Gestión!F403=$L$131,"Realiza1",IF(Gestión!F403=$L$135,"Diseño2",IF(Gestión!F403=$L$137,"Estudio2",IF(Gestión!F403=$L$138,"Invest5",IF(Gestión!F403=$L$141,"Actua5",IF(Gestión!F403=$L$144,"Estable1",IF(Gestión!F403=$L$151,"Defin","N/A"))))))))))))))))))))))))))))))))))))))))))))))))))))))))))</f>
        <v>N/A</v>
      </c>
      <c r="O394" t="str">
        <f>IF(N394="N/A",IF(Gestión!F403=$L$152,"Estable2",IF(Gestión!F403=$L$159,"Diseño3",IF(Gestión!F403=$L$161,"Diseño4",IF(Gestión!F403=$L$164,"Forta6",IF(Gestión!F403=$L$168,"Prog1",IF(Gestión!F403=$L$171,"Robus",IF(Gestión!F403=$L$172,"Diseño5",IF(Gestión!F403=$L$173,"Diseño6",IF(Gestión!F403=$L$174,"Estruc",IF(Gestión!F403=$L$175,"Diseño7",IF(Gestión!F403=$L$178,"Diseño8",IF(Gestión!F403=$L$179,"Diseño9",IF(Gestión!F403=$L$180,"Diseño10",IF(Gestión!F403=$L$181,"Diseño11",IF(Gestión!F403=$L$182,"Diseño12",IF(Gestión!F403=$L$183,"Capacit",IF(Gestión!F403=$L$186,"Redi1",IF(Gestión!F403=$L$187,"Defin1",IF(Gestión!F403=$L$190,"Cumplir",IF(Gestión!F403=$L$193,"Sistem",IF(Gestión!F403=$L$195,"Montaje",IF(Gestión!F403=$L$198,"Implementa",IF(Gestión!F403=$L$201,"Sistem1",IF(Gestión!F403=$L$203,"Asegura",IF(Gestión!F403=$L$204,"Estable3",IF(Gestión!F403=$L$206,"Constru",IF(Gestión!F403=$L$210,"Defin2",IF(Gestión!F403=$L$212,"Cult1",IF(Gestión!F403=$L$214,"Diseño13",IF(Gestión!F403=$L$215,"Defin3",IF(Gestión!F403=$L$217,"Segui",""))))))))))))))))))))))))))))))),N394)</f>
        <v/>
      </c>
      <c r="P394" t="str">
        <f>IF(Gestión!D403=$Q$2,"Acre",IF(Gestión!D403=$Q$3,"Valor",IF(Gestión!D403=$Q$4,"Calidad",IF(Gestión!D403=$Q$5,"NAI",IF(Gestión!D403=$Q$6,"NAP",IF(Gestión!D403=$Q$7,"NAE",IF(Gestión!D403=$Q$8,"Articulación",IF(Gestión!D403=$Q$9,"Extensión",IF(Gestión!D403=$Q$10,"Regionalización",IF(Gestión!D403=$Q$11,"Interna",IF(Gestión!D403=$Q$12,"Seguimiento",IF(Gestión!D403=$Q$13,"NAA",IF(Gestión!D403=$Q$14,"Gerencia",IF(Gestión!D403=$Q$15,"TH",IF(Gestión!D403=$Q$16,"Finan",IF(Gestión!D403=$Q$17,"Bienestar",IF(Gestión!D403=$Q$18,"Comuni",IF(Gestión!D403=$Q$19,"Sistema",IF(Gestión!D403=$Q$20,"GestionD",IF(Gestión!D403=$Q$21,"Mejoramiento",IF(Gestión!D403=$Q$22,"Modelo",IF(Gestión!D403=$Q$23,"Control",""))))))))))))))))))))))</f>
        <v/>
      </c>
      <c r="T394" t="str">
        <f>IF(Gestión!E403=D!$K$2,"Acredi",IF(Gestión!E403=D!$K$7,"Increm",IF(Gestión!E403=D!$K$11,"Forma",IF(Gestión!E403=D!$K$15,"Vincu",IF(Gestión!E403=D!$K$31,"Estructuraci",IF(Gestión!E403=D!$K$33,"Tecnica",IF(Gestión!E403=D!$K$35,"Conso",IF(Gestión!E403=D!$K$37,"Fortale",IF(Gestión!E403=D!$K$38,"Program",IF(Gestión!E403=D!$K$40,"Estruct",IF(Gestión!E403=D!$K$48,"Artic",IF(Gestión!E403=D!$K$55,"Fortale1",IF(Gestión!E403=D!$K$60,"Biling",IF(Gestión!E403=D!$K$64,"Forma1",IF(Gestión!E403=D!$K$66,"Gest",IF(Gestión!E403=D!$K$68,"Redefini",IF(Gestión!E403=D!$K$69,"Fortale2",IF(Gestión!E403=D!$K$72,"Edu",IF(Gestión!E403=D!$K$79,"Implement",IF(Gestión!E403=D!$K$81,"Potencia",IF(Gestión!E403=D!$K$86,"Fortale3",IF(Gestión!E403=D!$K$89,"Vincu1",IF(Gestión!E403=D!$K$91,"Incur",IF(Gestión!E403=D!$K$93,"Proyec",IF(Gestión!E403=D!$K$94,"Estrateg",IF(Gestión!E403=D!$K$95,"Desa",IF(Gestión!E403=D!$K$103,"Seguim",IF(Gestión!E403=D!$K$104,"Acces",IF(Gestión!E403=D!$K$113,"Program1",IF(Gestión!E403=D!$K$115,"En",IF(Gestión!E403=D!$K$118,"Geren",IF(Gestión!E403=D!$K$128,"Proyec1",IF(Gestión!E403=D!$K$131,"Proyec2",IF(Gestión!E403=D!$K$135,"Forma2",IF(Gestión!E403=D!$K$137,"Talent",IF(Gestión!E403=D!$K$151,"Conso1",IF(Gestión!E403=D!$K$152,"Conso2",IF(Gestión!E403=D!$K$159,"Serv",IF(Gestión!E403=D!$K$164,"Rete",IF(Gestión!E403=D!$K$171,"Fortale4",IF(Gestión!E403=D!$K$172,"Fortale5",IF(Gestión!E403=D!$K$174,"Defini",IF(Gestión!E403=D!$K$175,"Coord",IF(Gestión!E403=D!$K$178,"Redef",IF(Gestión!E403=D!$K$181,"Compro",IF(Gestión!E403=D!$K$182,"Desa1",IF(Gestión!E403=D!$K$183,"Fortale6",IF(Gestión!E403=D!$K$187,"Esta",IF(Gestión!E403=D!$K$190,"Facil",IF(Gestión!E403=D!$K$193,"Soporte",IF(Gestión!E403=D!$K$198,"Implement1",IF(Gestión!E403=D!$K$201,"La",IF(Gestión!E403=D!$K$203,"Fortale7",IF(Gestión!E403=D!$K$206,"Remo",IF(Gestión!E403=D!$K$210,"Fortale8",IF(Gestión!E403=D!$K$214,"Mejoram",IF(Gestión!E403=D!$K$215,"Fortale9",IF(Gestión!E403=D!$K$217,"Fortale10",""))))))))))))))))))))))))))))))))))))))))))))))))))))))))))</f>
        <v/>
      </c>
    </row>
    <row r="395" spans="14:20" x14ac:dyDescent="0.25">
      <c r="N395" t="str">
        <f>IF(Gestión!F404=D!$L$2,"Forta",IF(Gestión!F404=$L$4,"Inclu",IF(Gestión!F404=$L$5,"Cult",IF(Gestión!F404=$L$7,"Actua",IF(Gestión!F404=$L$11,"Cuali",IF(Gestión!F404=$L$15,"Forta1",IF(Gestión!F404=$L$18,"Actua1",IF(Gestión!F404=$L$20,"Forta2",IF(Gestión!F404=$L$24,"Plan",IF(Gestión!F404=$L$28,"Confor",IF(Gestión!F404=$L$31,"Crea",IF(Gestión!F404=$L$33,"Incor",IF(Gestión!F404=$L$35,"Incre",IF(Gestión!F404=$L$36,"Prog",IF(Gestión!F404=$L$37,"Forta3",IF(Gestión!F404=$L$38,"Redi",IF(Gestión!F404=$L$40,"Confor1",IF(Gestión!F404=$L$44,"Apoyo",IF(Gestión!F404=$L$46,"Crea1",IF(Gestión!F404=$L$48,"Forta4",IF(Gestión!F404=$L$50,"Actua2",IF(Gestión!F404=$L$51,"Invest",IF(Gestión!F404=$L$52,"Conserv",IF(Gestión!F404=$L$55,"Incre1",IF(Gestión!F404=$L$60,"Actua3",IF(Gestión!F404=$L$64,"Actua4",IF(Gestión!F404=$L$66,"Asist",IF(Gestión!F404=$L$68,"Invest2",IF(Gestión!F404=$L$69,"Pract",IF(Gestión!F404=$L$72,"Forta5",IF(Gestión!F404=$L$79,"Opera",IF(Gestión!F404=$L$80,"Opera2",IF(Gestión!F404=$L$81,"Impul",IF(Gestión!F404=$L$86,"Estudio",IF(Gestión!F404=$L$89,"Invest3",IF(Gestión!F404=$L$90,"Diseño",IF(Gestión!F404=$L$91,"Invest4",IF(Gestión!F404=$L$93,"Vincula",IF(Gestión!F404=$L$94,"Crea2",IF(Gestión!F404=$L$95,"Diseño1",IF(Gestión!F404=$L$96,"Opera3",IF(Gestión!F404=$L$100,"Promo",IF(Gestión!F404=$L$101,"Estudio1",IF(Gestión!F404=$L$103,"Desarrolla",IF(Gestión!F404=$L$104,"Propen",IF(Gestión!F404=$L$108,"Aument",IF(Gestión!F404=$L$112,"Aument2",IF(Gestión!F404=$L$113,"Incre2",IF(Gestión!F404=$L$115,"Diver",IF(Gestión!F404=$L$118,"Estable",IF(Gestión!F404=$L$128,"Realiza",IF(Gestión!F404=$L$131,"Realiza1",IF(Gestión!F404=$L$135,"Diseño2",IF(Gestión!F404=$L$137,"Estudio2",IF(Gestión!F404=$L$138,"Invest5",IF(Gestión!F404=$L$141,"Actua5",IF(Gestión!F404=$L$144,"Estable1",IF(Gestión!F404=$L$151,"Defin","N/A"))))))))))))))))))))))))))))))))))))))))))))))))))))))))))</f>
        <v>N/A</v>
      </c>
      <c r="O395" t="str">
        <f>IF(N395="N/A",IF(Gestión!F404=$L$152,"Estable2",IF(Gestión!F404=$L$159,"Diseño3",IF(Gestión!F404=$L$161,"Diseño4",IF(Gestión!F404=$L$164,"Forta6",IF(Gestión!F404=$L$168,"Prog1",IF(Gestión!F404=$L$171,"Robus",IF(Gestión!F404=$L$172,"Diseño5",IF(Gestión!F404=$L$173,"Diseño6",IF(Gestión!F404=$L$174,"Estruc",IF(Gestión!F404=$L$175,"Diseño7",IF(Gestión!F404=$L$178,"Diseño8",IF(Gestión!F404=$L$179,"Diseño9",IF(Gestión!F404=$L$180,"Diseño10",IF(Gestión!F404=$L$181,"Diseño11",IF(Gestión!F404=$L$182,"Diseño12",IF(Gestión!F404=$L$183,"Capacit",IF(Gestión!F404=$L$186,"Redi1",IF(Gestión!F404=$L$187,"Defin1",IF(Gestión!F404=$L$190,"Cumplir",IF(Gestión!F404=$L$193,"Sistem",IF(Gestión!F404=$L$195,"Montaje",IF(Gestión!F404=$L$198,"Implementa",IF(Gestión!F404=$L$201,"Sistem1",IF(Gestión!F404=$L$203,"Asegura",IF(Gestión!F404=$L$204,"Estable3",IF(Gestión!F404=$L$206,"Constru",IF(Gestión!F404=$L$210,"Defin2",IF(Gestión!F404=$L$212,"Cult1",IF(Gestión!F404=$L$214,"Diseño13",IF(Gestión!F404=$L$215,"Defin3",IF(Gestión!F404=$L$217,"Segui",""))))))))))))))))))))))))))))))),N395)</f>
        <v/>
      </c>
      <c r="P395" t="str">
        <f>IF(Gestión!D404=$Q$2,"Acre",IF(Gestión!D404=$Q$3,"Valor",IF(Gestión!D404=$Q$4,"Calidad",IF(Gestión!D404=$Q$5,"NAI",IF(Gestión!D404=$Q$6,"NAP",IF(Gestión!D404=$Q$7,"NAE",IF(Gestión!D404=$Q$8,"Articulación",IF(Gestión!D404=$Q$9,"Extensión",IF(Gestión!D404=$Q$10,"Regionalización",IF(Gestión!D404=$Q$11,"Interna",IF(Gestión!D404=$Q$12,"Seguimiento",IF(Gestión!D404=$Q$13,"NAA",IF(Gestión!D404=$Q$14,"Gerencia",IF(Gestión!D404=$Q$15,"TH",IF(Gestión!D404=$Q$16,"Finan",IF(Gestión!D404=$Q$17,"Bienestar",IF(Gestión!D404=$Q$18,"Comuni",IF(Gestión!D404=$Q$19,"Sistema",IF(Gestión!D404=$Q$20,"GestionD",IF(Gestión!D404=$Q$21,"Mejoramiento",IF(Gestión!D404=$Q$22,"Modelo",IF(Gestión!D404=$Q$23,"Control",""))))))))))))))))))))))</f>
        <v/>
      </c>
      <c r="T395" t="str">
        <f>IF(Gestión!E404=D!$K$2,"Acredi",IF(Gestión!E404=D!$K$7,"Increm",IF(Gestión!E404=D!$K$11,"Forma",IF(Gestión!E404=D!$K$15,"Vincu",IF(Gestión!E404=D!$K$31,"Estructuraci",IF(Gestión!E404=D!$K$33,"Tecnica",IF(Gestión!E404=D!$K$35,"Conso",IF(Gestión!E404=D!$K$37,"Fortale",IF(Gestión!E404=D!$K$38,"Program",IF(Gestión!E404=D!$K$40,"Estruct",IF(Gestión!E404=D!$K$48,"Artic",IF(Gestión!E404=D!$K$55,"Fortale1",IF(Gestión!E404=D!$K$60,"Biling",IF(Gestión!E404=D!$K$64,"Forma1",IF(Gestión!E404=D!$K$66,"Gest",IF(Gestión!E404=D!$K$68,"Redefini",IF(Gestión!E404=D!$K$69,"Fortale2",IF(Gestión!E404=D!$K$72,"Edu",IF(Gestión!E404=D!$K$79,"Implement",IF(Gestión!E404=D!$K$81,"Potencia",IF(Gestión!E404=D!$K$86,"Fortale3",IF(Gestión!E404=D!$K$89,"Vincu1",IF(Gestión!E404=D!$K$91,"Incur",IF(Gestión!E404=D!$K$93,"Proyec",IF(Gestión!E404=D!$K$94,"Estrateg",IF(Gestión!E404=D!$K$95,"Desa",IF(Gestión!E404=D!$K$103,"Seguim",IF(Gestión!E404=D!$K$104,"Acces",IF(Gestión!E404=D!$K$113,"Program1",IF(Gestión!E404=D!$K$115,"En",IF(Gestión!E404=D!$K$118,"Geren",IF(Gestión!E404=D!$K$128,"Proyec1",IF(Gestión!E404=D!$K$131,"Proyec2",IF(Gestión!E404=D!$K$135,"Forma2",IF(Gestión!E404=D!$K$137,"Talent",IF(Gestión!E404=D!$K$151,"Conso1",IF(Gestión!E404=D!$K$152,"Conso2",IF(Gestión!E404=D!$K$159,"Serv",IF(Gestión!E404=D!$K$164,"Rete",IF(Gestión!E404=D!$K$171,"Fortale4",IF(Gestión!E404=D!$K$172,"Fortale5",IF(Gestión!E404=D!$K$174,"Defini",IF(Gestión!E404=D!$K$175,"Coord",IF(Gestión!E404=D!$K$178,"Redef",IF(Gestión!E404=D!$K$181,"Compro",IF(Gestión!E404=D!$K$182,"Desa1",IF(Gestión!E404=D!$K$183,"Fortale6",IF(Gestión!E404=D!$K$187,"Esta",IF(Gestión!E404=D!$K$190,"Facil",IF(Gestión!E404=D!$K$193,"Soporte",IF(Gestión!E404=D!$K$198,"Implement1",IF(Gestión!E404=D!$K$201,"La",IF(Gestión!E404=D!$K$203,"Fortale7",IF(Gestión!E404=D!$K$206,"Remo",IF(Gestión!E404=D!$K$210,"Fortale8",IF(Gestión!E404=D!$K$214,"Mejoram",IF(Gestión!E404=D!$K$215,"Fortale9",IF(Gestión!E404=D!$K$217,"Fortale10",""))))))))))))))))))))))))))))))))))))))))))))))))))))))))))</f>
        <v/>
      </c>
    </row>
    <row r="396" spans="14:20" x14ac:dyDescent="0.25">
      <c r="N396" t="str">
        <f>IF(Gestión!F405=D!$L$2,"Forta",IF(Gestión!F405=$L$4,"Inclu",IF(Gestión!F405=$L$5,"Cult",IF(Gestión!F405=$L$7,"Actua",IF(Gestión!F405=$L$11,"Cuali",IF(Gestión!F405=$L$15,"Forta1",IF(Gestión!F405=$L$18,"Actua1",IF(Gestión!F405=$L$20,"Forta2",IF(Gestión!F405=$L$24,"Plan",IF(Gestión!F405=$L$28,"Confor",IF(Gestión!F405=$L$31,"Crea",IF(Gestión!F405=$L$33,"Incor",IF(Gestión!F405=$L$35,"Incre",IF(Gestión!F405=$L$36,"Prog",IF(Gestión!F405=$L$37,"Forta3",IF(Gestión!F405=$L$38,"Redi",IF(Gestión!F405=$L$40,"Confor1",IF(Gestión!F405=$L$44,"Apoyo",IF(Gestión!F405=$L$46,"Crea1",IF(Gestión!F405=$L$48,"Forta4",IF(Gestión!F405=$L$50,"Actua2",IF(Gestión!F405=$L$51,"Invest",IF(Gestión!F405=$L$52,"Conserv",IF(Gestión!F405=$L$55,"Incre1",IF(Gestión!F405=$L$60,"Actua3",IF(Gestión!F405=$L$64,"Actua4",IF(Gestión!F405=$L$66,"Asist",IF(Gestión!F405=$L$68,"Invest2",IF(Gestión!F405=$L$69,"Pract",IF(Gestión!F405=$L$72,"Forta5",IF(Gestión!F405=$L$79,"Opera",IF(Gestión!F405=$L$80,"Opera2",IF(Gestión!F405=$L$81,"Impul",IF(Gestión!F405=$L$86,"Estudio",IF(Gestión!F405=$L$89,"Invest3",IF(Gestión!F405=$L$90,"Diseño",IF(Gestión!F405=$L$91,"Invest4",IF(Gestión!F405=$L$93,"Vincula",IF(Gestión!F405=$L$94,"Crea2",IF(Gestión!F405=$L$95,"Diseño1",IF(Gestión!F405=$L$96,"Opera3",IF(Gestión!F405=$L$100,"Promo",IF(Gestión!F405=$L$101,"Estudio1",IF(Gestión!F405=$L$103,"Desarrolla",IF(Gestión!F405=$L$104,"Propen",IF(Gestión!F405=$L$108,"Aument",IF(Gestión!F405=$L$112,"Aument2",IF(Gestión!F405=$L$113,"Incre2",IF(Gestión!F405=$L$115,"Diver",IF(Gestión!F405=$L$118,"Estable",IF(Gestión!F405=$L$128,"Realiza",IF(Gestión!F405=$L$131,"Realiza1",IF(Gestión!F405=$L$135,"Diseño2",IF(Gestión!F405=$L$137,"Estudio2",IF(Gestión!F405=$L$138,"Invest5",IF(Gestión!F405=$L$141,"Actua5",IF(Gestión!F405=$L$144,"Estable1",IF(Gestión!F405=$L$151,"Defin","N/A"))))))))))))))))))))))))))))))))))))))))))))))))))))))))))</f>
        <v>N/A</v>
      </c>
      <c r="O396" t="str">
        <f>IF(N396="N/A",IF(Gestión!F405=$L$152,"Estable2",IF(Gestión!F405=$L$159,"Diseño3",IF(Gestión!F405=$L$161,"Diseño4",IF(Gestión!F405=$L$164,"Forta6",IF(Gestión!F405=$L$168,"Prog1",IF(Gestión!F405=$L$171,"Robus",IF(Gestión!F405=$L$172,"Diseño5",IF(Gestión!F405=$L$173,"Diseño6",IF(Gestión!F405=$L$174,"Estruc",IF(Gestión!F405=$L$175,"Diseño7",IF(Gestión!F405=$L$178,"Diseño8",IF(Gestión!F405=$L$179,"Diseño9",IF(Gestión!F405=$L$180,"Diseño10",IF(Gestión!F405=$L$181,"Diseño11",IF(Gestión!F405=$L$182,"Diseño12",IF(Gestión!F405=$L$183,"Capacit",IF(Gestión!F405=$L$186,"Redi1",IF(Gestión!F405=$L$187,"Defin1",IF(Gestión!F405=$L$190,"Cumplir",IF(Gestión!F405=$L$193,"Sistem",IF(Gestión!F405=$L$195,"Montaje",IF(Gestión!F405=$L$198,"Implementa",IF(Gestión!F405=$L$201,"Sistem1",IF(Gestión!F405=$L$203,"Asegura",IF(Gestión!F405=$L$204,"Estable3",IF(Gestión!F405=$L$206,"Constru",IF(Gestión!F405=$L$210,"Defin2",IF(Gestión!F405=$L$212,"Cult1",IF(Gestión!F405=$L$214,"Diseño13",IF(Gestión!F405=$L$215,"Defin3",IF(Gestión!F405=$L$217,"Segui",""))))))))))))))))))))))))))))))),N396)</f>
        <v/>
      </c>
      <c r="P396" t="str">
        <f>IF(Gestión!D405=$Q$2,"Acre",IF(Gestión!D405=$Q$3,"Valor",IF(Gestión!D405=$Q$4,"Calidad",IF(Gestión!D405=$Q$5,"NAI",IF(Gestión!D405=$Q$6,"NAP",IF(Gestión!D405=$Q$7,"NAE",IF(Gestión!D405=$Q$8,"Articulación",IF(Gestión!D405=$Q$9,"Extensión",IF(Gestión!D405=$Q$10,"Regionalización",IF(Gestión!D405=$Q$11,"Interna",IF(Gestión!D405=$Q$12,"Seguimiento",IF(Gestión!D405=$Q$13,"NAA",IF(Gestión!D405=$Q$14,"Gerencia",IF(Gestión!D405=$Q$15,"TH",IF(Gestión!D405=$Q$16,"Finan",IF(Gestión!D405=$Q$17,"Bienestar",IF(Gestión!D405=$Q$18,"Comuni",IF(Gestión!D405=$Q$19,"Sistema",IF(Gestión!D405=$Q$20,"GestionD",IF(Gestión!D405=$Q$21,"Mejoramiento",IF(Gestión!D405=$Q$22,"Modelo",IF(Gestión!D405=$Q$23,"Control",""))))))))))))))))))))))</f>
        <v/>
      </c>
      <c r="T396" t="str">
        <f>IF(Gestión!E405=D!$K$2,"Acredi",IF(Gestión!E405=D!$K$7,"Increm",IF(Gestión!E405=D!$K$11,"Forma",IF(Gestión!E405=D!$K$15,"Vincu",IF(Gestión!E405=D!$K$31,"Estructuraci",IF(Gestión!E405=D!$K$33,"Tecnica",IF(Gestión!E405=D!$K$35,"Conso",IF(Gestión!E405=D!$K$37,"Fortale",IF(Gestión!E405=D!$K$38,"Program",IF(Gestión!E405=D!$K$40,"Estruct",IF(Gestión!E405=D!$K$48,"Artic",IF(Gestión!E405=D!$K$55,"Fortale1",IF(Gestión!E405=D!$K$60,"Biling",IF(Gestión!E405=D!$K$64,"Forma1",IF(Gestión!E405=D!$K$66,"Gest",IF(Gestión!E405=D!$K$68,"Redefini",IF(Gestión!E405=D!$K$69,"Fortale2",IF(Gestión!E405=D!$K$72,"Edu",IF(Gestión!E405=D!$K$79,"Implement",IF(Gestión!E405=D!$K$81,"Potencia",IF(Gestión!E405=D!$K$86,"Fortale3",IF(Gestión!E405=D!$K$89,"Vincu1",IF(Gestión!E405=D!$K$91,"Incur",IF(Gestión!E405=D!$K$93,"Proyec",IF(Gestión!E405=D!$K$94,"Estrateg",IF(Gestión!E405=D!$K$95,"Desa",IF(Gestión!E405=D!$K$103,"Seguim",IF(Gestión!E405=D!$K$104,"Acces",IF(Gestión!E405=D!$K$113,"Program1",IF(Gestión!E405=D!$K$115,"En",IF(Gestión!E405=D!$K$118,"Geren",IF(Gestión!E405=D!$K$128,"Proyec1",IF(Gestión!E405=D!$K$131,"Proyec2",IF(Gestión!E405=D!$K$135,"Forma2",IF(Gestión!E405=D!$K$137,"Talent",IF(Gestión!E405=D!$K$151,"Conso1",IF(Gestión!E405=D!$K$152,"Conso2",IF(Gestión!E405=D!$K$159,"Serv",IF(Gestión!E405=D!$K$164,"Rete",IF(Gestión!E405=D!$K$171,"Fortale4",IF(Gestión!E405=D!$K$172,"Fortale5",IF(Gestión!E405=D!$K$174,"Defini",IF(Gestión!E405=D!$K$175,"Coord",IF(Gestión!E405=D!$K$178,"Redef",IF(Gestión!E405=D!$K$181,"Compro",IF(Gestión!E405=D!$K$182,"Desa1",IF(Gestión!E405=D!$K$183,"Fortale6",IF(Gestión!E405=D!$K$187,"Esta",IF(Gestión!E405=D!$K$190,"Facil",IF(Gestión!E405=D!$K$193,"Soporte",IF(Gestión!E405=D!$K$198,"Implement1",IF(Gestión!E405=D!$K$201,"La",IF(Gestión!E405=D!$K$203,"Fortale7",IF(Gestión!E405=D!$K$206,"Remo",IF(Gestión!E405=D!$K$210,"Fortale8",IF(Gestión!E405=D!$K$214,"Mejoram",IF(Gestión!E405=D!$K$215,"Fortale9",IF(Gestión!E405=D!$K$217,"Fortale10",""))))))))))))))))))))))))))))))))))))))))))))))))))))))))))</f>
        <v/>
      </c>
    </row>
    <row r="397" spans="14:20" x14ac:dyDescent="0.25">
      <c r="N397" t="str">
        <f>IF(Gestión!F406=D!$L$2,"Forta",IF(Gestión!F406=$L$4,"Inclu",IF(Gestión!F406=$L$5,"Cult",IF(Gestión!F406=$L$7,"Actua",IF(Gestión!F406=$L$11,"Cuali",IF(Gestión!F406=$L$15,"Forta1",IF(Gestión!F406=$L$18,"Actua1",IF(Gestión!F406=$L$20,"Forta2",IF(Gestión!F406=$L$24,"Plan",IF(Gestión!F406=$L$28,"Confor",IF(Gestión!F406=$L$31,"Crea",IF(Gestión!F406=$L$33,"Incor",IF(Gestión!F406=$L$35,"Incre",IF(Gestión!F406=$L$36,"Prog",IF(Gestión!F406=$L$37,"Forta3",IF(Gestión!F406=$L$38,"Redi",IF(Gestión!F406=$L$40,"Confor1",IF(Gestión!F406=$L$44,"Apoyo",IF(Gestión!F406=$L$46,"Crea1",IF(Gestión!F406=$L$48,"Forta4",IF(Gestión!F406=$L$50,"Actua2",IF(Gestión!F406=$L$51,"Invest",IF(Gestión!F406=$L$52,"Conserv",IF(Gestión!F406=$L$55,"Incre1",IF(Gestión!F406=$L$60,"Actua3",IF(Gestión!F406=$L$64,"Actua4",IF(Gestión!F406=$L$66,"Asist",IF(Gestión!F406=$L$68,"Invest2",IF(Gestión!F406=$L$69,"Pract",IF(Gestión!F406=$L$72,"Forta5",IF(Gestión!F406=$L$79,"Opera",IF(Gestión!F406=$L$80,"Opera2",IF(Gestión!F406=$L$81,"Impul",IF(Gestión!F406=$L$86,"Estudio",IF(Gestión!F406=$L$89,"Invest3",IF(Gestión!F406=$L$90,"Diseño",IF(Gestión!F406=$L$91,"Invest4",IF(Gestión!F406=$L$93,"Vincula",IF(Gestión!F406=$L$94,"Crea2",IF(Gestión!F406=$L$95,"Diseño1",IF(Gestión!F406=$L$96,"Opera3",IF(Gestión!F406=$L$100,"Promo",IF(Gestión!F406=$L$101,"Estudio1",IF(Gestión!F406=$L$103,"Desarrolla",IF(Gestión!F406=$L$104,"Propen",IF(Gestión!F406=$L$108,"Aument",IF(Gestión!F406=$L$112,"Aument2",IF(Gestión!F406=$L$113,"Incre2",IF(Gestión!F406=$L$115,"Diver",IF(Gestión!F406=$L$118,"Estable",IF(Gestión!F406=$L$128,"Realiza",IF(Gestión!F406=$L$131,"Realiza1",IF(Gestión!F406=$L$135,"Diseño2",IF(Gestión!F406=$L$137,"Estudio2",IF(Gestión!F406=$L$138,"Invest5",IF(Gestión!F406=$L$141,"Actua5",IF(Gestión!F406=$L$144,"Estable1",IF(Gestión!F406=$L$151,"Defin","N/A"))))))))))))))))))))))))))))))))))))))))))))))))))))))))))</f>
        <v>N/A</v>
      </c>
      <c r="O397" t="str">
        <f>IF(N397="N/A",IF(Gestión!F406=$L$152,"Estable2",IF(Gestión!F406=$L$159,"Diseño3",IF(Gestión!F406=$L$161,"Diseño4",IF(Gestión!F406=$L$164,"Forta6",IF(Gestión!F406=$L$168,"Prog1",IF(Gestión!F406=$L$171,"Robus",IF(Gestión!F406=$L$172,"Diseño5",IF(Gestión!F406=$L$173,"Diseño6",IF(Gestión!F406=$L$174,"Estruc",IF(Gestión!F406=$L$175,"Diseño7",IF(Gestión!F406=$L$178,"Diseño8",IF(Gestión!F406=$L$179,"Diseño9",IF(Gestión!F406=$L$180,"Diseño10",IF(Gestión!F406=$L$181,"Diseño11",IF(Gestión!F406=$L$182,"Diseño12",IF(Gestión!F406=$L$183,"Capacit",IF(Gestión!F406=$L$186,"Redi1",IF(Gestión!F406=$L$187,"Defin1",IF(Gestión!F406=$L$190,"Cumplir",IF(Gestión!F406=$L$193,"Sistem",IF(Gestión!F406=$L$195,"Montaje",IF(Gestión!F406=$L$198,"Implementa",IF(Gestión!F406=$L$201,"Sistem1",IF(Gestión!F406=$L$203,"Asegura",IF(Gestión!F406=$L$204,"Estable3",IF(Gestión!F406=$L$206,"Constru",IF(Gestión!F406=$L$210,"Defin2",IF(Gestión!F406=$L$212,"Cult1",IF(Gestión!F406=$L$214,"Diseño13",IF(Gestión!F406=$L$215,"Defin3",IF(Gestión!F406=$L$217,"Segui",""))))))))))))))))))))))))))))))),N397)</f>
        <v/>
      </c>
      <c r="P397" t="str">
        <f>IF(Gestión!D406=$Q$2,"Acre",IF(Gestión!D406=$Q$3,"Valor",IF(Gestión!D406=$Q$4,"Calidad",IF(Gestión!D406=$Q$5,"NAI",IF(Gestión!D406=$Q$6,"NAP",IF(Gestión!D406=$Q$7,"NAE",IF(Gestión!D406=$Q$8,"Articulación",IF(Gestión!D406=$Q$9,"Extensión",IF(Gestión!D406=$Q$10,"Regionalización",IF(Gestión!D406=$Q$11,"Interna",IF(Gestión!D406=$Q$12,"Seguimiento",IF(Gestión!D406=$Q$13,"NAA",IF(Gestión!D406=$Q$14,"Gerencia",IF(Gestión!D406=$Q$15,"TH",IF(Gestión!D406=$Q$16,"Finan",IF(Gestión!D406=$Q$17,"Bienestar",IF(Gestión!D406=$Q$18,"Comuni",IF(Gestión!D406=$Q$19,"Sistema",IF(Gestión!D406=$Q$20,"GestionD",IF(Gestión!D406=$Q$21,"Mejoramiento",IF(Gestión!D406=$Q$22,"Modelo",IF(Gestión!D406=$Q$23,"Control",""))))))))))))))))))))))</f>
        <v/>
      </c>
      <c r="T397" t="str">
        <f>IF(Gestión!E406=D!$K$2,"Acredi",IF(Gestión!E406=D!$K$7,"Increm",IF(Gestión!E406=D!$K$11,"Forma",IF(Gestión!E406=D!$K$15,"Vincu",IF(Gestión!E406=D!$K$31,"Estructuraci",IF(Gestión!E406=D!$K$33,"Tecnica",IF(Gestión!E406=D!$K$35,"Conso",IF(Gestión!E406=D!$K$37,"Fortale",IF(Gestión!E406=D!$K$38,"Program",IF(Gestión!E406=D!$K$40,"Estruct",IF(Gestión!E406=D!$K$48,"Artic",IF(Gestión!E406=D!$K$55,"Fortale1",IF(Gestión!E406=D!$K$60,"Biling",IF(Gestión!E406=D!$K$64,"Forma1",IF(Gestión!E406=D!$K$66,"Gest",IF(Gestión!E406=D!$K$68,"Redefini",IF(Gestión!E406=D!$K$69,"Fortale2",IF(Gestión!E406=D!$K$72,"Edu",IF(Gestión!E406=D!$K$79,"Implement",IF(Gestión!E406=D!$K$81,"Potencia",IF(Gestión!E406=D!$K$86,"Fortale3",IF(Gestión!E406=D!$K$89,"Vincu1",IF(Gestión!E406=D!$K$91,"Incur",IF(Gestión!E406=D!$K$93,"Proyec",IF(Gestión!E406=D!$K$94,"Estrateg",IF(Gestión!E406=D!$K$95,"Desa",IF(Gestión!E406=D!$K$103,"Seguim",IF(Gestión!E406=D!$K$104,"Acces",IF(Gestión!E406=D!$K$113,"Program1",IF(Gestión!E406=D!$K$115,"En",IF(Gestión!E406=D!$K$118,"Geren",IF(Gestión!E406=D!$K$128,"Proyec1",IF(Gestión!E406=D!$K$131,"Proyec2",IF(Gestión!E406=D!$K$135,"Forma2",IF(Gestión!E406=D!$K$137,"Talent",IF(Gestión!E406=D!$K$151,"Conso1",IF(Gestión!E406=D!$K$152,"Conso2",IF(Gestión!E406=D!$K$159,"Serv",IF(Gestión!E406=D!$K$164,"Rete",IF(Gestión!E406=D!$K$171,"Fortale4",IF(Gestión!E406=D!$K$172,"Fortale5",IF(Gestión!E406=D!$K$174,"Defini",IF(Gestión!E406=D!$K$175,"Coord",IF(Gestión!E406=D!$K$178,"Redef",IF(Gestión!E406=D!$K$181,"Compro",IF(Gestión!E406=D!$K$182,"Desa1",IF(Gestión!E406=D!$K$183,"Fortale6",IF(Gestión!E406=D!$K$187,"Esta",IF(Gestión!E406=D!$K$190,"Facil",IF(Gestión!E406=D!$K$193,"Soporte",IF(Gestión!E406=D!$K$198,"Implement1",IF(Gestión!E406=D!$K$201,"La",IF(Gestión!E406=D!$K$203,"Fortale7",IF(Gestión!E406=D!$K$206,"Remo",IF(Gestión!E406=D!$K$210,"Fortale8",IF(Gestión!E406=D!$K$214,"Mejoram",IF(Gestión!E406=D!$K$215,"Fortale9",IF(Gestión!E406=D!$K$217,"Fortale10",""))))))))))))))))))))))))))))))))))))))))))))))))))))))))))</f>
        <v/>
      </c>
    </row>
    <row r="398" spans="14:20" x14ac:dyDescent="0.25">
      <c r="N398" t="str">
        <f>IF(Gestión!F407=D!$L$2,"Forta",IF(Gestión!F407=$L$4,"Inclu",IF(Gestión!F407=$L$5,"Cult",IF(Gestión!F407=$L$7,"Actua",IF(Gestión!F407=$L$11,"Cuali",IF(Gestión!F407=$L$15,"Forta1",IF(Gestión!F407=$L$18,"Actua1",IF(Gestión!F407=$L$20,"Forta2",IF(Gestión!F407=$L$24,"Plan",IF(Gestión!F407=$L$28,"Confor",IF(Gestión!F407=$L$31,"Crea",IF(Gestión!F407=$L$33,"Incor",IF(Gestión!F407=$L$35,"Incre",IF(Gestión!F407=$L$36,"Prog",IF(Gestión!F407=$L$37,"Forta3",IF(Gestión!F407=$L$38,"Redi",IF(Gestión!F407=$L$40,"Confor1",IF(Gestión!F407=$L$44,"Apoyo",IF(Gestión!F407=$L$46,"Crea1",IF(Gestión!F407=$L$48,"Forta4",IF(Gestión!F407=$L$50,"Actua2",IF(Gestión!F407=$L$51,"Invest",IF(Gestión!F407=$L$52,"Conserv",IF(Gestión!F407=$L$55,"Incre1",IF(Gestión!F407=$L$60,"Actua3",IF(Gestión!F407=$L$64,"Actua4",IF(Gestión!F407=$L$66,"Asist",IF(Gestión!F407=$L$68,"Invest2",IF(Gestión!F407=$L$69,"Pract",IF(Gestión!F407=$L$72,"Forta5",IF(Gestión!F407=$L$79,"Opera",IF(Gestión!F407=$L$80,"Opera2",IF(Gestión!F407=$L$81,"Impul",IF(Gestión!F407=$L$86,"Estudio",IF(Gestión!F407=$L$89,"Invest3",IF(Gestión!F407=$L$90,"Diseño",IF(Gestión!F407=$L$91,"Invest4",IF(Gestión!F407=$L$93,"Vincula",IF(Gestión!F407=$L$94,"Crea2",IF(Gestión!F407=$L$95,"Diseño1",IF(Gestión!F407=$L$96,"Opera3",IF(Gestión!F407=$L$100,"Promo",IF(Gestión!F407=$L$101,"Estudio1",IF(Gestión!F407=$L$103,"Desarrolla",IF(Gestión!F407=$L$104,"Propen",IF(Gestión!F407=$L$108,"Aument",IF(Gestión!F407=$L$112,"Aument2",IF(Gestión!F407=$L$113,"Incre2",IF(Gestión!F407=$L$115,"Diver",IF(Gestión!F407=$L$118,"Estable",IF(Gestión!F407=$L$128,"Realiza",IF(Gestión!F407=$L$131,"Realiza1",IF(Gestión!F407=$L$135,"Diseño2",IF(Gestión!F407=$L$137,"Estudio2",IF(Gestión!F407=$L$138,"Invest5",IF(Gestión!F407=$L$141,"Actua5",IF(Gestión!F407=$L$144,"Estable1",IF(Gestión!F407=$L$151,"Defin","N/A"))))))))))))))))))))))))))))))))))))))))))))))))))))))))))</f>
        <v>N/A</v>
      </c>
      <c r="O398" t="str">
        <f>IF(N398="N/A",IF(Gestión!F407=$L$152,"Estable2",IF(Gestión!F407=$L$159,"Diseño3",IF(Gestión!F407=$L$161,"Diseño4",IF(Gestión!F407=$L$164,"Forta6",IF(Gestión!F407=$L$168,"Prog1",IF(Gestión!F407=$L$171,"Robus",IF(Gestión!F407=$L$172,"Diseño5",IF(Gestión!F407=$L$173,"Diseño6",IF(Gestión!F407=$L$174,"Estruc",IF(Gestión!F407=$L$175,"Diseño7",IF(Gestión!F407=$L$178,"Diseño8",IF(Gestión!F407=$L$179,"Diseño9",IF(Gestión!F407=$L$180,"Diseño10",IF(Gestión!F407=$L$181,"Diseño11",IF(Gestión!F407=$L$182,"Diseño12",IF(Gestión!F407=$L$183,"Capacit",IF(Gestión!F407=$L$186,"Redi1",IF(Gestión!F407=$L$187,"Defin1",IF(Gestión!F407=$L$190,"Cumplir",IF(Gestión!F407=$L$193,"Sistem",IF(Gestión!F407=$L$195,"Montaje",IF(Gestión!F407=$L$198,"Implementa",IF(Gestión!F407=$L$201,"Sistem1",IF(Gestión!F407=$L$203,"Asegura",IF(Gestión!F407=$L$204,"Estable3",IF(Gestión!F407=$L$206,"Constru",IF(Gestión!F407=$L$210,"Defin2",IF(Gestión!F407=$L$212,"Cult1",IF(Gestión!F407=$L$214,"Diseño13",IF(Gestión!F407=$L$215,"Defin3",IF(Gestión!F407=$L$217,"Segui",""))))))))))))))))))))))))))))))),N398)</f>
        <v/>
      </c>
      <c r="P398" t="str">
        <f>IF(Gestión!D407=$Q$2,"Acre",IF(Gestión!D407=$Q$3,"Valor",IF(Gestión!D407=$Q$4,"Calidad",IF(Gestión!D407=$Q$5,"NAI",IF(Gestión!D407=$Q$6,"NAP",IF(Gestión!D407=$Q$7,"NAE",IF(Gestión!D407=$Q$8,"Articulación",IF(Gestión!D407=$Q$9,"Extensión",IF(Gestión!D407=$Q$10,"Regionalización",IF(Gestión!D407=$Q$11,"Interna",IF(Gestión!D407=$Q$12,"Seguimiento",IF(Gestión!D407=$Q$13,"NAA",IF(Gestión!D407=$Q$14,"Gerencia",IF(Gestión!D407=$Q$15,"TH",IF(Gestión!D407=$Q$16,"Finan",IF(Gestión!D407=$Q$17,"Bienestar",IF(Gestión!D407=$Q$18,"Comuni",IF(Gestión!D407=$Q$19,"Sistema",IF(Gestión!D407=$Q$20,"GestionD",IF(Gestión!D407=$Q$21,"Mejoramiento",IF(Gestión!D407=$Q$22,"Modelo",IF(Gestión!D407=$Q$23,"Control",""))))))))))))))))))))))</f>
        <v/>
      </c>
      <c r="T398" t="str">
        <f>IF(Gestión!E407=D!$K$2,"Acredi",IF(Gestión!E407=D!$K$7,"Increm",IF(Gestión!E407=D!$K$11,"Forma",IF(Gestión!E407=D!$K$15,"Vincu",IF(Gestión!E407=D!$K$31,"Estructuraci",IF(Gestión!E407=D!$K$33,"Tecnica",IF(Gestión!E407=D!$K$35,"Conso",IF(Gestión!E407=D!$K$37,"Fortale",IF(Gestión!E407=D!$K$38,"Program",IF(Gestión!E407=D!$K$40,"Estruct",IF(Gestión!E407=D!$K$48,"Artic",IF(Gestión!E407=D!$K$55,"Fortale1",IF(Gestión!E407=D!$K$60,"Biling",IF(Gestión!E407=D!$K$64,"Forma1",IF(Gestión!E407=D!$K$66,"Gest",IF(Gestión!E407=D!$K$68,"Redefini",IF(Gestión!E407=D!$K$69,"Fortale2",IF(Gestión!E407=D!$K$72,"Edu",IF(Gestión!E407=D!$K$79,"Implement",IF(Gestión!E407=D!$K$81,"Potencia",IF(Gestión!E407=D!$K$86,"Fortale3",IF(Gestión!E407=D!$K$89,"Vincu1",IF(Gestión!E407=D!$K$91,"Incur",IF(Gestión!E407=D!$K$93,"Proyec",IF(Gestión!E407=D!$K$94,"Estrateg",IF(Gestión!E407=D!$K$95,"Desa",IF(Gestión!E407=D!$K$103,"Seguim",IF(Gestión!E407=D!$K$104,"Acces",IF(Gestión!E407=D!$K$113,"Program1",IF(Gestión!E407=D!$K$115,"En",IF(Gestión!E407=D!$K$118,"Geren",IF(Gestión!E407=D!$K$128,"Proyec1",IF(Gestión!E407=D!$K$131,"Proyec2",IF(Gestión!E407=D!$K$135,"Forma2",IF(Gestión!E407=D!$K$137,"Talent",IF(Gestión!E407=D!$K$151,"Conso1",IF(Gestión!E407=D!$K$152,"Conso2",IF(Gestión!E407=D!$K$159,"Serv",IF(Gestión!E407=D!$K$164,"Rete",IF(Gestión!E407=D!$K$171,"Fortale4",IF(Gestión!E407=D!$K$172,"Fortale5",IF(Gestión!E407=D!$K$174,"Defini",IF(Gestión!E407=D!$K$175,"Coord",IF(Gestión!E407=D!$K$178,"Redef",IF(Gestión!E407=D!$K$181,"Compro",IF(Gestión!E407=D!$K$182,"Desa1",IF(Gestión!E407=D!$K$183,"Fortale6",IF(Gestión!E407=D!$K$187,"Esta",IF(Gestión!E407=D!$K$190,"Facil",IF(Gestión!E407=D!$K$193,"Soporte",IF(Gestión!E407=D!$K$198,"Implement1",IF(Gestión!E407=D!$K$201,"La",IF(Gestión!E407=D!$K$203,"Fortale7",IF(Gestión!E407=D!$K$206,"Remo",IF(Gestión!E407=D!$K$210,"Fortale8",IF(Gestión!E407=D!$K$214,"Mejoram",IF(Gestión!E407=D!$K$215,"Fortale9",IF(Gestión!E407=D!$K$217,"Fortale10",""))))))))))))))))))))))))))))))))))))))))))))))))))))))))))</f>
        <v/>
      </c>
    </row>
    <row r="399" spans="14:20" x14ac:dyDescent="0.25">
      <c r="N399" t="str">
        <f>IF(Gestión!F408=D!$L$2,"Forta",IF(Gestión!F408=$L$4,"Inclu",IF(Gestión!F408=$L$5,"Cult",IF(Gestión!F408=$L$7,"Actua",IF(Gestión!F408=$L$11,"Cuali",IF(Gestión!F408=$L$15,"Forta1",IF(Gestión!F408=$L$18,"Actua1",IF(Gestión!F408=$L$20,"Forta2",IF(Gestión!F408=$L$24,"Plan",IF(Gestión!F408=$L$28,"Confor",IF(Gestión!F408=$L$31,"Crea",IF(Gestión!F408=$L$33,"Incor",IF(Gestión!F408=$L$35,"Incre",IF(Gestión!F408=$L$36,"Prog",IF(Gestión!F408=$L$37,"Forta3",IF(Gestión!F408=$L$38,"Redi",IF(Gestión!F408=$L$40,"Confor1",IF(Gestión!F408=$L$44,"Apoyo",IF(Gestión!F408=$L$46,"Crea1",IF(Gestión!F408=$L$48,"Forta4",IF(Gestión!F408=$L$50,"Actua2",IF(Gestión!F408=$L$51,"Invest",IF(Gestión!F408=$L$52,"Conserv",IF(Gestión!F408=$L$55,"Incre1",IF(Gestión!F408=$L$60,"Actua3",IF(Gestión!F408=$L$64,"Actua4",IF(Gestión!F408=$L$66,"Asist",IF(Gestión!F408=$L$68,"Invest2",IF(Gestión!F408=$L$69,"Pract",IF(Gestión!F408=$L$72,"Forta5",IF(Gestión!F408=$L$79,"Opera",IF(Gestión!F408=$L$80,"Opera2",IF(Gestión!F408=$L$81,"Impul",IF(Gestión!F408=$L$86,"Estudio",IF(Gestión!F408=$L$89,"Invest3",IF(Gestión!F408=$L$90,"Diseño",IF(Gestión!F408=$L$91,"Invest4",IF(Gestión!F408=$L$93,"Vincula",IF(Gestión!F408=$L$94,"Crea2",IF(Gestión!F408=$L$95,"Diseño1",IF(Gestión!F408=$L$96,"Opera3",IF(Gestión!F408=$L$100,"Promo",IF(Gestión!F408=$L$101,"Estudio1",IF(Gestión!F408=$L$103,"Desarrolla",IF(Gestión!F408=$L$104,"Propen",IF(Gestión!F408=$L$108,"Aument",IF(Gestión!F408=$L$112,"Aument2",IF(Gestión!F408=$L$113,"Incre2",IF(Gestión!F408=$L$115,"Diver",IF(Gestión!F408=$L$118,"Estable",IF(Gestión!F408=$L$128,"Realiza",IF(Gestión!F408=$L$131,"Realiza1",IF(Gestión!F408=$L$135,"Diseño2",IF(Gestión!F408=$L$137,"Estudio2",IF(Gestión!F408=$L$138,"Invest5",IF(Gestión!F408=$L$141,"Actua5",IF(Gestión!F408=$L$144,"Estable1",IF(Gestión!F408=$L$151,"Defin","N/A"))))))))))))))))))))))))))))))))))))))))))))))))))))))))))</f>
        <v>N/A</v>
      </c>
      <c r="O399" t="str">
        <f>IF(N399="N/A",IF(Gestión!F408=$L$152,"Estable2",IF(Gestión!F408=$L$159,"Diseño3",IF(Gestión!F408=$L$161,"Diseño4",IF(Gestión!F408=$L$164,"Forta6",IF(Gestión!F408=$L$168,"Prog1",IF(Gestión!F408=$L$171,"Robus",IF(Gestión!F408=$L$172,"Diseño5",IF(Gestión!F408=$L$173,"Diseño6",IF(Gestión!F408=$L$174,"Estruc",IF(Gestión!F408=$L$175,"Diseño7",IF(Gestión!F408=$L$178,"Diseño8",IF(Gestión!F408=$L$179,"Diseño9",IF(Gestión!F408=$L$180,"Diseño10",IF(Gestión!F408=$L$181,"Diseño11",IF(Gestión!F408=$L$182,"Diseño12",IF(Gestión!F408=$L$183,"Capacit",IF(Gestión!F408=$L$186,"Redi1",IF(Gestión!F408=$L$187,"Defin1",IF(Gestión!F408=$L$190,"Cumplir",IF(Gestión!F408=$L$193,"Sistem",IF(Gestión!F408=$L$195,"Montaje",IF(Gestión!F408=$L$198,"Implementa",IF(Gestión!F408=$L$201,"Sistem1",IF(Gestión!F408=$L$203,"Asegura",IF(Gestión!F408=$L$204,"Estable3",IF(Gestión!F408=$L$206,"Constru",IF(Gestión!F408=$L$210,"Defin2",IF(Gestión!F408=$L$212,"Cult1",IF(Gestión!F408=$L$214,"Diseño13",IF(Gestión!F408=$L$215,"Defin3",IF(Gestión!F408=$L$217,"Segui",""))))))))))))))))))))))))))))))),N399)</f>
        <v/>
      </c>
      <c r="P399" t="str">
        <f>IF(Gestión!D408=$Q$2,"Acre",IF(Gestión!D408=$Q$3,"Valor",IF(Gestión!D408=$Q$4,"Calidad",IF(Gestión!D408=$Q$5,"NAI",IF(Gestión!D408=$Q$6,"NAP",IF(Gestión!D408=$Q$7,"NAE",IF(Gestión!D408=$Q$8,"Articulación",IF(Gestión!D408=$Q$9,"Extensión",IF(Gestión!D408=$Q$10,"Regionalización",IF(Gestión!D408=$Q$11,"Interna",IF(Gestión!D408=$Q$12,"Seguimiento",IF(Gestión!D408=$Q$13,"NAA",IF(Gestión!D408=$Q$14,"Gerencia",IF(Gestión!D408=$Q$15,"TH",IF(Gestión!D408=$Q$16,"Finan",IF(Gestión!D408=$Q$17,"Bienestar",IF(Gestión!D408=$Q$18,"Comuni",IF(Gestión!D408=$Q$19,"Sistema",IF(Gestión!D408=$Q$20,"GestionD",IF(Gestión!D408=$Q$21,"Mejoramiento",IF(Gestión!D408=$Q$22,"Modelo",IF(Gestión!D408=$Q$23,"Control",""))))))))))))))))))))))</f>
        <v/>
      </c>
      <c r="T399" t="str">
        <f>IF(Gestión!E408=D!$K$2,"Acredi",IF(Gestión!E408=D!$K$7,"Increm",IF(Gestión!E408=D!$K$11,"Forma",IF(Gestión!E408=D!$K$15,"Vincu",IF(Gestión!E408=D!$K$31,"Estructuraci",IF(Gestión!E408=D!$K$33,"Tecnica",IF(Gestión!E408=D!$K$35,"Conso",IF(Gestión!E408=D!$K$37,"Fortale",IF(Gestión!E408=D!$K$38,"Program",IF(Gestión!E408=D!$K$40,"Estruct",IF(Gestión!E408=D!$K$48,"Artic",IF(Gestión!E408=D!$K$55,"Fortale1",IF(Gestión!E408=D!$K$60,"Biling",IF(Gestión!E408=D!$K$64,"Forma1",IF(Gestión!E408=D!$K$66,"Gest",IF(Gestión!E408=D!$K$68,"Redefini",IF(Gestión!E408=D!$K$69,"Fortale2",IF(Gestión!E408=D!$K$72,"Edu",IF(Gestión!E408=D!$K$79,"Implement",IF(Gestión!E408=D!$K$81,"Potencia",IF(Gestión!E408=D!$K$86,"Fortale3",IF(Gestión!E408=D!$K$89,"Vincu1",IF(Gestión!E408=D!$K$91,"Incur",IF(Gestión!E408=D!$K$93,"Proyec",IF(Gestión!E408=D!$K$94,"Estrateg",IF(Gestión!E408=D!$K$95,"Desa",IF(Gestión!E408=D!$K$103,"Seguim",IF(Gestión!E408=D!$K$104,"Acces",IF(Gestión!E408=D!$K$113,"Program1",IF(Gestión!E408=D!$K$115,"En",IF(Gestión!E408=D!$K$118,"Geren",IF(Gestión!E408=D!$K$128,"Proyec1",IF(Gestión!E408=D!$K$131,"Proyec2",IF(Gestión!E408=D!$K$135,"Forma2",IF(Gestión!E408=D!$K$137,"Talent",IF(Gestión!E408=D!$K$151,"Conso1",IF(Gestión!E408=D!$K$152,"Conso2",IF(Gestión!E408=D!$K$159,"Serv",IF(Gestión!E408=D!$K$164,"Rete",IF(Gestión!E408=D!$K$171,"Fortale4",IF(Gestión!E408=D!$K$172,"Fortale5",IF(Gestión!E408=D!$K$174,"Defini",IF(Gestión!E408=D!$K$175,"Coord",IF(Gestión!E408=D!$K$178,"Redef",IF(Gestión!E408=D!$K$181,"Compro",IF(Gestión!E408=D!$K$182,"Desa1",IF(Gestión!E408=D!$K$183,"Fortale6",IF(Gestión!E408=D!$K$187,"Esta",IF(Gestión!E408=D!$K$190,"Facil",IF(Gestión!E408=D!$K$193,"Soporte",IF(Gestión!E408=D!$K$198,"Implement1",IF(Gestión!E408=D!$K$201,"La",IF(Gestión!E408=D!$K$203,"Fortale7",IF(Gestión!E408=D!$K$206,"Remo",IF(Gestión!E408=D!$K$210,"Fortale8",IF(Gestión!E408=D!$K$214,"Mejoram",IF(Gestión!E408=D!$K$215,"Fortale9",IF(Gestión!E408=D!$K$217,"Fortale10",""))))))))))))))))))))))))))))))))))))))))))))))))))))))))))</f>
        <v/>
      </c>
    </row>
    <row r="400" spans="14:20" x14ac:dyDescent="0.25">
      <c r="N400" t="str">
        <f>IF(Gestión!F409=D!$L$2,"Forta",IF(Gestión!F409=$L$4,"Inclu",IF(Gestión!F409=$L$5,"Cult",IF(Gestión!F409=$L$7,"Actua",IF(Gestión!F409=$L$11,"Cuali",IF(Gestión!F409=$L$15,"Forta1",IF(Gestión!F409=$L$18,"Actua1",IF(Gestión!F409=$L$20,"Forta2",IF(Gestión!F409=$L$24,"Plan",IF(Gestión!F409=$L$28,"Confor",IF(Gestión!F409=$L$31,"Crea",IF(Gestión!F409=$L$33,"Incor",IF(Gestión!F409=$L$35,"Incre",IF(Gestión!F409=$L$36,"Prog",IF(Gestión!F409=$L$37,"Forta3",IF(Gestión!F409=$L$38,"Redi",IF(Gestión!F409=$L$40,"Confor1",IF(Gestión!F409=$L$44,"Apoyo",IF(Gestión!F409=$L$46,"Crea1",IF(Gestión!F409=$L$48,"Forta4",IF(Gestión!F409=$L$50,"Actua2",IF(Gestión!F409=$L$51,"Invest",IF(Gestión!F409=$L$52,"Conserv",IF(Gestión!F409=$L$55,"Incre1",IF(Gestión!F409=$L$60,"Actua3",IF(Gestión!F409=$L$64,"Actua4",IF(Gestión!F409=$L$66,"Asist",IF(Gestión!F409=$L$68,"Invest2",IF(Gestión!F409=$L$69,"Pract",IF(Gestión!F409=$L$72,"Forta5",IF(Gestión!F409=$L$79,"Opera",IF(Gestión!F409=$L$80,"Opera2",IF(Gestión!F409=$L$81,"Impul",IF(Gestión!F409=$L$86,"Estudio",IF(Gestión!F409=$L$89,"Invest3",IF(Gestión!F409=$L$90,"Diseño",IF(Gestión!F409=$L$91,"Invest4",IF(Gestión!F409=$L$93,"Vincula",IF(Gestión!F409=$L$94,"Crea2",IF(Gestión!F409=$L$95,"Diseño1",IF(Gestión!F409=$L$96,"Opera3",IF(Gestión!F409=$L$100,"Promo",IF(Gestión!F409=$L$101,"Estudio1",IF(Gestión!F409=$L$103,"Desarrolla",IF(Gestión!F409=$L$104,"Propen",IF(Gestión!F409=$L$108,"Aument",IF(Gestión!F409=$L$112,"Aument2",IF(Gestión!F409=$L$113,"Incre2",IF(Gestión!F409=$L$115,"Diver",IF(Gestión!F409=$L$118,"Estable",IF(Gestión!F409=$L$128,"Realiza",IF(Gestión!F409=$L$131,"Realiza1",IF(Gestión!F409=$L$135,"Diseño2",IF(Gestión!F409=$L$137,"Estudio2",IF(Gestión!F409=$L$138,"Invest5",IF(Gestión!F409=$L$141,"Actua5",IF(Gestión!F409=$L$144,"Estable1",IF(Gestión!F409=$L$151,"Defin","N/A"))))))))))))))))))))))))))))))))))))))))))))))))))))))))))</f>
        <v>N/A</v>
      </c>
      <c r="O400" t="str">
        <f>IF(N400="N/A",IF(Gestión!F409=$L$152,"Estable2",IF(Gestión!F409=$L$159,"Diseño3",IF(Gestión!F409=$L$161,"Diseño4",IF(Gestión!F409=$L$164,"Forta6",IF(Gestión!F409=$L$168,"Prog1",IF(Gestión!F409=$L$171,"Robus",IF(Gestión!F409=$L$172,"Diseño5",IF(Gestión!F409=$L$173,"Diseño6",IF(Gestión!F409=$L$174,"Estruc",IF(Gestión!F409=$L$175,"Diseño7",IF(Gestión!F409=$L$178,"Diseño8",IF(Gestión!F409=$L$179,"Diseño9",IF(Gestión!F409=$L$180,"Diseño10",IF(Gestión!F409=$L$181,"Diseño11",IF(Gestión!F409=$L$182,"Diseño12",IF(Gestión!F409=$L$183,"Capacit",IF(Gestión!F409=$L$186,"Redi1",IF(Gestión!F409=$L$187,"Defin1",IF(Gestión!F409=$L$190,"Cumplir",IF(Gestión!F409=$L$193,"Sistem",IF(Gestión!F409=$L$195,"Montaje",IF(Gestión!F409=$L$198,"Implementa",IF(Gestión!F409=$L$201,"Sistem1",IF(Gestión!F409=$L$203,"Asegura",IF(Gestión!F409=$L$204,"Estable3",IF(Gestión!F409=$L$206,"Constru",IF(Gestión!F409=$L$210,"Defin2",IF(Gestión!F409=$L$212,"Cult1",IF(Gestión!F409=$L$214,"Diseño13",IF(Gestión!F409=$L$215,"Defin3",IF(Gestión!F409=$L$217,"Segui",""))))))))))))))))))))))))))))))),N400)</f>
        <v/>
      </c>
      <c r="P400" t="str">
        <f>IF(Gestión!D409=$Q$2,"Acre",IF(Gestión!D409=$Q$3,"Valor",IF(Gestión!D409=$Q$4,"Calidad",IF(Gestión!D409=$Q$5,"NAI",IF(Gestión!D409=$Q$6,"NAP",IF(Gestión!D409=$Q$7,"NAE",IF(Gestión!D409=$Q$8,"Articulación",IF(Gestión!D409=$Q$9,"Extensión",IF(Gestión!D409=$Q$10,"Regionalización",IF(Gestión!D409=$Q$11,"Interna",IF(Gestión!D409=$Q$12,"Seguimiento",IF(Gestión!D409=$Q$13,"NAA",IF(Gestión!D409=$Q$14,"Gerencia",IF(Gestión!D409=$Q$15,"TH",IF(Gestión!D409=$Q$16,"Finan",IF(Gestión!D409=$Q$17,"Bienestar",IF(Gestión!D409=$Q$18,"Comuni",IF(Gestión!D409=$Q$19,"Sistema",IF(Gestión!D409=$Q$20,"GestionD",IF(Gestión!D409=$Q$21,"Mejoramiento",IF(Gestión!D409=$Q$22,"Modelo",IF(Gestión!D409=$Q$23,"Control",""))))))))))))))))))))))</f>
        <v/>
      </c>
      <c r="T400" t="str">
        <f>IF(Gestión!E409=D!$K$2,"Acredi",IF(Gestión!E409=D!$K$7,"Increm",IF(Gestión!E409=D!$K$11,"Forma",IF(Gestión!E409=D!$K$15,"Vincu",IF(Gestión!E409=D!$K$31,"Estructuraci",IF(Gestión!E409=D!$K$33,"Tecnica",IF(Gestión!E409=D!$K$35,"Conso",IF(Gestión!E409=D!$K$37,"Fortale",IF(Gestión!E409=D!$K$38,"Program",IF(Gestión!E409=D!$K$40,"Estruct",IF(Gestión!E409=D!$K$48,"Artic",IF(Gestión!E409=D!$K$55,"Fortale1",IF(Gestión!E409=D!$K$60,"Biling",IF(Gestión!E409=D!$K$64,"Forma1",IF(Gestión!E409=D!$K$66,"Gest",IF(Gestión!E409=D!$K$68,"Redefini",IF(Gestión!E409=D!$K$69,"Fortale2",IF(Gestión!E409=D!$K$72,"Edu",IF(Gestión!E409=D!$K$79,"Implement",IF(Gestión!E409=D!$K$81,"Potencia",IF(Gestión!E409=D!$K$86,"Fortale3",IF(Gestión!E409=D!$K$89,"Vincu1",IF(Gestión!E409=D!$K$91,"Incur",IF(Gestión!E409=D!$K$93,"Proyec",IF(Gestión!E409=D!$K$94,"Estrateg",IF(Gestión!E409=D!$K$95,"Desa",IF(Gestión!E409=D!$K$103,"Seguim",IF(Gestión!E409=D!$K$104,"Acces",IF(Gestión!E409=D!$K$113,"Program1",IF(Gestión!E409=D!$K$115,"En",IF(Gestión!E409=D!$K$118,"Geren",IF(Gestión!E409=D!$K$128,"Proyec1",IF(Gestión!E409=D!$K$131,"Proyec2",IF(Gestión!E409=D!$K$135,"Forma2",IF(Gestión!E409=D!$K$137,"Talent",IF(Gestión!E409=D!$K$151,"Conso1",IF(Gestión!E409=D!$K$152,"Conso2",IF(Gestión!E409=D!$K$159,"Serv",IF(Gestión!E409=D!$K$164,"Rete",IF(Gestión!E409=D!$K$171,"Fortale4",IF(Gestión!E409=D!$K$172,"Fortale5",IF(Gestión!E409=D!$K$174,"Defini",IF(Gestión!E409=D!$K$175,"Coord",IF(Gestión!E409=D!$K$178,"Redef",IF(Gestión!E409=D!$K$181,"Compro",IF(Gestión!E409=D!$K$182,"Desa1",IF(Gestión!E409=D!$K$183,"Fortale6",IF(Gestión!E409=D!$K$187,"Esta",IF(Gestión!E409=D!$K$190,"Facil",IF(Gestión!E409=D!$K$193,"Soporte",IF(Gestión!E409=D!$K$198,"Implement1",IF(Gestión!E409=D!$K$201,"La",IF(Gestión!E409=D!$K$203,"Fortale7",IF(Gestión!E409=D!$K$206,"Remo",IF(Gestión!E409=D!$K$210,"Fortale8",IF(Gestión!E409=D!$K$214,"Mejoram",IF(Gestión!E409=D!$K$215,"Fortale9",IF(Gestión!E409=D!$K$217,"Fortale10",""))))))))))))))))))))))))))))))))))))))))))))))))))))))))))</f>
        <v/>
      </c>
    </row>
    <row r="401" spans="14:20" x14ac:dyDescent="0.25">
      <c r="N401" t="str">
        <f>IF(Gestión!F410=D!$L$2,"Forta",IF(Gestión!F410=$L$4,"Inclu",IF(Gestión!F410=$L$5,"Cult",IF(Gestión!F410=$L$7,"Actua",IF(Gestión!F410=$L$11,"Cuali",IF(Gestión!F410=$L$15,"Forta1",IF(Gestión!F410=$L$18,"Actua1",IF(Gestión!F410=$L$20,"Forta2",IF(Gestión!F410=$L$24,"Plan",IF(Gestión!F410=$L$28,"Confor",IF(Gestión!F410=$L$31,"Crea",IF(Gestión!F410=$L$33,"Incor",IF(Gestión!F410=$L$35,"Incre",IF(Gestión!F410=$L$36,"Prog",IF(Gestión!F410=$L$37,"Forta3",IF(Gestión!F410=$L$38,"Redi",IF(Gestión!F410=$L$40,"Confor1",IF(Gestión!F410=$L$44,"Apoyo",IF(Gestión!F410=$L$46,"Crea1",IF(Gestión!F410=$L$48,"Forta4",IF(Gestión!F410=$L$50,"Actua2",IF(Gestión!F410=$L$51,"Invest",IF(Gestión!F410=$L$52,"Conserv",IF(Gestión!F410=$L$55,"Incre1",IF(Gestión!F410=$L$60,"Actua3",IF(Gestión!F410=$L$64,"Actua4",IF(Gestión!F410=$L$66,"Asist",IF(Gestión!F410=$L$68,"Invest2",IF(Gestión!F410=$L$69,"Pract",IF(Gestión!F410=$L$72,"Forta5",IF(Gestión!F410=$L$79,"Opera",IF(Gestión!F410=$L$80,"Opera2",IF(Gestión!F410=$L$81,"Impul",IF(Gestión!F410=$L$86,"Estudio",IF(Gestión!F410=$L$89,"Invest3",IF(Gestión!F410=$L$90,"Diseño",IF(Gestión!F410=$L$91,"Invest4",IF(Gestión!F410=$L$93,"Vincula",IF(Gestión!F410=$L$94,"Crea2",IF(Gestión!F410=$L$95,"Diseño1",IF(Gestión!F410=$L$96,"Opera3",IF(Gestión!F410=$L$100,"Promo",IF(Gestión!F410=$L$101,"Estudio1",IF(Gestión!F410=$L$103,"Desarrolla",IF(Gestión!F410=$L$104,"Propen",IF(Gestión!F410=$L$108,"Aument",IF(Gestión!F410=$L$112,"Aument2",IF(Gestión!F410=$L$113,"Incre2",IF(Gestión!F410=$L$115,"Diver",IF(Gestión!F410=$L$118,"Estable",IF(Gestión!F410=$L$128,"Realiza",IF(Gestión!F410=$L$131,"Realiza1",IF(Gestión!F410=$L$135,"Diseño2",IF(Gestión!F410=$L$137,"Estudio2",IF(Gestión!F410=$L$138,"Invest5",IF(Gestión!F410=$L$141,"Actua5",IF(Gestión!F410=$L$144,"Estable1",IF(Gestión!F410=$L$151,"Defin","N/A"))))))))))))))))))))))))))))))))))))))))))))))))))))))))))</f>
        <v>N/A</v>
      </c>
      <c r="O401" t="str">
        <f>IF(N401="N/A",IF(Gestión!F410=$L$152,"Estable2",IF(Gestión!F410=$L$159,"Diseño3",IF(Gestión!F410=$L$161,"Diseño4",IF(Gestión!F410=$L$164,"Forta6",IF(Gestión!F410=$L$168,"Prog1",IF(Gestión!F410=$L$171,"Robus",IF(Gestión!F410=$L$172,"Diseño5",IF(Gestión!F410=$L$173,"Diseño6",IF(Gestión!F410=$L$174,"Estruc",IF(Gestión!F410=$L$175,"Diseño7",IF(Gestión!F410=$L$178,"Diseño8",IF(Gestión!F410=$L$179,"Diseño9",IF(Gestión!F410=$L$180,"Diseño10",IF(Gestión!F410=$L$181,"Diseño11",IF(Gestión!F410=$L$182,"Diseño12",IF(Gestión!F410=$L$183,"Capacit",IF(Gestión!F410=$L$186,"Redi1",IF(Gestión!F410=$L$187,"Defin1",IF(Gestión!F410=$L$190,"Cumplir",IF(Gestión!F410=$L$193,"Sistem",IF(Gestión!F410=$L$195,"Montaje",IF(Gestión!F410=$L$198,"Implementa",IF(Gestión!F410=$L$201,"Sistem1",IF(Gestión!F410=$L$203,"Asegura",IF(Gestión!F410=$L$204,"Estable3",IF(Gestión!F410=$L$206,"Constru",IF(Gestión!F410=$L$210,"Defin2",IF(Gestión!F410=$L$212,"Cult1",IF(Gestión!F410=$L$214,"Diseño13",IF(Gestión!F410=$L$215,"Defin3",IF(Gestión!F410=$L$217,"Segui",""))))))))))))))))))))))))))))))),N401)</f>
        <v/>
      </c>
      <c r="P401" t="str">
        <f>IF(Gestión!D410=$Q$2,"Acre",IF(Gestión!D410=$Q$3,"Valor",IF(Gestión!D410=$Q$4,"Calidad",IF(Gestión!D410=$Q$5,"NAI",IF(Gestión!D410=$Q$6,"NAP",IF(Gestión!D410=$Q$7,"NAE",IF(Gestión!D410=$Q$8,"Articulación",IF(Gestión!D410=$Q$9,"Extensión",IF(Gestión!D410=$Q$10,"Regionalización",IF(Gestión!D410=$Q$11,"Interna",IF(Gestión!D410=$Q$12,"Seguimiento",IF(Gestión!D410=$Q$13,"NAA",IF(Gestión!D410=$Q$14,"Gerencia",IF(Gestión!D410=$Q$15,"TH",IF(Gestión!D410=$Q$16,"Finan",IF(Gestión!D410=$Q$17,"Bienestar",IF(Gestión!D410=$Q$18,"Comuni",IF(Gestión!D410=$Q$19,"Sistema",IF(Gestión!D410=$Q$20,"GestionD",IF(Gestión!D410=$Q$21,"Mejoramiento",IF(Gestión!D410=$Q$22,"Modelo",IF(Gestión!D410=$Q$23,"Control",""))))))))))))))))))))))</f>
        <v/>
      </c>
      <c r="T401" t="str">
        <f>IF(Gestión!E410=D!$K$2,"Acredi",IF(Gestión!E410=D!$K$7,"Increm",IF(Gestión!E410=D!$K$11,"Forma",IF(Gestión!E410=D!$K$15,"Vincu",IF(Gestión!E410=D!$K$31,"Estructuraci",IF(Gestión!E410=D!$K$33,"Tecnica",IF(Gestión!E410=D!$K$35,"Conso",IF(Gestión!E410=D!$K$37,"Fortale",IF(Gestión!E410=D!$K$38,"Program",IF(Gestión!E410=D!$K$40,"Estruct",IF(Gestión!E410=D!$K$48,"Artic",IF(Gestión!E410=D!$K$55,"Fortale1",IF(Gestión!E410=D!$K$60,"Biling",IF(Gestión!E410=D!$K$64,"Forma1",IF(Gestión!E410=D!$K$66,"Gest",IF(Gestión!E410=D!$K$68,"Redefini",IF(Gestión!E410=D!$K$69,"Fortale2",IF(Gestión!E410=D!$K$72,"Edu",IF(Gestión!E410=D!$K$79,"Implement",IF(Gestión!E410=D!$K$81,"Potencia",IF(Gestión!E410=D!$K$86,"Fortale3",IF(Gestión!E410=D!$K$89,"Vincu1",IF(Gestión!E410=D!$K$91,"Incur",IF(Gestión!E410=D!$K$93,"Proyec",IF(Gestión!E410=D!$K$94,"Estrateg",IF(Gestión!E410=D!$K$95,"Desa",IF(Gestión!E410=D!$K$103,"Seguim",IF(Gestión!E410=D!$K$104,"Acces",IF(Gestión!E410=D!$K$113,"Program1",IF(Gestión!E410=D!$K$115,"En",IF(Gestión!E410=D!$K$118,"Geren",IF(Gestión!E410=D!$K$128,"Proyec1",IF(Gestión!E410=D!$K$131,"Proyec2",IF(Gestión!E410=D!$K$135,"Forma2",IF(Gestión!E410=D!$K$137,"Talent",IF(Gestión!E410=D!$K$151,"Conso1",IF(Gestión!E410=D!$K$152,"Conso2",IF(Gestión!E410=D!$K$159,"Serv",IF(Gestión!E410=D!$K$164,"Rete",IF(Gestión!E410=D!$K$171,"Fortale4",IF(Gestión!E410=D!$K$172,"Fortale5",IF(Gestión!E410=D!$K$174,"Defini",IF(Gestión!E410=D!$K$175,"Coord",IF(Gestión!E410=D!$K$178,"Redef",IF(Gestión!E410=D!$K$181,"Compro",IF(Gestión!E410=D!$K$182,"Desa1",IF(Gestión!E410=D!$K$183,"Fortale6",IF(Gestión!E410=D!$K$187,"Esta",IF(Gestión!E410=D!$K$190,"Facil",IF(Gestión!E410=D!$K$193,"Soporte",IF(Gestión!E410=D!$K$198,"Implement1",IF(Gestión!E410=D!$K$201,"La",IF(Gestión!E410=D!$K$203,"Fortale7",IF(Gestión!E410=D!$K$206,"Remo",IF(Gestión!E410=D!$K$210,"Fortale8",IF(Gestión!E410=D!$K$214,"Mejoram",IF(Gestión!E410=D!$K$215,"Fortale9",IF(Gestión!E410=D!$K$217,"Fortale10",""))))))))))))))))))))))))))))))))))))))))))))))))))))))))))</f>
        <v/>
      </c>
    </row>
    <row r="402" spans="14:20" x14ac:dyDescent="0.25">
      <c r="N402" t="str">
        <f>IF(Gestión!F411=D!$L$2,"Forta",IF(Gestión!F411=$L$4,"Inclu",IF(Gestión!F411=$L$5,"Cult",IF(Gestión!F411=$L$7,"Actua",IF(Gestión!F411=$L$11,"Cuali",IF(Gestión!F411=$L$15,"Forta1",IF(Gestión!F411=$L$18,"Actua1",IF(Gestión!F411=$L$20,"Forta2",IF(Gestión!F411=$L$24,"Plan",IF(Gestión!F411=$L$28,"Confor",IF(Gestión!F411=$L$31,"Crea",IF(Gestión!F411=$L$33,"Incor",IF(Gestión!F411=$L$35,"Incre",IF(Gestión!F411=$L$36,"Prog",IF(Gestión!F411=$L$37,"Forta3",IF(Gestión!F411=$L$38,"Redi",IF(Gestión!F411=$L$40,"Confor1",IF(Gestión!F411=$L$44,"Apoyo",IF(Gestión!F411=$L$46,"Crea1",IF(Gestión!F411=$L$48,"Forta4",IF(Gestión!F411=$L$50,"Actua2",IF(Gestión!F411=$L$51,"Invest",IF(Gestión!F411=$L$52,"Conserv",IF(Gestión!F411=$L$55,"Incre1",IF(Gestión!F411=$L$60,"Actua3",IF(Gestión!F411=$L$64,"Actua4",IF(Gestión!F411=$L$66,"Asist",IF(Gestión!F411=$L$68,"Invest2",IF(Gestión!F411=$L$69,"Pract",IF(Gestión!F411=$L$72,"Forta5",IF(Gestión!F411=$L$79,"Opera",IF(Gestión!F411=$L$80,"Opera2",IF(Gestión!F411=$L$81,"Impul",IF(Gestión!F411=$L$86,"Estudio",IF(Gestión!F411=$L$89,"Invest3",IF(Gestión!F411=$L$90,"Diseño",IF(Gestión!F411=$L$91,"Invest4",IF(Gestión!F411=$L$93,"Vincula",IF(Gestión!F411=$L$94,"Crea2",IF(Gestión!F411=$L$95,"Diseño1",IF(Gestión!F411=$L$96,"Opera3",IF(Gestión!F411=$L$100,"Promo",IF(Gestión!F411=$L$101,"Estudio1",IF(Gestión!F411=$L$103,"Desarrolla",IF(Gestión!F411=$L$104,"Propen",IF(Gestión!F411=$L$108,"Aument",IF(Gestión!F411=$L$112,"Aument2",IF(Gestión!F411=$L$113,"Incre2",IF(Gestión!F411=$L$115,"Diver",IF(Gestión!F411=$L$118,"Estable",IF(Gestión!F411=$L$128,"Realiza",IF(Gestión!F411=$L$131,"Realiza1",IF(Gestión!F411=$L$135,"Diseño2",IF(Gestión!F411=$L$137,"Estudio2",IF(Gestión!F411=$L$138,"Invest5",IF(Gestión!F411=$L$141,"Actua5",IF(Gestión!F411=$L$144,"Estable1",IF(Gestión!F411=$L$151,"Defin","N/A"))))))))))))))))))))))))))))))))))))))))))))))))))))))))))</f>
        <v>N/A</v>
      </c>
      <c r="O402" t="str">
        <f>IF(N402="N/A",IF(Gestión!F411=$L$152,"Estable2",IF(Gestión!F411=$L$159,"Diseño3",IF(Gestión!F411=$L$161,"Diseño4",IF(Gestión!F411=$L$164,"Forta6",IF(Gestión!F411=$L$168,"Prog1",IF(Gestión!F411=$L$171,"Robus",IF(Gestión!F411=$L$172,"Diseño5",IF(Gestión!F411=$L$173,"Diseño6",IF(Gestión!F411=$L$174,"Estruc",IF(Gestión!F411=$L$175,"Diseño7",IF(Gestión!F411=$L$178,"Diseño8",IF(Gestión!F411=$L$179,"Diseño9",IF(Gestión!F411=$L$180,"Diseño10",IF(Gestión!F411=$L$181,"Diseño11",IF(Gestión!F411=$L$182,"Diseño12",IF(Gestión!F411=$L$183,"Capacit",IF(Gestión!F411=$L$186,"Redi1",IF(Gestión!F411=$L$187,"Defin1",IF(Gestión!F411=$L$190,"Cumplir",IF(Gestión!F411=$L$193,"Sistem",IF(Gestión!F411=$L$195,"Montaje",IF(Gestión!F411=$L$198,"Implementa",IF(Gestión!F411=$L$201,"Sistem1",IF(Gestión!F411=$L$203,"Asegura",IF(Gestión!F411=$L$204,"Estable3",IF(Gestión!F411=$L$206,"Constru",IF(Gestión!F411=$L$210,"Defin2",IF(Gestión!F411=$L$212,"Cult1",IF(Gestión!F411=$L$214,"Diseño13",IF(Gestión!F411=$L$215,"Defin3",IF(Gestión!F411=$L$217,"Segui",""))))))))))))))))))))))))))))))),N402)</f>
        <v/>
      </c>
      <c r="P402" t="str">
        <f>IF(Gestión!D411=$Q$2,"Acre",IF(Gestión!D411=$Q$3,"Valor",IF(Gestión!D411=$Q$4,"Calidad",IF(Gestión!D411=$Q$5,"NAI",IF(Gestión!D411=$Q$6,"NAP",IF(Gestión!D411=$Q$7,"NAE",IF(Gestión!D411=$Q$8,"Articulación",IF(Gestión!D411=$Q$9,"Extensión",IF(Gestión!D411=$Q$10,"Regionalización",IF(Gestión!D411=$Q$11,"Interna",IF(Gestión!D411=$Q$12,"Seguimiento",IF(Gestión!D411=$Q$13,"NAA",IF(Gestión!D411=$Q$14,"Gerencia",IF(Gestión!D411=$Q$15,"TH",IF(Gestión!D411=$Q$16,"Finan",IF(Gestión!D411=$Q$17,"Bienestar",IF(Gestión!D411=$Q$18,"Comuni",IF(Gestión!D411=$Q$19,"Sistema",IF(Gestión!D411=$Q$20,"GestionD",IF(Gestión!D411=$Q$21,"Mejoramiento",IF(Gestión!D411=$Q$22,"Modelo",IF(Gestión!D411=$Q$23,"Control",""))))))))))))))))))))))</f>
        <v/>
      </c>
      <c r="T402" t="str">
        <f>IF(Gestión!E411=D!$K$2,"Acredi",IF(Gestión!E411=D!$K$7,"Increm",IF(Gestión!E411=D!$K$11,"Forma",IF(Gestión!E411=D!$K$15,"Vincu",IF(Gestión!E411=D!$K$31,"Estructuraci",IF(Gestión!E411=D!$K$33,"Tecnica",IF(Gestión!E411=D!$K$35,"Conso",IF(Gestión!E411=D!$K$37,"Fortale",IF(Gestión!E411=D!$K$38,"Program",IF(Gestión!E411=D!$K$40,"Estruct",IF(Gestión!E411=D!$K$48,"Artic",IF(Gestión!E411=D!$K$55,"Fortale1",IF(Gestión!E411=D!$K$60,"Biling",IF(Gestión!E411=D!$K$64,"Forma1",IF(Gestión!E411=D!$K$66,"Gest",IF(Gestión!E411=D!$K$68,"Redefini",IF(Gestión!E411=D!$K$69,"Fortale2",IF(Gestión!E411=D!$K$72,"Edu",IF(Gestión!E411=D!$K$79,"Implement",IF(Gestión!E411=D!$K$81,"Potencia",IF(Gestión!E411=D!$K$86,"Fortale3",IF(Gestión!E411=D!$K$89,"Vincu1",IF(Gestión!E411=D!$K$91,"Incur",IF(Gestión!E411=D!$K$93,"Proyec",IF(Gestión!E411=D!$K$94,"Estrateg",IF(Gestión!E411=D!$K$95,"Desa",IF(Gestión!E411=D!$K$103,"Seguim",IF(Gestión!E411=D!$K$104,"Acces",IF(Gestión!E411=D!$K$113,"Program1",IF(Gestión!E411=D!$K$115,"En",IF(Gestión!E411=D!$K$118,"Geren",IF(Gestión!E411=D!$K$128,"Proyec1",IF(Gestión!E411=D!$K$131,"Proyec2",IF(Gestión!E411=D!$K$135,"Forma2",IF(Gestión!E411=D!$K$137,"Talent",IF(Gestión!E411=D!$K$151,"Conso1",IF(Gestión!E411=D!$K$152,"Conso2",IF(Gestión!E411=D!$K$159,"Serv",IF(Gestión!E411=D!$K$164,"Rete",IF(Gestión!E411=D!$K$171,"Fortale4",IF(Gestión!E411=D!$K$172,"Fortale5",IF(Gestión!E411=D!$K$174,"Defini",IF(Gestión!E411=D!$K$175,"Coord",IF(Gestión!E411=D!$K$178,"Redef",IF(Gestión!E411=D!$K$181,"Compro",IF(Gestión!E411=D!$K$182,"Desa1",IF(Gestión!E411=D!$K$183,"Fortale6",IF(Gestión!E411=D!$K$187,"Esta",IF(Gestión!E411=D!$K$190,"Facil",IF(Gestión!E411=D!$K$193,"Soporte",IF(Gestión!E411=D!$K$198,"Implement1",IF(Gestión!E411=D!$K$201,"La",IF(Gestión!E411=D!$K$203,"Fortale7",IF(Gestión!E411=D!$K$206,"Remo",IF(Gestión!E411=D!$K$210,"Fortale8",IF(Gestión!E411=D!$K$214,"Mejoram",IF(Gestión!E411=D!$K$215,"Fortale9",IF(Gestión!E411=D!$K$217,"Fortale10",""))))))))))))))))))))))))))))))))))))))))))))))))))))))))))</f>
        <v/>
      </c>
    </row>
    <row r="403" spans="14:20" x14ac:dyDescent="0.25">
      <c r="N403" t="str">
        <f>IF(Gestión!F412=D!$L$2,"Forta",IF(Gestión!F412=$L$4,"Inclu",IF(Gestión!F412=$L$5,"Cult",IF(Gestión!F412=$L$7,"Actua",IF(Gestión!F412=$L$11,"Cuali",IF(Gestión!F412=$L$15,"Forta1",IF(Gestión!F412=$L$18,"Actua1",IF(Gestión!F412=$L$20,"Forta2",IF(Gestión!F412=$L$24,"Plan",IF(Gestión!F412=$L$28,"Confor",IF(Gestión!F412=$L$31,"Crea",IF(Gestión!F412=$L$33,"Incor",IF(Gestión!F412=$L$35,"Incre",IF(Gestión!F412=$L$36,"Prog",IF(Gestión!F412=$L$37,"Forta3",IF(Gestión!F412=$L$38,"Redi",IF(Gestión!F412=$L$40,"Confor1",IF(Gestión!F412=$L$44,"Apoyo",IF(Gestión!F412=$L$46,"Crea1",IF(Gestión!F412=$L$48,"Forta4",IF(Gestión!F412=$L$50,"Actua2",IF(Gestión!F412=$L$51,"Invest",IF(Gestión!F412=$L$52,"Conserv",IF(Gestión!F412=$L$55,"Incre1",IF(Gestión!F412=$L$60,"Actua3",IF(Gestión!F412=$L$64,"Actua4",IF(Gestión!F412=$L$66,"Asist",IF(Gestión!F412=$L$68,"Invest2",IF(Gestión!F412=$L$69,"Pract",IF(Gestión!F412=$L$72,"Forta5",IF(Gestión!F412=$L$79,"Opera",IF(Gestión!F412=$L$80,"Opera2",IF(Gestión!F412=$L$81,"Impul",IF(Gestión!F412=$L$86,"Estudio",IF(Gestión!F412=$L$89,"Invest3",IF(Gestión!F412=$L$90,"Diseño",IF(Gestión!F412=$L$91,"Invest4",IF(Gestión!F412=$L$93,"Vincula",IF(Gestión!F412=$L$94,"Crea2",IF(Gestión!F412=$L$95,"Diseño1",IF(Gestión!F412=$L$96,"Opera3",IF(Gestión!F412=$L$100,"Promo",IF(Gestión!F412=$L$101,"Estudio1",IF(Gestión!F412=$L$103,"Desarrolla",IF(Gestión!F412=$L$104,"Propen",IF(Gestión!F412=$L$108,"Aument",IF(Gestión!F412=$L$112,"Aument2",IF(Gestión!F412=$L$113,"Incre2",IF(Gestión!F412=$L$115,"Diver",IF(Gestión!F412=$L$118,"Estable",IF(Gestión!F412=$L$128,"Realiza",IF(Gestión!F412=$L$131,"Realiza1",IF(Gestión!F412=$L$135,"Diseño2",IF(Gestión!F412=$L$137,"Estudio2",IF(Gestión!F412=$L$138,"Invest5",IF(Gestión!F412=$L$141,"Actua5",IF(Gestión!F412=$L$144,"Estable1",IF(Gestión!F412=$L$151,"Defin","N/A"))))))))))))))))))))))))))))))))))))))))))))))))))))))))))</f>
        <v>N/A</v>
      </c>
      <c r="O403" t="str">
        <f>IF(N403="N/A",IF(Gestión!F412=$L$152,"Estable2",IF(Gestión!F412=$L$159,"Diseño3",IF(Gestión!F412=$L$161,"Diseño4",IF(Gestión!F412=$L$164,"Forta6",IF(Gestión!F412=$L$168,"Prog1",IF(Gestión!F412=$L$171,"Robus",IF(Gestión!F412=$L$172,"Diseño5",IF(Gestión!F412=$L$173,"Diseño6",IF(Gestión!F412=$L$174,"Estruc",IF(Gestión!F412=$L$175,"Diseño7",IF(Gestión!F412=$L$178,"Diseño8",IF(Gestión!F412=$L$179,"Diseño9",IF(Gestión!F412=$L$180,"Diseño10",IF(Gestión!F412=$L$181,"Diseño11",IF(Gestión!F412=$L$182,"Diseño12",IF(Gestión!F412=$L$183,"Capacit",IF(Gestión!F412=$L$186,"Redi1",IF(Gestión!F412=$L$187,"Defin1",IF(Gestión!F412=$L$190,"Cumplir",IF(Gestión!F412=$L$193,"Sistem",IF(Gestión!F412=$L$195,"Montaje",IF(Gestión!F412=$L$198,"Implementa",IF(Gestión!F412=$L$201,"Sistem1",IF(Gestión!F412=$L$203,"Asegura",IF(Gestión!F412=$L$204,"Estable3",IF(Gestión!F412=$L$206,"Constru",IF(Gestión!F412=$L$210,"Defin2",IF(Gestión!F412=$L$212,"Cult1",IF(Gestión!F412=$L$214,"Diseño13",IF(Gestión!F412=$L$215,"Defin3",IF(Gestión!F412=$L$217,"Segui",""))))))))))))))))))))))))))))))),N403)</f>
        <v/>
      </c>
      <c r="P403" t="str">
        <f>IF(Gestión!D412=$Q$2,"Acre",IF(Gestión!D412=$Q$3,"Valor",IF(Gestión!D412=$Q$4,"Calidad",IF(Gestión!D412=$Q$5,"NAI",IF(Gestión!D412=$Q$6,"NAP",IF(Gestión!D412=$Q$7,"NAE",IF(Gestión!D412=$Q$8,"Articulación",IF(Gestión!D412=$Q$9,"Extensión",IF(Gestión!D412=$Q$10,"Regionalización",IF(Gestión!D412=$Q$11,"Interna",IF(Gestión!D412=$Q$12,"Seguimiento",IF(Gestión!D412=$Q$13,"NAA",IF(Gestión!D412=$Q$14,"Gerencia",IF(Gestión!D412=$Q$15,"TH",IF(Gestión!D412=$Q$16,"Finan",IF(Gestión!D412=$Q$17,"Bienestar",IF(Gestión!D412=$Q$18,"Comuni",IF(Gestión!D412=$Q$19,"Sistema",IF(Gestión!D412=$Q$20,"GestionD",IF(Gestión!D412=$Q$21,"Mejoramiento",IF(Gestión!D412=$Q$22,"Modelo",IF(Gestión!D412=$Q$23,"Control",""))))))))))))))))))))))</f>
        <v/>
      </c>
      <c r="T403" t="str">
        <f>IF(Gestión!E412=D!$K$2,"Acredi",IF(Gestión!E412=D!$K$7,"Increm",IF(Gestión!E412=D!$K$11,"Forma",IF(Gestión!E412=D!$K$15,"Vincu",IF(Gestión!E412=D!$K$31,"Estructuraci",IF(Gestión!E412=D!$K$33,"Tecnica",IF(Gestión!E412=D!$K$35,"Conso",IF(Gestión!E412=D!$K$37,"Fortale",IF(Gestión!E412=D!$K$38,"Program",IF(Gestión!E412=D!$K$40,"Estruct",IF(Gestión!E412=D!$K$48,"Artic",IF(Gestión!E412=D!$K$55,"Fortale1",IF(Gestión!E412=D!$K$60,"Biling",IF(Gestión!E412=D!$K$64,"Forma1",IF(Gestión!E412=D!$K$66,"Gest",IF(Gestión!E412=D!$K$68,"Redefini",IF(Gestión!E412=D!$K$69,"Fortale2",IF(Gestión!E412=D!$K$72,"Edu",IF(Gestión!E412=D!$K$79,"Implement",IF(Gestión!E412=D!$K$81,"Potencia",IF(Gestión!E412=D!$K$86,"Fortale3",IF(Gestión!E412=D!$K$89,"Vincu1",IF(Gestión!E412=D!$K$91,"Incur",IF(Gestión!E412=D!$K$93,"Proyec",IF(Gestión!E412=D!$K$94,"Estrateg",IF(Gestión!E412=D!$K$95,"Desa",IF(Gestión!E412=D!$K$103,"Seguim",IF(Gestión!E412=D!$K$104,"Acces",IF(Gestión!E412=D!$K$113,"Program1",IF(Gestión!E412=D!$K$115,"En",IF(Gestión!E412=D!$K$118,"Geren",IF(Gestión!E412=D!$K$128,"Proyec1",IF(Gestión!E412=D!$K$131,"Proyec2",IF(Gestión!E412=D!$K$135,"Forma2",IF(Gestión!E412=D!$K$137,"Talent",IF(Gestión!E412=D!$K$151,"Conso1",IF(Gestión!E412=D!$K$152,"Conso2",IF(Gestión!E412=D!$K$159,"Serv",IF(Gestión!E412=D!$K$164,"Rete",IF(Gestión!E412=D!$K$171,"Fortale4",IF(Gestión!E412=D!$K$172,"Fortale5",IF(Gestión!E412=D!$K$174,"Defini",IF(Gestión!E412=D!$K$175,"Coord",IF(Gestión!E412=D!$K$178,"Redef",IF(Gestión!E412=D!$K$181,"Compro",IF(Gestión!E412=D!$K$182,"Desa1",IF(Gestión!E412=D!$K$183,"Fortale6",IF(Gestión!E412=D!$K$187,"Esta",IF(Gestión!E412=D!$K$190,"Facil",IF(Gestión!E412=D!$K$193,"Soporte",IF(Gestión!E412=D!$K$198,"Implement1",IF(Gestión!E412=D!$K$201,"La",IF(Gestión!E412=D!$K$203,"Fortale7",IF(Gestión!E412=D!$K$206,"Remo",IF(Gestión!E412=D!$K$210,"Fortale8",IF(Gestión!E412=D!$K$214,"Mejoram",IF(Gestión!E412=D!$K$215,"Fortale9",IF(Gestión!E412=D!$K$217,"Fortale10",""))))))))))))))))))))))))))))))))))))))))))))))))))))))))))</f>
        <v/>
      </c>
    </row>
    <row r="404" spans="14:20" x14ac:dyDescent="0.25">
      <c r="N404" t="str">
        <f>IF(Gestión!F413=D!$L$2,"Forta",IF(Gestión!F413=$L$4,"Inclu",IF(Gestión!F413=$L$5,"Cult",IF(Gestión!F413=$L$7,"Actua",IF(Gestión!F413=$L$11,"Cuali",IF(Gestión!F413=$L$15,"Forta1",IF(Gestión!F413=$L$18,"Actua1",IF(Gestión!F413=$L$20,"Forta2",IF(Gestión!F413=$L$24,"Plan",IF(Gestión!F413=$L$28,"Confor",IF(Gestión!F413=$L$31,"Crea",IF(Gestión!F413=$L$33,"Incor",IF(Gestión!F413=$L$35,"Incre",IF(Gestión!F413=$L$36,"Prog",IF(Gestión!F413=$L$37,"Forta3",IF(Gestión!F413=$L$38,"Redi",IF(Gestión!F413=$L$40,"Confor1",IF(Gestión!F413=$L$44,"Apoyo",IF(Gestión!F413=$L$46,"Crea1",IF(Gestión!F413=$L$48,"Forta4",IF(Gestión!F413=$L$50,"Actua2",IF(Gestión!F413=$L$51,"Invest",IF(Gestión!F413=$L$52,"Conserv",IF(Gestión!F413=$L$55,"Incre1",IF(Gestión!F413=$L$60,"Actua3",IF(Gestión!F413=$L$64,"Actua4",IF(Gestión!F413=$L$66,"Asist",IF(Gestión!F413=$L$68,"Invest2",IF(Gestión!F413=$L$69,"Pract",IF(Gestión!F413=$L$72,"Forta5",IF(Gestión!F413=$L$79,"Opera",IF(Gestión!F413=$L$80,"Opera2",IF(Gestión!F413=$L$81,"Impul",IF(Gestión!F413=$L$86,"Estudio",IF(Gestión!F413=$L$89,"Invest3",IF(Gestión!F413=$L$90,"Diseño",IF(Gestión!F413=$L$91,"Invest4",IF(Gestión!F413=$L$93,"Vincula",IF(Gestión!F413=$L$94,"Crea2",IF(Gestión!F413=$L$95,"Diseño1",IF(Gestión!F413=$L$96,"Opera3",IF(Gestión!F413=$L$100,"Promo",IF(Gestión!F413=$L$101,"Estudio1",IF(Gestión!F413=$L$103,"Desarrolla",IF(Gestión!F413=$L$104,"Propen",IF(Gestión!F413=$L$108,"Aument",IF(Gestión!F413=$L$112,"Aument2",IF(Gestión!F413=$L$113,"Incre2",IF(Gestión!F413=$L$115,"Diver",IF(Gestión!F413=$L$118,"Estable",IF(Gestión!F413=$L$128,"Realiza",IF(Gestión!F413=$L$131,"Realiza1",IF(Gestión!F413=$L$135,"Diseño2",IF(Gestión!F413=$L$137,"Estudio2",IF(Gestión!F413=$L$138,"Invest5",IF(Gestión!F413=$L$141,"Actua5",IF(Gestión!F413=$L$144,"Estable1",IF(Gestión!F413=$L$151,"Defin","N/A"))))))))))))))))))))))))))))))))))))))))))))))))))))))))))</f>
        <v>N/A</v>
      </c>
      <c r="O404" t="str">
        <f>IF(N404="N/A",IF(Gestión!F413=$L$152,"Estable2",IF(Gestión!F413=$L$159,"Diseño3",IF(Gestión!F413=$L$161,"Diseño4",IF(Gestión!F413=$L$164,"Forta6",IF(Gestión!F413=$L$168,"Prog1",IF(Gestión!F413=$L$171,"Robus",IF(Gestión!F413=$L$172,"Diseño5",IF(Gestión!F413=$L$173,"Diseño6",IF(Gestión!F413=$L$174,"Estruc",IF(Gestión!F413=$L$175,"Diseño7",IF(Gestión!F413=$L$178,"Diseño8",IF(Gestión!F413=$L$179,"Diseño9",IF(Gestión!F413=$L$180,"Diseño10",IF(Gestión!F413=$L$181,"Diseño11",IF(Gestión!F413=$L$182,"Diseño12",IF(Gestión!F413=$L$183,"Capacit",IF(Gestión!F413=$L$186,"Redi1",IF(Gestión!F413=$L$187,"Defin1",IF(Gestión!F413=$L$190,"Cumplir",IF(Gestión!F413=$L$193,"Sistem",IF(Gestión!F413=$L$195,"Montaje",IF(Gestión!F413=$L$198,"Implementa",IF(Gestión!F413=$L$201,"Sistem1",IF(Gestión!F413=$L$203,"Asegura",IF(Gestión!F413=$L$204,"Estable3",IF(Gestión!F413=$L$206,"Constru",IF(Gestión!F413=$L$210,"Defin2",IF(Gestión!F413=$L$212,"Cult1",IF(Gestión!F413=$L$214,"Diseño13",IF(Gestión!F413=$L$215,"Defin3",IF(Gestión!F413=$L$217,"Segui",""))))))))))))))))))))))))))))))),N404)</f>
        <v/>
      </c>
      <c r="P404" t="str">
        <f>IF(Gestión!D413=$Q$2,"Acre",IF(Gestión!D413=$Q$3,"Valor",IF(Gestión!D413=$Q$4,"Calidad",IF(Gestión!D413=$Q$5,"NAI",IF(Gestión!D413=$Q$6,"NAP",IF(Gestión!D413=$Q$7,"NAE",IF(Gestión!D413=$Q$8,"Articulación",IF(Gestión!D413=$Q$9,"Extensión",IF(Gestión!D413=$Q$10,"Regionalización",IF(Gestión!D413=$Q$11,"Interna",IF(Gestión!D413=$Q$12,"Seguimiento",IF(Gestión!D413=$Q$13,"NAA",IF(Gestión!D413=$Q$14,"Gerencia",IF(Gestión!D413=$Q$15,"TH",IF(Gestión!D413=$Q$16,"Finan",IF(Gestión!D413=$Q$17,"Bienestar",IF(Gestión!D413=$Q$18,"Comuni",IF(Gestión!D413=$Q$19,"Sistema",IF(Gestión!D413=$Q$20,"GestionD",IF(Gestión!D413=$Q$21,"Mejoramiento",IF(Gestión!D413=$Q$22,"Modelo",IF(Gestión!D413=$Q$23,"Control",""))))))))))))))))))))))</f>
        <v/>
      </c>
      <c r="T404" t="str">
        <f>IF(Gestión!E413=D!$K$2,"Acredi",IF(Gestión!E413=D!$K$7,"Increm",IF(Gestión!E413=D!$K$11,"Forma",IF(Gestión!E413=D!$K$15,"Vincu",IF(Gestión!E413=D!$K$31,"Estructuraci",IF(Gestión!E413=D!$K$33,"Tecnica",IF(Gestión!E413=D!$K$35,"Conso",IF(Gestión!E413=D!$K$37,"Fortale",IF(Gestión!E413=D!$K$38,"Program",IF(Gestión!E413=D!$K$40,"Estruct",IF(Gestión!E413=D!$K$48,"Artic",IF(Gestión!E413=D!$K$55,"Fortale1",IF(Gestión!E413=D!$K$60,"Biling",IF(Gestión!E413=D!$K$64,"Forma1",IF(Gestión!E413=D!$K$66,"Gest",IF(Gestión!E413=D!$K$68,"Redefini",IF(Gestión!E413=D!$K$69,"Fortale2",IF(Gestión!E413=D!$K$72,"Edu",IF(Gestión!E413=D!$K$79,"Implement",IF(Gestión!E413=D!$K$81,"Potencia",IF(Gestión!E413=D!$K$86,"Fortale3",IF(Gestión!E413=D!$K$89,"Vincu1",IF(Gestión!E413=D!$K$91,"Incur",IF(Gestión!E413=D!$K$93,"Proyec",IF(Gestión!E413=D!$K$94,"Estrateg",IF(Gestión!E413=D!$K$95,"Desa",IF(Gestión!E413=D!$K$103,"Seguim",IF(Gestión!E413=D!$K$104,"Acces",IF(Gestión!E413=D!$K$113,"Program1",IF(Gestión!E413=D!$K$115,"En",IF(Gestión!E413=D!$K$118,"Geren",IF(Gestión!E413=D!$K$128,"Proyec1",IF(Gestión!E413=D!$K$131,"Proyec2",IF(Gestión!E413=D!$K$135,"Forma2",IF(Gestión!E413=D!$K$137,"Talent",IF(Gestión!E413=D!$K$151,"Conso1",IF(Gestión!E413=D!$K$152,"Conso2",IF(Gestión!E413=D!$K$159,"Serv",IF(Gestión!E413=D!$K$164,"Rete",IF(Gestión!E413=D!$K$171,"Fortale4",IF(Gestión!E413=D!$K$172,"Fortale5",IF(Gestión!E413=D!$K$174,"Defini",IF(Gestión!E413=D!$K$175,"Coord",IF(Gestión!E413=D!$K$178,"Redef",IF(Gestión!E413=D!$K$181,"Compro",IF(Gestión!E413=D!$K$182,"Desa1",IF(Gestión!E413=D!$K$183,"Fortale6",IF(Gestión!E413=D!$K$187,"Esta",IF(Gestión!E413=D!$K$190,"Facil",IF(Gestión!E413=D!$K$193,"Soporte",IF(Gestión!E413=D!$K$198,"Implement1",IF(Gestión!E413=D!$K$201,"La",IF(Gestión!E413=D!$K$203,"Fortale7",IF(Gestión!E413=D!$K$206,"Remo",IF(Gestión!E413=D!$K$210,"Fortale8",IF(Gestión!E413=D!$K$214,"Mejoram",IF(Gestión!E413=D!$K$215,"Fortale9",IF(Gestión!E413=D!$K$217,"Fortale10",""))))))))))))))))))))))))))))))))))))))))))))))))))))))))))</f>
        <v/>
      </c>
    </row>
    <row r="405" spans="14:20" x14ac:dyDescent="0.25">
      <c r="N405" t="str">
        <f>IF(Gestión!F414=D!$L$2,"Forta",IF(Gestión!F414=$L$4,"Inclu",IF(Gestión!F414=$L$5,"Cult",IF(Gestión!F414=$L$7,"Actua",IF(Gestión!F414=$L$11,"Cuali",IF(Gestión!F414=$L$15,"Forta1",IF(Gestión!F414=$L$18,"Actua1",IF(Gestión!F414=$L$20,"Forta2",IF(Gestión!F414=$L$24,"Plan",IF(Gestión!F414=$L$28,"Confor",IF(Gestión!F414=$L$31,"Crea",IF(Gestión!F414=$L$33,"Incor",IF(Gestión!F414=$L$35,"Incre",IF(Gestión!F414=$L$36,"Prog",IF(Gestión!F414=$L$37,"Forta3",IF(Gestión!F414=$L$38,"Redi",IF(Gestión!F414=$L$40,"Confor1",IF(Gestión!F414=$L$44,"Apoyo",IF(Gestión!F414=$L$46,"Crea1",IF(Gestión!F414=$L$48,"Forta4",IF(Gestión!F414=$L$50,"Actua2",IF(Gestión!F414=$L$51,"Invest",IF(Gestión!F414=$L$52,"Conserv",IF(Gestión!F414=$L$55,"Incre1",IF(Gestión!F414=$L$60,"Actua3",IF(Gestión!F414=$L$64,"Actua4",IF(Gestión!F414=$L$66,"Asist",IF(Gestión!F414=$L$68,"Invest2",IF(Gestión!F414=$L$69,"Pract",IF(Gestión!F414=$L$72,"Forta5",IF(Gestión!F414=$L$79,"Opera",IF(Gestión!F414=$L$80,"Opera2",IF(Gestión!F414=$L$81,"Impul",IF(Gestión!F414=$L$86,"Estudio",IF(Gestión!F414=$L$89,"Invest3",IF(Gestión!F414=$L$90,"Diseño",IF(Gestión!F414=$L$91,"Invest4",IF(Gestión!F414=$L$93,"Vincula",IF(Gestión!F414=$L$94,"Crea2",IF(Gestión!F414=$L$95,"Diseño1",IF(Gestión!F414=$L$96,"Opera3",IF(Gestión!F414=$L$100,"Promo",IF(Gestión!F414=$L$101,"Estudio1",IF(Gestión!F414=$L$103,"Desarrolla",IF(Gestión!F414=$L$104,"Propen",IF(Gestión!F414=$L$108,"Aument",IF(Gestión!F414=$L$112,"Aument2",IF(Gestión!F414=$L$113,"Incre2",IF(Gestión!F414=$L$115,"Diver",IF(Gestión!F414=$L$118,"Estable",IF(Gestión!F414=$L$128,"Realiza",IF(Gestión!F414=$L$131,"Realiza1",IF(Gestión!F414=$L$135,"Diseño2",IF(Gestión!F414=$L$137,"Estudio2",IF(Gestión!F414=$L$138,"Invest5",IF(Gestión!F414=$L$141,"Actua5",IF(Gestión!F414=$L$144,"Estable1",IF(Gestión!F414=$L$151,"Defin","N/A"))))))))))))))))))))))))))))))))))))))))))))))))))))))))))</f>
        <v>N/A</v>
      </c>
      <c r="O405" t="str">
        <f>IF(N405="N/A",IF(Gestión!F414=$L$152,"Estable2",IF(Gestión!F414=$L$159,"Diseño3",IF(Gestión!F414=$L$161,"Diseño4",IF(Gestión!F414=$L$164,"Forta6",IF(Gestión!F414=$L$168,"Prog1",IF(Gestión!F414=$L$171,"Robus",IF(Gestión!F414=$L$172,"Diseño5",IF(Gestión!F414=$L$173,"Diseño6",IF(Gestión!F414=$L$174,"Estruc",IF(Gestión!F414=$L$175,"Diseño7",IF(Gestión!F414=$L$178,"Diseño8",IF(Gestión!F414=$L$179,"Diseño9",IF(Gestión!F414=$L$180,"Diseño10",IF(Gestión!F414=$L$181,"Diseño11",IF(Gestión!F414=$L$182,"Diseño12",IF(Gestión!F414=$L$183,"Capacit",IF(Gestión!F414=$L$186,"Redi1",IF(Gestión!F414=$L$187,"Defin1",IF(Gestión!F414=$L$190,"Cumplir",IF(Gestión!F414=$L$193,"Sistem",IF(Gestión!F414=$L$195,"Montaje",IF(Gestión!F414=$L$198,"Implementa",IF(Gestión!F414=$L$201,"Sistem1",IF(Gestión!F414=$L$203,"Asegura",IF(Gestión!F414=$L$204,"Estable3",IF(Gestión!F414=$L$206,"Constru",IF(Gestión!F414=$L$210,"Defin2",IF(Gestión!F414=$L$212,"Cult1",IF(Gestión!F414=$L$214,"Diseño13",IF(Gestión!F414=$L$215,"Defin3",IF(Gestión!F414=$L$217,"Segui",""))))))))))))))))))))))))))))))),N405)</f>
        <v/>
      </c>
      <c r="P405" t="str">
        <f>IF(Gestión!D414=$Q$2,"Acre",IF(Gestión!D414=$Q$3,"Valor",IF(Gestión!D414=$Q$4,"Calidad",IF(Gestión!D414=$Q$5,"NAI",IF(Gestión!D414=$Q$6,"NAP",IF(Gestión!D414=$Q$7,"NAE",IF(Gestión!D414=$Q$8,"Articulación",IF(Gestión!D414=$Q$9,"Extensión",IF(Gestión!D414=$Q$10,"Regionalización",IF(Gestión!D414=$Q$11,"Interna",IF(Gestión!D414=$Q$12,"Seguimiento",IF(Gestión!D414=$Q$13,"NAA",IF(Gestión!D414=$Q$14,"Gerencia",IF(Gestión!D414=$Q$15,"TH",IF(Gestión!D414=$Q$16,"Finan",IF(Gestión!D414=$Q$17,"Bienestar",IF(Gestión!D414=$Q$18,"Comuni",IF(Gestión!D414=$Q$19,"Sistema",IF(Gestión!D414=$Q$20,"GestionD",IF(Gestión!D414=$Q$21,"Mejoramiento",IF(Gestión!D414=$Q$22,"Modelo",IF(Gestión!D414=$Q$23,"Control",""))))))))))))))))))))))</f>
        <v/>
      </c>
      <c r="T405" t="str">
        <f>IF(Gestión!E414=D!$K$2,"Acredi",IF(Gestión!E414=D!$K$7,"Increm",IF(Gestión!E414=D!$K$11,"Forma",IF(Gestión!E414=D!$K$15,"Vincu",IF(Gestión!E414=D!$K$31,"Estructuraci",IF(Gestión!E414=D!$K$33,"Tecnica",IF(Gestión!E414=D!$K$35,"Conso",IF(Gestión!E414=D!$K$37,"Fortale",IF(Gestión!E414=D!$K$38,"Program",IF(Gestión!E414=D!$K$40,"Estruct",IF(Gestión!E414=D!$K$48,"Artic",IF(Gestión!E414=D!$K$55,"Fortale1",IF(Gestión!E414=D!$K$60,"Biling",IF(Gestión!E414=D!$K$64,"Forma1",IF(Gestión!E414=D!$K$66,"Gest",IF(Gestión!E414=D!$K$68,"Redefini",IF(Gestión!E414=D!$K$69,"Fortale2",IF(Gestión!E414=D!$K$72,"Edu",IF(Gestión!E414=D!$K$79,"Implement",IF(Gestión!E414=D!$K$81,"Potencia",IF(Gestión!E414=D!$K$86,"Fortale3",IF(Gestión!E414=D!$K$89,"Vincu1",IF(Gestión!E414=D!$K$91,"Incur",IF(Gestión!E414=D!$K$93,"Proyec",IF(Gestión!E414=D!$K$94,"Estrateg",IF(Gestión!E414=D!$K$95,"Desa",IF(Gestión!E414=D!$K$103,"Seguim",IF(Gestión!E414=D!$K$104,"Acces",IF(Gestión!E414=D!$K$113,"Program1",IF(Gestión!E414=D!$K$115,"En",IF(Gestión!E414=D!$K$118,"Geren",IF(Gestión!E414=D!$K$128,"Proyec1",IF(Gestión!E414=D!$K$131,"Proyec2",IF(Gestión!E414=D!$K$135,"Forma2",IF(Gestión!E414=D!$K$137,"Talent",IF(Gestión!E414=D!$K$151,"Conso1",IF(Gestión!E414=D!$K$152,"Conso2",IF(Gestión!E414=D!$K$159,"Serv",IF(Gestión!E414=D!$K$164,"Rete",IF(Gestión!E414=D!$K$171,"Fortale4",IF(Gestión!E414=D!$K$172,"Fortale5",IF(Gestión!E414=D!$K$174,"Defini",IF(Gestión!E414=D!$K$175,"Coord",IF(Gestión!E414=D!$K$178,"Redef",IF(Gestión!E414=D!$K$181,"Compro",IF(Gestión!E414=D!$K$182,"Desa1",IF(Gestión!E414=D!$K$183,"Fortale6",IF(Gestión!E414=D!$K$187,"Esta",IF(Gestión!E414=D!$K$190,"Facil",IF(Gestión!E414=D!$K$193,"Soporte",IF(Gestión!E414=D!$K$198,"Implement1",IF(Gestión!E414=D!$K$201,"La",IF(Gestión!E414=D!$K$203,"Fortale7",IF(Gestión!E414=D!$K$206,"Remo",IF(Gestión!E414=D!$K$210,"Fortale8",IF(Gestión!E414=D!$K$214,"Mejoram",IF(Gestión!E414=D!$K$215,"Fortale9",IF(Gestión!E414=D!$K$217,"Fortale10",""))))))))))))))))))))))))))))))))))))))))))))))))))))))))))</f>
        <v/>
      </c>
    </row>
    <row r="406" spans="14:20" x14ac:dyDescent="0.25">
      <c r="N406" t="str">
        <f>IF(Gestión!F415=D!$L$2,"Forta",IF(Gestión!F415=$L$4,"Inclu",IF(Gestión!F415=$L$5,"Cult",IF(Gestión!F415=$L$7,"Actua",IF(Gestión!F415=$L$11,"Cuali",IF(Gestión!F415=$L$15,"Forta1",IF(Gestión!F415=$L$18,"Actua1",IF(Gestión!F415=$L$20,"Forta2",IF(Gestión!F415=$L$24,"Plan",IF(Gestión!F415=$L$28,"Confor",IF(Gestión!F415=$L$31,"Crea",IF(Gestión!F415=$L$33,"Incor",IF(Gestión!F415=$L$35,"Incre",IF(Gestión!F415=$L$36,"Prog",IF(Gestión!F415=$L$37,"Forta3",IF(Gestión!F415=$L$38,"Redi",IF(Gestión!F415=$L$40,"Confor1",IF(Gestión!F415=$L$44,"Apoyo",IF(Gestión!F415=$L$46,"Crea1",IF(Gestión!F415=$L$48,"Forta4",IF(Gestión!F415=$L$50,"Actua2",IF(Gestión!F415=$L$51,"Invest",IF(Gestión!F415=$L$52,"Conserv",IF(Gestión!F415=$L$55,"Incre1",IF(Gestión!F415=$L$60,"Actua3",IF(Gestión!F415=$L$64,"Actua4",IF(Gestión!F415=$L$66,"Asist",IF(Gestión!F415=$L$68,"Invest2",IF(Gestión!F415=$L$69,"Pract",IF(Gestión!F415=$L$72,"Forta5",IF(Gestión!F415=$L$79,"Opera",IF(Gestión!F415=$L$80,"Opera2",IF(Gestión!F415=$L$81,"Impul",IF(Gestión!F415=$L$86,"Estudio",IF(Gestión!F415=$L$89,"Invest3",IF(Gestión!F415=$L$90,"Diseño",IF(Gestión!F415=$L$91,"Invest4",IF(Gestión!F415=$L$93,"Vincula",IF(Gestión!F415=$L$94,"Crea2",IF(Gestión!F415=$L$95,"Diseño1",IF(Gestión!F415=$L$96,"Opera3",IF(Gestión!F415=$L$100,"Promo",IF(Gestión!F415=$L$101,"Estudio1",IF(Gestión!F415=$L$103,"Desarrolla",IF(Gestión!F415=$L$104,"Propen",IF(Gestión!F415=$L$108,"Aument",IF(Gestión!F415=$L$112,"Aument2",IF(Gestión!F415=$L$113,"Incre2",IF(Gestión!F415=$L$115,"Diver",IF(Gestión!F415=$L$118,"Estable",IF(Gestión!F415=$L$128,"Realiza",IF(Gestión!F415=$L$131,"Realiza1",IF(Gestión!F415=$L$135,"Diseño2",IF(Gestión!F415=$L$137,"Estudio2",IF(Gestión!F415=$L$138,"Invest5",IF(Gestión!F415=$L$141,"Actua5",IF(Gestión!F415=$L$144,"Estable1",IF(Gestión!F415=$L$151,"Defin","N/A"))))))))))))))))))))))))))))))))))))))))))))))))))))))))))</f>
        <v>N/A</v>
      </c>
      <c r="O406" t="str">
        <f>IF(N406="N/A",IF(Gestión!F415=$L$152,"Estable2",IF(Gestión!F415=$L$159,"Diseño3",IF(Gestión!F415=$L$161,"Diseño4",IF(Gestión!F415=$L$164,"Forta6",IF(Gestión!F415=$L$168,"Prog1",IF(Gestión!F415=$L$171,"Robus",IF(Gestión!F415=$L$172,"Diseño5",IF(Gestión!F415=$L$173,"Diseño6",IF(Gestión!F415=$L$174,"Estruc",IF(Gestión!F415=$L$175,"Diseño7",IF(Gestión!F415=$L$178,"Diseño8",IF(Gestión!F415=$L$179,"Diseño9",IF(Gestión!F415=$L$180,"Diseño10",IF(Gestión!F415=$L$181,"Diseño11",IF(Gestión!F415=$L$182,"Diseño12",IF(Gestión!F415=$L$183,"Capacit",IF(Gestión!F415=$L$186,"Redi1",IF(Gestión!F415=$L$187,"Defin1",IF(Gestión!F415=$L$190,"Cumplir",IF(Gestión!F415=$L$193,"Sistem",IF(Gestión!F415=$L$195,"Montaje",IF(Gestión!F415=$L$198,"Implementa",IF(Gestión!F415=$L$201,"Sistem1",IF(Gestión!F415=$L$203,"Asegura",IF(Gestión!F415=$L$204,"Estable3",IF(Gestión!F415=$L$206,"Constru",IF(Gestión!F415=$L$210,"Defin2",IF(Gestión!F415=$L$212,"Cult1",IF(Gestión!F415=$L$214,"Diseño13",IF(Gestión!F415=$L$215,"Defin3",IF(Gestión!F415=$L$217,"Segui",""))))))))))))))))))))))))))))))),N406)</f>
        <v/>
      </c>
      <c r="P406" t="str">
        <f>IF(Gestión!D415=$Q$2,"Acre",IF(Gestión!D415=$Q$3,"Valor",IF(Gestión!D415=$Q$4,"Calidad",IF(Gestión!D415=$Q$5,"NAI",IF(Gestión!D415=$Q$6,"NAP",IF(Gestión!D415=$Q$7,"NAE",IF(Gestión!D415=$Q$8,"Articulación",IF(Gestión!D415=$Q$9,"Extensión",IF(Gestión!D415=$Q$10,"Regionalización",IF(Gestión!D415=$Q$11,"Interna",IF(Gestión!D415=$Q$12,"Seguimiento",IF(Gestión!D415=$Q$13,"NAA",IF(Gestión!D415=$Q$14,"Gerencia",IF(Gestión!D415=$Q$15,"TH",IF(Gestión!D415=$Q$16,"Finan",IF(Gestión!D415=$Q$17,"Bienestar",IF(Gestión!D415=$Q$18,"Comuni",IF(Gestión!D415=$Q$19,"Sistema",IF(Gestión!D415=$Q$20,"GestionD",IF(Gestión!D415=$Q$21,"Mejoramiento",IF(Gestión!D415=$Q$22,"Modelo",IF(Gestión!D415=$Q$23,"Control",""))))))))))))))))))))))</f>
        <v/>
      </c>
      <c r="T406" t="str">
        <f>IF(Gestión!E415=D!$K$2,"Acredi",IF(Gestión!E415=D!$K$7,"Increm",IF(Gestión!E415=D!$K$11,"Forma",IF(Gestión!E415=D!$K$15,"Vincu",IF(Gestión!E415=D!$K$31,"Estructuraci",IF(Gestión!E415=D!$K$33,"Tecnica",IF(Gestión!E415=D!$K$35,"Conso",IF(Gestión!E415=D!$K$37,"Fortale",IF(Gestión!E415=D!$K$38,"Program",IF(Gestión!E415=D!$K$40,"Estruct",IF(Gestión!E415=D!$K$48,"Artic",IF(Gestión!E415=D!$K$55,"Fortale1",IF(Gestión!E415=D!$K$60,"Biling",IF(Gestión!E415=D!$K$64,"Forma1",IF(Gestión!E415=D!$K$66,"Gest",IF(Gestión!E415=D!$K$68,"Redefini",IF(Gestión!E415=D!$K$69,"Fortale2",IF(Gestión!E415=D!$K$72,"Edu",IF(Gestión!E415=D!$K$79,"Implement",IF(Gestión!E415=D!$K$81,"Potencia",IF(Gestión!E415=D!$K$86,"Fortale3",IF(Gestión!E415=D!$K$89,"Vincu1",IF(Gestión!E415=D!$K$91,"Incur",IF(Gestión!E415=D!$K$93,"Proyec",IF(Gestión!E415=D!$K$94,"Estrateg",IF(Gestión!E415=D!$K$95,"Desa",IF(Gestión!E415=D!$K$103,"Seguim",IF(Gestión!E415=D!$K$104,"Acces",IF(Gestión!E415=D!$K$113,"Program1",IF(Gestión!E415=D!$K$115,"En",IF(Gestión!E415=D!$K$118,"Geren",IF(Gestión!E415=D!$K$128,"Proyec1",IF(Gestión!E415=D!$K$131,"Proyec2",IF(Gestión!E415=D!$K$135,"Forma2",IF(Gestión!E415=D!$K$137,"Talent",IF(Gestión!E415=D!$K$151,"Conso1",IF(Gestión!E415=D!$K$152,"Conso2",IF(Gestión!E415=D!$K$159,"Serv",IF(Gestión!E415=D!$K$164,"Rete",IF(Gestión!E415=D!$K$171,"Fortale4",IF(Gestión!E415=D!$K$172,"Fortale5",IF(Gestión!E415=D!$K$174,"Defini",IF(Gestión!E415=D!$K$175,"Coord",IF(Gestión!E415=D!$K$178,"Redef",IF(Gestión!E415=D!$K$181,"Compro",IF(Gestión!E415=D!$K$182,"Desa1",IF(Gestión!E415=D!$K$183,"Fortale6",IF(Gestión!E415=D!$K$187,"Esta",IF(Gestión!E415=D!$K$190,"Facil",IF(Gestión!E415=D!$K$193,"Soporte",IF(Gestión!E415=D!$K$198,"Implement1",IF(Gestión!E415=D!$K$201,"La",IF(Gestión!E415=D!$K$203,"Fortale7",IF(Gestión!E415=D!$K$206,"Remo",IF(Gestión!E415=D!$K$210,"Fortale8",IF(Gestión!E415=D!$K$214,"Mejoram",IF(Gestión!E415=D!$K$215,"Fortale9",IF(Gestión!E415=D!$K$217,"Fortale10",""))))))))))))))))))))))))))))))))))))))))))))))))))))))))))</f>
        <v/>
      </c>
    </row>
    <row r="407" spans="14:20" x14ac:dyDescent="0.25">
      <c r="N407" t="str">
        <f>IF(Gestión!F416=D!$L$2,"Forta",IF(Gestión!F416=$L$4,"Inclu",IF(Gestión!F416=$L$5,"Cult",IF(Gestión!F416=$L$7,"Actua",IF(Gestión!F416=$L$11,"Cuali",IF(Gestión!F416=$L$15,"Forta1",IF(Gestión!F416=$L$18,"Actua1",IF(Gestión!F416=$L$20,"Forta2",IF(Gestión!F416=$L$24,"Plan",IF(Gestión!F416=$L$28,"Confor",IF(Gestión!F416=$L$31,"Crea",IF(Gestión!F416=$L$33,"Incor",IF(Gestión!F416=$L$35,"Incre",IF(Gestión!F416=$L$36,"Prog",IF(Gestión!F416=$L$37,"Forta3",IF(Gestión!F416=$L$38,"Redi",IF(Gestión!F416=$L$40,"Confor1",IF(Gestión!F416=$L$44,"Apoyo",IF(Gestión!F416=$L$46,"Crea1",IF(Gestión!F416=$L$48,"Forta4",IF(Gestión!F416=$L$50,"Actua2",IF(Gestión!F416=$L$51,"Invest",IF(Gestión!F416=$L$52,"Conserv",IF(Gestión!F416=$L$55,"Incre1",IF(Gestión!F416=$L$60,"Actua3",IF(Gestión!F416=$L$64,"Actua4",IF(Gestión!F416=$L$66,"Asist",IF(Gestión!F416=$L$68,"Invest2",IF(Gestión!F416=$L$69,"Pract",IF(Gestión!F416=$L$72,"Forta5",IF(Gestión!F416=$L$79,"Opera",IF(Gestión!F416=$L$80,"Opera2",IF(Gestión!F416=$L$81,"Impul",IF(Gestión!F416=$L$86,"Estudio",IF(Gestión!F416=$L$89,"Invest3",IF(Gestión!F416=$L$90,"Diseño",IF(Gestión!F416=$L$91,"Invest4",IF(Gestión!F416=$L$93,"Vincula",IF(Gestión!F416=$L$94,"Crea2",IF(Gestión!F416=$L$95,"Diseño1",IF(Gestión!F416=$L$96,"Opera3",IF(Gestión!F416=$L$100,"Promo",IF(Gestión!F416=$L$101,"Estudio1",IF(Gestión!F416=$L$103,"Desarrolla",IF(Gestión!F416=$L$104,"Propen",IF(Gestión!F416=$L$108,"Aument",IF(Gestión!F416=$L$112,"Aument2",IF(Gestión!F416=$L$113,"Incre2",IF(Gestión!F416=$L$115,"Diver",IF(Gestión!F416=$L$118,"Estable",IF(Gestión!F416=$L$128,"Realiza",IF(Gestión!F416=$L$131,"Realiza1",IF(Gestión!F416=$L$135,"Diseño2",IF(Gestión!F416=$L$137,"Estudio2",IF(Gestión!F416=$L$138,"Invest5",IF(Gestión!F416=$L$141,"Actua5",IF(Gestión!F416=$L$144,"Estable1",IF(Gestión!F416=$L$151,"Defin","N/A"))))))))))))))))))))))))))))))))))))))))))))))))))))))))))</f>
        <v>N/A</v>
      </c>
      <c r="O407" t="str">
        <f>IF(N407="N/A",IF(Gestión!F416=$L$152,"Estable2",IF(Gestión!F416=$L$159,"Diseño3",IF(Gestión!F416=$L$161,"Diseño4",IF(Gestión!F416=$L$164,"Forta6",IF(Gestión!F416=$L$168,"Prog1",IF(Gestión!F416=$L$171,"Robus",IF(Gestión!F416=$L$172,"Diseño5",IF(Gestión!F416=$L$173,"Diseño6",IF(Gestión!F416=$L$174,"Estruc",IF(Gestión!F416=$L$175,"Diseño7",IF(Gestión!F416=$L$178,"Diseño8",IF(Gestión!F416=$L$179,"Diseño9",IF(Gestión!F416=$L$180,"Diseño10",IF(Gestión!F416=$L$181,"Diseño11",IF(Gestión!F416=$L$182,"Diseño12",IF(Gestión!F416=$L$183,"Capacit",IF(Gestión!F416=$L$186,"Redi1",IF(Gestión!F416=$L$187,"Defin1",IF(Gestión!F416=$L$190,"Cumplir",IF(Gestión!F416=$L$193,"Sistem",IF(Gestión!F416=$L$195,"Montaje",IF(Gestión!F416=$L$198,"Implementa",IF(Gestión!F416=$L$201,"Sistem1",IF(Gestión!F416=$L$203,"Asegura",IF(Gestión!F416=$L$204,"Estable3",IF(Gestión!F416=$L$206,"Constru",IF(Gestión!F416=$L$210,"Defin2",IF(Gestión!F416=$L$212,"Cult1",IF(Gestión!F416=$L$214,"Diseño13",IF(Gestión!F416=$L$215,"Defin3",IF(Gestión!F416=$L$217,"Segui",""))))))))))))))))))))))))))))))),N407)</f>
        <v/>
      </c>
      <c r="P407" t="str">
        <f>IF(Gestión!D416=$Q$2,"Acre",IF(Gestión!D416=$Q$3,"Valor",IF(Gestión!D416=$Q$4,"Calidad",IF(Gestión!D416=$Q$5,"NAI",IF(Gestión!D416=$Q$6,"NAP",IF(Gestión!D416=$Q$7,"NAE",IF(Gestión!D416=$Q$8,"Articulación",IF(Gestión!D416=$Q$9,"Extensión",IF(Gestión!D416=$Q$10,"Regionalización",IF(Gestión!D416=$Q$11,"Interna",IF(Gestión!D416=$Q$12,"Seguimiento",IF(Gestión!D416=$Q$13,"NAA",IF(Gestión!D416=$Q$14,"Gerencia",IF(Gestión!D416=$Q$15,"TH",IF(Gestión!D416=$Q$16,"Finan",IF(Gestión!D416=$Q$17,"Bienestar",IF(Gestión!D416=$Q$18,"Comuni",IF(Gestión!D416=$Q$19,"Sistema",IF(Gestión!D416=$Q$20,"GestionD",IF(Gestión!D416=$Q$21,"Mejoramiento",IF(Gestión!D416=$Q$22,"Modelo",IF(Gestión!D416=$Q$23,"Control",""))))))))))))))))))))))</f>
        <v/>
      </c>
      <c r="T407" t="str">
        <f>IF(Gestión!E416=D!$K$2,"Acredi",IF(Gestión!E416=D!$K$7,"Increm",IF(Gestión!E416=D!$K$11,"Forma",IF(Gestión!E416=D!$K$15,"Vincu",IF(Gestión!E416=D!$K$31,"Estructuraci",IF(Gestión!E416=D!$K$33,"Tecnica",IF(Gestión!E416=D!$K$35,"Conso",IF(Gestión!E416=D!$K$37,"Fortale",IF(Gestión!E416=D!$K$38,"Program",IF(Gestión!E416=D!$K$40,"Estruct",IF(Gestión!E416=D!$K$48,"Artic",IF(Gestión!E416=D!$K$55,"Fortale1",IF(Gestión!E416=D!$K$60,"Biling",IF(Gestión!E416=D!$K$64,"Forma1",IF(Gestión!E416=D!$K$66,"Gest",IF(Gestión!E416=D!$K$68,"Redefini",IF(Gestión!E416=D!$K$69,"Fortale2",IF(Gestión!E416=D!$K$72,"Edu",IF(Gestión!E416=D!$K$79,"Implement",IF(Gestión!E416=D!$K$81,"Potencia",IF(Gestión!E416=D!$K$86,"Fortale3",IF(Gestión!E416=D!$K$89,"Vincu1",IF(Gestión!E416=D!$K$91,"Incur",IF(Gestión!E416=D!$K$93,"Proyec",IF(Gestión!E416=D!$K$94,"Estrateg",IF(Gestión!E416=D!$K$95,"Desa",IF(Gestión!E416=D!$K$103,"Seguim",IF(Gestión!E416=D!$K$104,"Acces",IF(Gestión!E416=D!$K$113,"Program1",IF(Gestión!E416=D!$K$115,"En",IF(Gestión!E416=D!$K$118,"Geren",IF(Gestión!E416=D!$K$128,"Proyec1",IF(Gestión!E416=D!$K$131,"Proyec2",IF(Gestión!E416=D!$K$135,"Forma2",IF(Gestión!E416=D!$K$137,"Talent",IF(Gestión!E416=D!$K$151,"Conso1",IF(Gestión!E416=D!$K$152,"Conso2",IF(Gestión!E416=D!$K$159,"Serv",IF(Gestión!E416=D!$K$164,"Rete",IF(Gestión!E416=D!$K$171,"Fortale4",IF(Gestión!E416=D!$K$172,"Fortale5",IF(Gestión!E416=D!$K$174,"Defini",IF(Gestión!E416=D!$K$175,"Coord",IF(Gestión!E416=D!$K$178,"Redef",IF(Gestión!E416=D!$K$181,"Compro",IF(Gestión!E416=D!$K$182,"Desa1",IF(Gestión!E416=D!$K$183,"Fortale6",IF(Gestión!E416=D!$K$187,"Esta",IF(Gestión!E416=D!$K$190,"Facil",IF(Gestión!E416=D!$K$193,"Soporte",IF(Gestión!E416=D!$K$198,"Implement1",IF(Gestión!E416=D!$K$201,"La",IF(Gestión!E416=D!$K$203,"Fortale7",IF(Gestión!E416=D!$K$206,"Remo",IF(Gestión!E416=D!$K$210,"Fortale8",IF(Gestión!E416=D!$K$214,"Mejoram",IF(Gestión!E416=D!$K$215,"Fortale9",IF(Gestión!E416=D!$K$217,"Fortale10",""))))))))))))))))))))))))))))))))))))))))))))))))))))))))))</f>
        <v/>
      </c>
    </row>
    <row r="408" spans="14:20" x14ac:dyDescent="0.25">
      <c r="N408" t="str">
        <f>IF(Gestión!F417=D!$L$2,"Forta",IF(Gestión!F417=$L$4,"Inclu",IF(Gestión!F417=$L$5,"Cult",IF(Gestión!F417=$L$7,"Actua",IF(Gestión!F417=$L$11,"Cuali",IF(Gestión!F417=$L$15,"Forta1",IF(Gestión!F417=$L$18,"Actua1",IF(Gestión!F417=$L$20,"Forta2",IF(Gestión!F417=$L$24,"Plan",IF(Gestión!F417=$L$28,"Confor",IF(Gestión!F417=$L$31,"Crea",IF(Gestión!F417=$L$33,"Incor",IF(Gestión!F417=$L$35,"Incre",IF(Gestión!F417=$L$36,"Prog",IF(Gestión!F417=$L$37,"Forta3",IF(Gestión!F417=$L$38,"Redi",IF(Gestión!F417=$L$40,"Confor1",IF(Gestión!F417=$L$44,"Apoyo",IF(Gestión!F417=$L$46,"Crea1",IF(Gestión!F417=$L$48,"Forta4",IF(Gestión!F417=$L$50,"Actua2",IF(Gestión!F417=$L$51,"Invest",IF(Gestión!F417=$L$52,"Conserv",IF(Gestión!F417=$L$55,"Incre1",IF(Gestión!F417=$L$60,"Actua3",IF(Gestión!F417=$L$64,"Actua4",IF(Gestión!F417=$L$66,"Asist",IF(Gestión!F417=$L$68,"Invest2",IF(Gestión!F417=$L$69,"Pract",IF(Gestión!F417=$L$72,"Forta5",IF(Gestión!F417=$L$79,"Opera",IF(Gestión!F417=$L$80,"Opera2",IF(Gestión!F417=$L$81,"Impul",IF(Gestión!F417=$L$86,"Estudio",IF(Gestión!F417=$L$89,"Invest3",IF(Gestión!F417=$L$90,"Diseño",IF(Gestión!F417=$L$91,"Invest4",IF(Gestión!F417=$L$93,"Vincula",IF(Gestión!F417=$L$94,"Crea2",IF(Gestión!F417=$L$95,"Diseño1",IF(Gestión!F417=$L$96,"Opera3",IF(Gestión!F417=$L$100,"Promo",IF(Gestión!F417=$L$101,"Estudio1",IF(Gestión!F417=$L$103,"Desarrolla",IF(Gestión!F417=$L$104,"Propen",IF(Gestión!F417=$L$108,"Aument",IF(Gestión!F417=$L$112,"Aument2",IF(Gestión!F417=$L$113,"Incre2",IF(Gestión!F417=$L$115,"Diver",IF(Gestión!F417=$L$118,"Estable",IF(Gestión!F417=$L$128,"Realiza",IF(Gestión!F417=$L$131,"Realiza1",IF(Gestión!F417=$L$135,"Diseño2",IF(Gestión!F417=$L$137,"Estudio2",IF(Gestión!F417=$L$138,"Invest5",IF(Gestión!F417=$L$141,"Actua5",IF(Gestión!F417=$L$144,"Estable1",IF(Gestión!F417=$L$151,"Defin","N/A"))))))))))))))))))))))))))))))))))))))))))))))))))))))))))</f>
        <v>N/A</v>
      </c>
      <c r="O408" t="str">
        <f>IF(N408="N/A",IF(Gestión!F417=$L$152,"Estable2",IF(Gestión!F417=$L$159,"Diseño3",IF(Gestión!F417=$L$161,"Diseño4",IF(Gestión!F417=$L$164,"Forta6",IF(Gestión!F417=$L$168,"Prog1",IF(Gestión!F417=$L$171,"Robus",IF(Gestión!F417=$L$172,"Diseño5",IF(Gestión!F417=$L$173,"Diseño6",IF(Gestión!F417=$L$174,"Estruc",IF(Gestión!F417=$L$175,"Diseño7",IF(Gestión!F417=$L$178,"Diseño8",IF(Gestión!F417=$L$179,"Diseño9",IF(Gestión!F417=$L$180,"Diseño10",IF(Gestión!F417=$L$181,"Diseño11",IF(Gestión!F417=$L$182,"Diseño12",IF(Gestión!F417=$L$183,"Capacit",IF(Gestión!F417=$L$186,"Redi1",IF(Gestión!F417=$L$187,"Defin1",IF(Gestión!F417=$L$190,"Cumplir",IF(Gestión!F417=$L$193,"Sistem",IF(Gestión!F417=$L$195,"Montaje",IF(Gestión!F417=$L$198,"Implementa",IF(Gestión!F417=$L$201,"Sistem1",IF(Gestión!F417=$L$203,"Asegura",IF(Gestión!F417=$L$204,"Estable3",IF(Gestión!F417=$L$206,"Constru",IF(Gestión!F417=$L$210,"Defin2",IF(Gestión!F417=$L$212,"Cult1",IF(Gestión!F417=$L$214,"Diseño13",IF(Gestión!F417=$L$215,"Defin3",IF(Gestión!F417=$L$217,"Segui",""))))))))))))))))))))))))))))))),N408)</f>
        <v/>
      </c>
      <c r="P408" t="str">
        <f>IF(Gestión!D417=$Q$2,"Acre",IF(Gestión!D417=$Q$3,"Valor",IF(Gestión!D417=$Q$4,"Calidad",IF(Gestión!D417=$Q$5,"NAI",IF(Gestión!D417=$Q$6,"NAP",IF(Gestión!D417=$Q$7,"NAE",IF(Gestión!D417=$Q$8,"Articulación",IF(Gestión!D417=$Q$9,"Extensión",IF(Gestión!D417=$Q$10,"Regionalización",IF(Gestión!D417=$Q$11,"Interna",IF(Gestión!D417=$Q$12,"Seguimiento",IF(Gestión!D417=$Q$13,"NAA",IF(Gestión!D417=$Q$14,"Gerencia",IF(Gestión!D417=$Q$15,"TH",IF(Gestión!D417=$Q$16,"Finan",IF(Gestión!D417=$Q$17,"Bienestar",IF(Gestión!D417=$Q$18,"Comuni",IF(Gestión!D417=$Q$19,"Sistema",IF(Gestión!D417=$Q$20,"GestionD",IF(Gestión!D417=$Q$21,"Mejoramiento",IF(Gestión!D417=$Q$22,"Modelo",IF(Gestión!D417=$Q$23,"Control",""))))))))))))))))))))))</f>
        <v/>
      </c>
      <c r="T408" t="str">
        <f>IF(Gestión!E417=D!$K$2,"Acredi",IF(Gestión!E417=D!$K$7,"Increm",IF(Gestión!E417=D!$K$11,"Forma",IF(Gestión!E417=D!$K$15,"Vincu",IF(Gestión!E417=D!$K$31,"Estructuraci",IF(Gestión!E417=D!$K$33,"Tecnica",IF(Gestión!E417=D!$K$35,"Conso",IF(Gestión!E417=D!$K$37,"Fortale",IF(Gestión!E417=D!$K$38,"Program",IF(Gestión!E417=D!$K$40,"Estruct",IF(Gestión!E417=D!$K$48,"Artic",IF(Gestión!E417=D!$K$55,"Fortale1",IF(Gestión!E417=D!$K$60,"Biling",IF(Gestión!E417=D!$K$64,"Forma1",IF(Gestión!E417=D!$K$66,"Gest",IF(Gestión!E417=D!$K$68,"Redefini",IF(Gestión!E417=D!$K$69,"Fortale2",IF(Gestión!E417=D!$K$72,"Edu",IF(Gestión!E417=D!$K$79,"Implement",IF(Gestión!E417=D!$K$81,"Potencia",IF(Gestión!E417=D!$K$86,"Fortale3",IF(Gestión!E417=D!$K$89,"Vincu1",IF(Gestión!E417=D!$K$91,"Incur",IF(Gestión!E417=D!$K$93,"Proyec",IF(Gestión!E417=D!$K$94,"Estrateg",IF(Gestión!E417=D!$K$95,"Desa",IF(Gestión!E417=D!$K$103,"Seguim",IF(Gestión!E417=D!$K$104,"Acces",IF(Gestión!E417=D!$K$113,"Program1",IF(Gestión!E417=D!$K$115,"En",IF(Gestión!E417=D!$K$118,"Geren",IF(Gestión!E417=D!$K$128,"Proyec1",IF(Gestión!E417=D!$K$131,"Proyec2",IF(Gestión!E417=D!$K$135,"Forma2",IF(Gestión!E417=D!$K$137,"Talent",IF(Gestión!E417=D!$K$151,"Conso1",IF(Gestión!E417=D!$K$152,"Conso2",IF(Gestión!E417=D!$K$159,"Serv",IF(Gestión!E417=D!$K$164,"Rete",IF(Gestión!E417=D!$K$171,"Fortale4",IF(Gestión!E417=D!$K$172,"Fortale5",IF(Gestión!E417=D!$K$174,"Defini",IF(Gestión!E417=D!$K$175,"Coord",IF(Gestión!E417=D!$K$178,"Redef",IF(Gestión!E417=D!$K$181,"Compro",IF(Gestión!E417=D!$K$182,"Desa1",IF(Gestión!E417=D!$K$183,"Fortale6",IF(Gestión!E417=D!$K$187,"Esta",IF(Gestión!E417=D!$K$190,"Facil",IF(Gestión!E417=D!$K$193,"Soporte",IF(Gestión!E417=D!$K$198,"Implement1",IF(Gestión!E417=D!$K$201,"La",IF(Gestión!E417=D!$K$203,"Fortale7",IF(Gestión!E417=D!$K$206,"Remo",IF(Gestión!E417=D!$K$210,"Fortale8",IF(Gestión!E417=D!$K$214,"Mejoram",IF(Gestión!E417=D!$K$215,"Fortale9",IF(Gestión!E417=D!$K$217,"Fortale10",""))))))))))))))))))))))))))))))))))))))))))))))))))))))))))</f>
        <v/>
      </c>
    </row>
    <row r="409" spans="14:20" x14ac:dyDescent="0.25">
      <c r="N409" t="str">
        <f>IF(Gestión!F418=D!$L$2,"Forta",IF(Gestión!F418=$L$4,"Inclu",IF(Gestión!F418=$L$5,"Cult",IF(Gestión!F418=$L$7,"Actua",IF(Gestión!F418=$L$11,"Cuali",IF(Gestión!F418=$L$15,"Forta1",IF(Gestión!F418=$L$18,"Actua1",IF(Gestión!F418=$L$20,"Forta2",IF(Gestión!F418=$L$24,"Plan",IF(Gestión!F418=$L$28,"Confor",IF(Gestión!F418=$L$31,"Crea",IF(Gestión!F418=$L$33,"Incor",IF(Gestión!F418=$L$35,"Incre",IF(Gestión!F418=$L$36,"Prog",IF(Gestión!F418=$L$37,"Forta3",IF(Gestión!F418=$L$38,"Redi",IF(Gestión!F418=$L$40,"Confor1",IF(Gestión!F418=$L$44,"Apoyo",IF(Gestión!F418=$L$46,"Crea1",IF(Gestión!F418=$L$48,"Forta4",IF(Gestión!F418=$L$50,"Actua2",IF(Gestión!F418=$L$51,"Invest",IF(Gestión!F418=$L$52,"Conserv",IF(Gestión!F418=$L$55,"Incre1",IF(Gestión!F418=$L$60,"Actua3",IF(Gestión!F418=$L$64,"Actua4",IF(Gestión!F418=$L$66,"Asist",IF(Gestión!F418=$L$68,"Invest2",IF(Gestión!F418=$L$69,"Pract",IF(Gestión!F418=$L$72,"Forta5",IF(Gestión!F418=$L$79,"Opera",IF(Gestión!F418=$L$80,"Opera2",IF(Gestión!F418=$L$81,"Impul",IF(Gestión!F418=$L$86,"Estudio",IF(Gestión!F418=$L$89,"Invest3",IF(Gestión!F418=$L$90,"Diseño",IF(Gestión!F418=$L$91,"Invest4",IF(Gestión!F418=$L$93,"Vincula",IF(Gestión!F418=$L$94,"Crea2",IF(Gestión!F418=$L$95,"Diseño1",IF(Gestión!F418=$L$96,"Opera3",IF(Gestión!F418=$L$100,"Promo",IF(Gestión!F418=$L$101,"Estudio1",IF(Gestión!F418=$L$103,"Desarrolla",IF(Gestión!F418=$L$104,"Propen",IF(Gestión!F418=$L$108,"Aument",IF(Gestión!F418=$L$112,"Aument2",IF(Gestión!F418=$L$113,"Incre2",IF(Gestión!F418=$L$115,"Diver",IF(Gestión!F418=$L$118,"Estable",IF(Gestión!F418=$L$128,"Realiza",IF(Gestión!F418=$L$131,"Realiza1",IF(Gestión!F418=$L$135,"Diseño2",IF(Gestión!F418=$L$137,"Estudio2",IF(Gestión!F418=$L$138,"Invest5",IF(Gestión!F418=$L$141,"Actua5",IF(Gestión!F418=$L$144,"Estable1",IF(Gestión!F418=$L$151,"Defin","N/A"))))))))))))))))))))))))))))))))))))))))))))))))))))))))))</f>
        <v>N/A</v>
      </c>
      <c r="O409" t="str">
        <f>IF(N409="N/A",IF(Gestión!F418=$L$152,"Estable2",IF(Gestión!F418=$L$159,"Diseño3",IF(Gestión!F418=$L$161,"Diseño4",IF(Gestión!F418=$L$164,"Forta6",IF(Gestión!F418=$L$168,"Prog1",IF(Gestión!F418=$L$171,"Robus",IF(Gestión!F418=$L$172,"Diseño5",IF(Gestión!F418=$L$173,"Diseño6",IF(Gestión!F418=$L$174,"Estruc",IF(Gestión!F418=$L$175,"Diseño7",IF(Gestión!F418=$L$178,"Diseño8",IF(Gestión!F418=$L$179,"Diseño9",IF(Gestión!F418=$L$180,"Diseño10",IF(Gestión!F418=$L$181,"Diseño11",IF(Gestión!F418=$L$182,"Diseño12",IF(Gestión!F418=$L$183,"Capacit",IF(Gestión!F418=$L$186,"Redi1",IF(Gestión!F418=$L$187,"Defin1",IF(Gestión!F418=$L$190,"Cumplir",IF(Gestión!F418=$L$193,"Sistem",IF(Gestión!F418=$L$195,"Montaje",IF(Gestión!F418=$L$198,"Implementa",IF(Gestión!F418=$L$201,"Sistem1",IF(Gestión!F418=$L$203,"Asegura",IF(Gestión!F418=$L$204,"Estable3",IF(Gestión!F418=$L$206,"Constru",IF(Gestión!F418=$L$210,"Defin2",IF(Gestión!F418=$L$212,"Cult1",IF(Gestión!F418=$L$214,"Diseño13",IF(Gestión!F418=$L$215,"Defin3",IF(Gestión!F418=$L$217,"Segui",""))))))))))))))))))))))))))))))),N409)</f>
        <v/>
      </c>
      <c r="P409" t="str">
        <f>IF(Gestión!D418=$Q$2,"Acre",IF(Gestión!D418=$Q$3,"Valor",IF(Gestión!D418=$Q$4,"Calidad",IF(Gestión!D418=$Q$5,"NAI",IF(Gestión!D418=$Q$6,"NAP",IF(Gestión!D418=$Q$7,"NAE",IF(Gestión!D418=$Q$8,"Articulación",IF(Gestión!D418=$Q$9,"Extensión",IF(Gestión!D418=$Q$10,"Regionalización",IF(Gestión!D418=$Q$11,"Interna",IF(Gestión!D418=$Q$12,"Seguimiento",IF(Gestión!D418=$Q$13,"NAA",IF(Gestión!D418=$Q$14,"Gerencia",IF(Gestión!D418=$Q$15,"TH",IF(Gestión!D418=$Q$16,"Finan",IF(Gestión!D418=$Q$17,"Bienestar",IF(Gestión!D418=$Q$18,"Comuni",IF(Gestión!D418=$Q$19,"Sistema",IF(Gestión!D418=$Q$20,"GestionD",IF(Gestión!D418=$Q$21,"Mejoramiento",IF(Gestión!D418=$Q$22,"Modelo",IF(Gestión!D418=$Q$23,"Control",""))))))))))))))))))))))</f>
        <v/>
      </c>
      <c r="T409" t="str">
        <f>IF(Gestión!E418=D!$K$2,"Acredi",IF(Gestión!E418=D!$K$7,"Increm",IF(Gestión!E418=D!$K$11,"Forma",IF(Gestión!E418=D!$K$15,"Vincu",IF(Gestión!E418=D!$K$31,"Estructuraci",IF(Gestión!E418=D!$K$33,"Tecnica",IF(Gestión!E418=D!$K$35,"Conso",IF(Gestión!E418=D!$K$37,"Fortale",IF(Gestión!E418=D!$K$38,"Program",IF(Gestión!E418=D!$K$40,"Estruct",IF(Gestión!E418=D!$K$48,"Artic",IF(Gestión!E418=D!$K$55,"Fortale1",IF(Gestión!E418=D!$K$60,"Biling",IF(Gestión!E418=D!$K$64,"Forma1",IF(Gestión!E418=D!$K$66,"Gest",IF(Gestión!E418=D!$K$68,"Redefini",IF(Gestión!E418=D!$K$69,"Fortale2",IF(Gestión!E418=D!$K$72,"Edu",IF(Gestión!E418=D!$K$79,"Implement",IF(Gestión!E418=D!$K$81,"Potencia",IF(Gestión!E418=D!$K$86,"Fortale3",IF(Gestión!E418=D!$K$89,"Vincu1",IF(Gestión!E418=D!$K$91,"Incur",IF(Gestión!E418=D!$K$93,"Proyec",IF(Gestión!E418=D!$K$94,"Estrateg",IF(Gestión!E418=D!$K$95,"Desa",IF(Gestión!E418=D!$K$103,"Seguim",IF(Gestión!E418=D!$K$104,"Acces",IF(Gestión!E418=D!$K$113,"Program1",IF(Gestión!E418=D!$K$115,"En",IF(Gestión!E418=D!$K$118,"Geren",IF(Gestión!E418=D!$K$128,"Proyec1",IF(Gestión!E418=D!$K$131,"Proyec2",IF(Gestión!E418=D!$K$135,"Forma2",IF(Gestión!E418=D!$K$137,"Talent",IF(Gestión!E418=D!$K$151,"Conso1",IF(Gestión!E418=D!$K$152,"Conso2",IF(Gestión!E418=D!$K$159,"Serv",IF(Gestión!E418=D!$K$164,"Rete",IF(Gestión!E418=D!$K$171,"Fortale4",IF(Gestión!E418=D!$K$172,"Fortale5",IF(Gestión!E418=D!$K$174,"Defini",IF(Gestión!E418=D!$K$175,"Coord",IF(Gestión!E418=D!$K$178,"Redef",IF(Gestión!E418=D!$K$181,"Compro",IF(Gestión!E418=D!$K$182,"Desa1",IF(Gestión!E418=D!$K$183,"Fortale6",IF(Gestión!E418=D!$K$187,"Esta",IF(Gestión!E418=D!$K$190,"Facil",IF(Gestión!E418=D!$K$193,"Soporte",IF(Gestión!E418=D!$K$198,"Implement1",IF(Gestión!E418=D!$K$201,"La",IF(Gestión!E418=D!$K$203,"Fortale7",IF(Gestión!E418=D!$K$206,"Remo",IF(Gestión!E418=D!$K$210,"Fortale8",IF(Gestión!E418=D!$K$214,"Mejoram",IF(Gestión!E418=D!$K$215,"Fortale9",IF(Gestión!E418=D!$K$217,"Fortale10",""))))))))))))))))))))))))))))))))))))))))))))))))))))))))))</f>
        <v/>
      </c>
    </row>
    <row r="410" spans="14:20" x14ac:dyDescent="0.25">
      <c r="N410" t="str">
        <f>IF(Gestión!F419=D!$L$2,"Forta",IF(Gestión!F419=$L$4,"Inclu",IF(Gestión!F419=$L$5,"Cult",IF(Gestión!F419=$L$7,"Actua",IF(Gestión!F419=$L$11,"Cuali",IF(Gestión!F419=$L$15,"Forta1",IF(Gestión!F419=$L$18,"Actua1",IF(Gestión!F419=$L$20,"Forta2",IF(Gestión!F419=$L$24,"Plan",IF(Gestión!F419=$L$28,"Confor",IF(Gestión!F419=$L$31,"Crea",IF(Gestión!F419=$L$33,"Incor",IF(Gestión!F419=$L$35,"Incre",IF(Gestión!F419=$L$36,"Prog",IF(Gestión!F419=$L$37,"Forta3",IF(Gestión!F419=$L$38,"Redi",IF(Gestión!F419=$L$40,"Confor1",IF(Gestión!F419=$L$44,"Apoyo",IF(Gestión!F419=$L$46,"Crea1",IF(Gestión!F419=$L$48,"Forta4",IF(Gestión!F419=$L$50,"Actua2",IF(Gestión!F419=$L$51,"Invest",IF(Gestión!F419=$L$52,"Conserv",IF(Gestión!F419=$L$55,"Incre1",IF(Gestión!F419=$L$60,"Actua3",IF(Gestión!F419=$L$64,"Actua4",IF(Gestión!F419=$L$66,"Asist",IF(Gestión!F419=$L$68,"Invest2",IF(Gestión!F419=$L$69,"Pract",IF(Gestión!F419=$L$72,"Forta5",IF(Gestión!F419=$L$79,"Opera",IF(Gestión!F419=$L$80,"Opera2",IF(Gestión!F419=$L$81,"Impul",IF(Gestión!F419=$L$86,"Estudio",IF(Gestión!F419=$L$89,"Invest3",IF(Gestión!F419=$L$90,"Diseño",IF(Gestión!F419=$L$91,"Invest4",IF(Gestión!F419=$L$93,"Vincula",IF(Gestión!F419=$L$94,"Crea2",IF(Gestión!F419=$L$95,"Diseño1",IF(Gestión!F419=$L$96,"Opera3",IF(Gestión!F419=$L$100,"Promo",IF(Gestión!F419=$L$101,"Estudio1",IF(Gestión!F419=$L$103,"Desarrolla",IF(Gestión!F419=$L$104,"Propen",IF(Gestión!F419=$L$108,"Aument",IF(Gestión!F419=$L$112,"Aument2",IF(Gestión!F419=$L$113,"Incre2",IF(Gestión!F419=$L$115,"Diver",IF(Gestión!F419=$L$118,"Estable",IF(Gestión!F419=$L$128,"Realiza",IF(Gestión!F419=$L$131,"Realiza1",IF(Gestión!F419=$L$135,"Diseño2",IF(Gestión!F419=$L$137,"Estudio2",IF(Gestión!F419=$L$138,"Invest5",IF(Gestión!F419=$L$141,"Actua5",IF(Gestión!F419=$L$144,"Estable1",IF(Gestión!F419=$L$151,"Defin","N/A"))))))))))))))))))))))))))))))))))))))))))))))))))))))))))</f>
        <v>N/A</v>
      </c>
      <c r="O410" t="str">
        <f>IF(N410="N/A",IF(Gestión!F419=$L$152,"Estable2",IF(Gestión!F419=$L$159,"Diseño3",IF(Gestión!F419=$L$161,"Diseño4",IF(Gestión!F419=$L$164,"Forta6",IF(Gestión!F419=$L$168,"Prog1",IF(Gestión!F419=$L$171,"Robus",IF(Gestión!F419=$L$172,"Diseño5",IF(Gestión!F419=$L$173,"Diseño6",IF(Gestión!F419=$L$174,"Estruc",IF(Gestión!F419=$L$175,"Diseño7",IF(Gestión!F419=$L$178,"Diseño8",IF(Gestión!F419=$L$179,"Diseño9",IF(Gestión!F419=$L$180,"Diseño10",IF(Gestión!F419=$L$181,"Diseño11",IF(Gestión!F419=$L$182,"Diseño12",IF(Gestión!F419=$L$183,"Capacit",IF(Gestión!F419=$L$186,"Redi1",IF(Gestión!F419=$L$187,"Defin1",IF(Gestión!F419=$L$190,"Cumplir",IF(Gestión!F419=$L$193,"Sistem",IF(Gestión!F419=$L$195,"Montaje",IF(Gestión!F419=$L$198,"Implementa",IF(Gestión!F419=$L$201,"Sistem1",IF(Gestión!F419=$L$203,"Asegura",IF(Gestión!F419=$L$204,"Estable3",IF(Gestión!F419=$L$206,"Constru",IF(Gestión!F419=$L$210,"Defin2",IF(Gestión!F419=$L$212,"Cult1",IF(Gestión!F419=$L$214,"Diseño13",IF(Gestión!F419=$L$215,"Defin3",IF(Gestión!F419=$L$217,"Segui",""))))))))))))))))))))))))))))))),N410)</f>
        <v/>
      </c>
      <c r="P410" t="str">
        <f>IF(Gestión!D419=$Q$2,"Acre",IF(Gestión!D419=$Q$3,"Valor",IF(Gestión!D419=$Q$4,"Calidad",IF(Gestión!D419=$Q$5,"NAI",IF(Gestión!D419=$Q$6,"NAP",IF(Gestión!D419=$Q$7,"NAE",IF(Gestión!D419=$Q$8,"Articulación",IF(Gestión!D419=$Q$9,"Extensión",IF(Gestión!D419=$Q$10,"Regionalización",IF(Gestión!D419=$Q$11,"Interna",IF(Gestión!D419=$Q$12,"Seguimiento",IF(Gestión!D419=$Q$13,"NAA",IF(Gestión!D419=$Q$14,"Gerencia",IF(Gestión!D419=$Q$15,"TH",IF(Gestión!D419=$Q$16,"Finan",IF(Gestión!D419=$Q$17,"Bienestar",IF(Gestión!D419=$Q$18,"Comuni",IF(Gestión!D419=$Q$19,"Sistema",IF(Gestión!D419=$Q$20,"GestionD",IF(Gestión!D419=$Q$21,"Mejoramiento",IF(Gestión!D419=$Q$22,"Modelo",IF(Gestión!D419=$Q$23,"Control",""))))))))))))))))))))))</f>
        <v/>
      </c>
      <c r="T410" t="str">
        <f>IF(Gestión!E419=D!$K$2,"Acredi",IF(Gestión!E419=D!$K$7,"Increm",IF(Gestión!E419=D!$K$11,"Forma",IF(Gestión!E419=D!$K$15,"Vincu",IF(Gestión!E419=D!$K$31,"Estructuraci",IF(Gestión!E419=D!$K$33,"Tecnica",IF(Gestión!E419=D!$K$35,"Conso",IF(Gestión!E419=D!$K$37,"Fortale",IF(Gestión!E419=D!$K$38,"Program",IF(Gestión!E419=D!$K$40,"Estruct",IF(Gestión!E419=D!$K$48,"Artic",IF(Gestión!E419=D!$K$55,"Fortale1",IF(Gestión!E419=D!$K$60,"Biling",IF(Gestión!E419=D!$K$64,"Forma1",IF(Gestión!E419=D!$K$66,"Gest",IF(Gestión!E419=D!$K$68,"Redefini",IF(Gestión!E419=D!$K$69,"Fortale2",IF(Gestión!E419=D!$K$72,"Edu",IF(Gestión!E419=D!$K$79,"Implement",IF(Gestión!E419=D!$K$81,"Potencia",IF(Gestión!E419=D!$K$86,"Fortale3",IF(Gestión!E419=D!$K$89,"Vincu1",IF(Gestión!E419=D!$K$91,"Incur",IF(Gestión!E419=D!$K$93,"Proyec",IF(Gestión!E419=D!$K$94,"Estrateg",IF(Gestión!E419=D!$K$95,"Desa",IF(Gestión!E419=D!$K$103,"Seguim",IF(Gestión!E419=D!$K$104,"Acces",IF(Gestión!E419=D!$K$113,"Program1",IF(Gestión!E419=D!$K$115,"En",IF(Gestión!E419=D!$K$118,"Geren",IF(Gestión!E419=D!$K$128,"Proyec1",IF(Gestión!E419=D!$K$131,"Proyec2",IF(Gestión!E419=D!$K$135,"Forma2",IF(Gestión!E419=D!$K$137,"Talent",IF(Gestión!E419=D!$K$151,"Conso1",IF(Gestión!E419=D!$K$152,"Conso2",IF(Gestión!E419=D!$K$159,"Serv",IF(Gestión!E419=D!$K$164,"Rete",IF(Gestión!E419=D!$K$171,"Fortale4",IF(Gestión!E419=D!$K$172,"Fortale5",IF(Gestión!E419=D!$K$174,"Defini",IF(Gestión!E419=D!$K$175,"Coord",IF(Gestión!E419=D!$K$178,"Redef",IF(Gestión!E419=D!$K$181,"Compro",IF(Gestión!E419=D!$K$182,"Desa1",IF(Gestión!E419=D!$K$183,"Fortale6",IF(Gestión!E419=D!$K$187,"Esta",IF(Gestión!E419=D!$K$190,"Facil",IF(Gestión!E419=D!$K$193,"Soporte",IF(Gestión!E419=D!$K$198,"Implement1",IF(Gestión!E419=D!$K$201,"La",IF(Gestión!E419=D!$K$203,"Fortale7",IF(Gestión!E419=D!$K$206,"Remo",IF(Gestión!E419=D!$K$210,"Fortale8",IF(Gestión!E419=D!$K$214,"Mejoram",IF(Gestión!E419=D!$K$215,"Fortale9",IF(Gestión!E419=D!$K$217,"Fortale10",""))))))))))))))))))))))))))))))))))))))))))))))))))))))))))</f>
        <v/>
      </c>
    </row>
    <row r="411" spans="14:20" x14ac:dyDescent="0.25">
      <c r="N411" t="str">
        <f>IF(Gestión!F420=D!$L$2,"Forta",IF(Gestión!F420=$L$4,"Inclu",IF(Gestión!F420=$L$5,"Cult",IF(Gestión!F420=$L$7,"Actua",IF(Gestión!F420=$L$11,"Cuali",IF(Gestión!F420=$L$15,"Forta1",IF(Gestión!F420=$L$18,"Actua1",IF(Gestión!F420=$L$20,"Forta2",IF(Gestión!F420=$L$24,"Plan",IF(Gestión!F420=$L$28,"Confor",IF(Gestión!F420=$L$31,"Crea",IF(Gestión!F420=$L$33,"Incor",IF(Gestión!F420=$L$35,"Incre",IF(Gestión!F420=$L$36,"Prog",IF(Gestión!F420=$L$37,"Forta3",IF(Gestión!F420=$L$38,"Redi",IF(Gestión!F420=$L$40,"Confor1",IF(Gestión!F420=$L$44,"Apoyo",IF(Gestión!F420=$L$46,"Crea1",IF(Gestión!F420=$L$48,"Forta4",IF(Gestión!F420=$L$50,"Actua2",IF(Gestión!F420=$L$51,"Invest",IF(Gestión!F420=$L$52,"Conserv",IF(Gestión!F420=$L$55,"Incre1",IF(Gestión!F420=$L$60,"Actua3",IF(Gestión!F420=$L$64,"Actua4",IF(Gestión!F420=$L$66,"Asist",IF(Gestión!F420=$L$68,"Invest2",IF(Gestión!F420=$L$69,"Pract",IF(Gestión!F420=$L$72,"Forta5",IF(Gestión!F420=$L$79,"Opera",IF(Gestión!F420=$L$80,"Opera2",IF(Gestión!F420=$L$81,"Impul",IF(Gestión!F420=$L$86,"Estudio",IF(Gestión!F420=$L$89,"Invest3",IF(Gestión!F420=$L$90,"Diseño",IF(Gestión!F420=$L$91,"Invest4",IF(Gestión!F420=$L$93,"Vincula",IF(Gestión!F420=$L$94,"Crea2",IF(Gestión!F420=$L$95,"Diseño1",IF(Gestión!F420=$L$96,"Opera3",IF(Gestión!F420=$L$100,"Promo",IF(Gestión!F420=$L$101,"Estudio1",IF(Gestión!F420=$L$103,"Desarrolla",IF(Gestión!F420=$L$104,"Propen",IF(Gestión!F420=$L$108,"Aument",IF(Gestión!F420=$L$112,"Aument2",IF(Gestión!F420=$L$113,"Incre2",IF(Gestión!F420=$L$115,"Diver",IF(Gestión!F420=$L$118,"Estable",IF(Gestión!F420=$L$128,"Realiza",IF(Gestión!F420=$L$131,"Realiza1",IF(Gestión!F420=$L$135,"Diseño2",IF(Gestión!F420=$L$137,"Estudio2",IF(Gestión!F420=$L$138,"Invest5",IF(Gestión!F420=$L$141,"Actua5",IF(Gestión!F420=$L$144,"Estable1",IF(Gestión!F420=$L$151,"Defin","N/A"))))))))))))))))))))))))))))))))))))))))))))))))))))))))))</f>
        <v>N/A</v>
      </c>
      <c r="O411" t="str">
        <f>IF(N411="N/A",IF(Gestión!F420=$L$152,"Estable2",IF(Gestión!F420=$L$159,"Diseño3",IF(Gestión!F420=$L$161,"Diseño4",IF(Gestión!F420=$L$164,"Forta6",IF(Gestión!F420=$L$168,"Prog1",IF(Gestión!F420=$L$171,"Robus",IF(Gestión!F420=$L$172,"Diseño5",IF(Gestión!F420=$L$173,"Diseño6",IF(Gestión!F420=$L$174,"Estruc",IF(Gestión!F420=$L$175,"Diseño7",IF(Gestión!F420=$L$178,"Diseño8",IF(Gestión!F420=$L$179,"Diseño9",IF(Gestión!F420=$L$180,"Diseño10",IF(Gestión!F420=$L$181,"Diseño11",IF(Gestión!F420=$L$182,"Diseño12",IF(Gestión!F420=$L$183,"Capacit",IF(Gestión!F420=$L$186,"Redi1",IF(Gestión!F420=$L$187,"Defin1",IF(Gestión!F420=$L$190,"Cumplir",IF(Gestión!F420=$L$193,"Sistem",IF(Gestión!F420=$L$195,"Montaje",IF(Gestión!F420=$L$198,"Implementa",IF(Gestión!F420=$L$201,"Sistem1",IF(Gestión!F420=$L$203,"Asegura",IF(Gestión!F420=$L$204,"Estable3",IF(Gestión!F420=$L$206,"Constru",IF(Gestión!F420=$L$210,"Defin2",IF(Gestión!F420=$L$212,"Cult1",IF(Gestión!F420=$L$214,"Diseño13",IF(Gestión!F420=$L$215,"Defin3",IF(Gestión!F420=$L$217,"Segui",""))))))))))))))))))))))))))))))),N411)</f>
        <v/>
      </c>
      <c r="P411" t="str">
        <f>IF(Gestión!D420=$Q$2,"Acre",IF(Gestión!D420=$Q$3,"Valor",IF(Gestión!D420=$Q$4,"Calidad",IF(Gestión!D420=$Q$5,"NAI",IF(Gestión!D420=$Q$6,"NAP",IF(Gestión!D420=$Q$7,"NAE",IF(Gestión!D420=$Q$8,"Articulación",IF(Gestión!D420=$Q$9,"Extensión",IF(Gestión!D420=$Q$10,"Regionalización",IF(Gestión!D420=$Q$11,"Interna",IF(Gestión!D420=$Q$12,"Seguimiento",IF(Gestión!D420=$Q$13,"NAA",IF(Gestión!D420=$Q$14,"Gerencia",IF(Gestión!D420=$Q$15,"TH",IF(Gestión!D420=$Q$16,"Finan",IF(Gestión!D420=$Q$17,"Bienestar",IF(Gestión!D420=$Q$18,"Comuni",IF(Gestión!D420=$Q$19,"Sistema",IF(Gestión!D420=$Q$20,"GestionD",IF(Gestión!D420=$Q$21,"Mejoramiento",IF(Gestión!D420=$Q$22,"Modelo",IF(Gestión!D420=$Q$23,"Control",""))))))))))))))))))))))</f>
        <v/>
      </c>
      <c r="T411" t="str">
        <f>IF(Gestión!E420=D!$K$2,"Acredi",IF(Gestión!E420=D!$K$7,"Increm",IF(Gestión!E420=D!$K$11,"Forma",IF(Gestión!E420=D!$K$15,"Vincu",IF(Gestión!E420=D!$K$31,"Estructuraci",IF(Gestión!E420=D!$K$33,"Tecnica",IF(Gestión!E420=D!$K$35,"Conso",IF(Gestión!E420=D!$K$37,"Fortale",IF(Gestión!E420=D!$K$38,"Program",IF(Gestión!E420=D!$K$40,"Estruct",IF(Gestión!E420=D!$K$48,"Artic",IF(Gestión!E420=D!$K$55,"Fortale1",IF(Gestión!E420=D!$K$60,"Biling",IF(Gestión!E420=D!$K$64,"Forma1",IF(Gestión!E420=D!$K$66,"Gest",IF(Gestión!E420=D!$K$68,"Redefini",IF(Gestión!E420=D!$K$69,"Fortale2",IF(Gestión!E420=D!$K$72,"Edu",IF(Gestión!E420=D!$K$79,"Implement",IF(Gestión!E420=D!$K$81,"Potencia",IF(Gestión!E420=D!$K$86,"Fortale3",IF(Gestión!E420=D!$K$89,"Vincu1",IF(Gestión!E420=D!$K$91,"Incur",IF(Gestión!E420=D!$K$93,"Proyec",IF(Gestión!E420=D!$K$94,"Estrateg",IF(Gestión!E420=D!$K$95,"Desa",IF(Gestión!E420=D!$K$103,"Seguim",IF(Gestión!E420=D!$K$104,"Acces",IF(Gestión!E420=D!$K$113,"Program1",IF(Gestión!E420=D!$K$115,"En",IF(Gestión!E420=D!$K$118,"Geren",IF(Gestión!E420=D!$K$128,"Proyec1",IF(Gestión!E420=D!$K$131,"Proyec2",IF(Gestión!E420=D!$K$135,"Forma2",IF(Gestión!E420=D!$K$137,"Talent",IF(Gestión!E420=D!$K$151,"Conso1",IF(Gestión!E420=D!$K$152,"Conso2",IF(Gestión!E420=D!$K$159,"Serv",IF(Gestión!E420=D!$K$164,"Rete",IF(Gestión!E420=D!$K$171,"Fortale4",IF(Gestión!E420=D!$K$172,"Fortale5",IF(Gestión!E420=D!$K$174,"Defini",IF(Gestión!E420=D!$K$175,"Coord",IF(Gestión!E420=D!$K$178,"Redef",IF(Gestión!E420=D!$K$181,"Compro",IF(Gestión!E420=D!$K$182,"Desa1",IF(Gestión!E420=D!$K$183,"Fortale6",IF(Gestión!E420=D!$K$187,"Esta",IF(Gestión!E420=D!$K$190,"Facil",IF(Gestión!E420=D!$K$193,"Soporte",IF(Gestión!E420=D!$K$198,"Implement1",IF(Gestión!E420=D!$K$201,"La",IF(Gestión!E420=D!$K$203,"Fortale7",IF(Gestión!E420=D!$K$206,"Remo",IF(Gestión!E420=D!$K$210,"Fortale8",IF(Gestión!E420=D!$K$214,"Mejoram",IF(Gestión!E420=D!$K$215,"Fortale9",IF(Gestión!E420=D!$K$217,"Fortale10",""))))))))))))))))))))))))))))))))))))))))))))))))))))))))))</f>
        <v/>
      </c>
    </row>
    <row r="412" spans="14:20" x14ac:dyDescent="0.25">
      <c r="N412" t="str">
        <f>IF(Gestión!F421=D!$L$2,"Forta",IF(Gestión!F421=$L$4,"Inclu",IF(Gestión!F421=$L$5,"Cult",IF(Gestión!F421=$L$7,"Actua",IF(Gestión!F421=$L$11,"Cuali",IF(Gestión!F421=$L$15,"Forta1",IF(Gestión!F421=$L$18,"Actua1",IF(Gestión!F421=$L$20,"Forta2",IF(Gestión!F421=$L$24,"Plan",IF(Gestión!F421=$L$28,"Confor",IF(Gestión!F421=$L$31,"Crea",IF(Gestión!F421=$L$33,"Incor",IF(Gestión!F421=$L$35,"Incre",IF(Gestión!F421=$L$36,"Prog",IF(Gestión!F421=$L$37,"Forta3",IF(Gestión!F421=$L$38,"Redi",IF(Gestión!F421=$L$40,"Confor1",IF(Gestión!F421=$L$44,"Apoyo",IF(Gestión!F421=$L$46,"Crea1",IF(Gestión!F421=$L$48,"Forta4",IF(Gestión!F421=$L$50,"Actua2",IF(Gestión!F421=$L$51,"Invest",IF(Gestión!F421=$L$52,"Conserv",IF(Gestión!F421=$L$55,"Incre1",IF(Gestión!F421=$L$60,"Actua3",IF(Gestión!F421=$L$64,"Actua4",IF(Gestión!F421=$L$66,"Asist",IF(Gestión!F421=$L$68,"Invest2",IF(Gestión!F421=$L$69,"Pract",IF(Gestión!F421=$L$72,"Forta5",IF(Gestión!F421=$L$79,"Opera",IF(Gestión!F421=$L$80,"Opera2",IF(Gestión!F421=$L$81,"Impul",IF(Gestión!F421=$L$86,"Estudio",IF(Gestión!F421=$L$89,"Invest3",IF(Gestión!F421=$L$90,"Diseño",IF(Gestión!F421=$L$91,"Invest4",IF(Gestión!F421=$L$93,"Vincula",IF(Gestión!F421=$L$94,"Crea2",IF(Gestión!F421=$L$95,"Diseño1",IF(Gestión!F421=$L$96,"Opera3",IF(Gestión!F421=$L$100,"Promo",IF(Gestión!F421=$L$101,"Estudio1",IF(Gestión!F421=$L$103,"Desarrolla",IF(Gestión!F421=$L$104,"Propen",IF(Gestión!F421=$L$108,"Aument",IF(Gestión!F421=$L$112,"Aument2",IF(Gestión!F421=$L$113,"Incre2",IF(Gestión!F421=$L$115,"Diver",IF(Gestión!F421=$L$118,"Estable",IF(Gestión!F421=$L$128,"Realiza",IF(Gestión!F421=$L$131,"Realiza1",IF(Gestión!F421=$L$135,"Diseño2",IF(Gestión!F421=$L$137,"Estudio2",IF(Gestión!F421=$L$138,"Invest5",IF(Gestión!F421=$L$141,"Actua5",IF(Gestión!F421=$L$144,"Estable1",IF(Gestión!F421=$L$151,"Defin","N/A"))))))))))))))))))))))))))))))))))))))))))))))))))))))))))</f>
        <v>N/A</v>
      </c>
      <c r="O412" t="str">
        <f>IF(N412="N/A",IF(Gestión!F421=$L$152,"Estable2",IF(Gestión!F421=$L$159,"Diseño3",IF(Gestión!F421=$L$161,"Diseño4",IF(Gestión!F421=$L$164,"Forta6",IF(Gestión!F421=$L$168,"Prog1",IF(Gestión!F421=$L$171,"Robus",IF(Gestión!F421=$L$172,"Diseño5",IF(Gestión!F421=$L$173,"Diseño6",IF(Gestión!F421=$L$174,"Estruc",IF(Gestión!F421=$L$175,"Diseño7",IF(Gestión!F421=$L$178,"Diseño8",IF(Gestión!F421=$L$179,"Diseño9",IF(Gestión!F421=$L$180,"Diseño10",IF(Gestión!F421=$L$181,"Diseño11",IF(Gestión!F421=$L$182,"Diseño12",IF(Gestión!F421=$L$183,"Capacit",IF(Gestión!F421=$L$186,"Redi1",IF(Gestión!F421=$L$187,"Defin1",IF(Gestión!F421=$L$190,"Cumplir",IF(Gestión!F421=$L$193,"Sistem",IF(Gestión!F421=$L$195,"Montaje",IF(Gestión!F421=$L$198,"Implementa",IF(Gestión!F421=$L$201,"Sistem1",IF(Gestión!F421=$L$203,"Asegura",IF(Gestión!F421=$L$204,"Estable3",IF(Gestión!F421=$L$206,"Constru",IF(Gestión!F421=$L$210,"Defin2",IF(Gestión!F421=$L$212,"Cult1",IF(Gestión!F421=$L$214,"Diseño13",IF(Gestión!F421=$L$215,"Defin3",IF(Gestión!F421=$L$217,"Segui",""))))))))))))))))))))))))))))))),N412)</f>
        <v/>
      </c>
      <c r="P412" t="str">
        <f>IF(Gestión!D421=$Q$2,"Acre",IF(Gestión!D421=$Q$3,"Valor",IF(Gestión!D421=$Q$4,"Calidad",IF(Gestión!D421=$Q$5,"NAI",IF(Gestión!D421=$Q$6,"NAP",IF(Gestión!D421=$Q$7,"NAE",IF(Gestión!D421=$Q$8,"Articulación",IF(Gestión!D421=$Q$9,"Extensión",IF(Gestión!D421=$Q$10,"Regionalización",IF(Gestión!D421=$Q$11,"Interna",IF(Gestión!D421=$Q$12,"Seguimiento",IF(Gestión!D421=$Q$13,"NAA",IF(Gestión!D421=$Q$14,"Gerencia",IF(Gestión!D421=$Q$15,"TH",IF(Gestión!D421=$Q$16,"Finan",IF(Gestión!D421=$Q$17,"Bienestar",IF(Gestión!D421=$Q$18,"Comuni",IF(Gestión!D421=$Q$19,"Sistema",IF(Gestión!D421=$Q$20,"GestionD",IF(Gestión!D421=$Q$21,"Mejoramiento",IF(Gestión!D421=$Q$22,"Modelo",IF(Gestión!D421=$Q$23,"Control",""))))))))))))))))))))))</f>
        <v/>
      </c>
      <c r="T412" t="str">
        <f>IF(Gestión!E421=D!$K$2,"Acredi",IF(Gestión!E421=D!$K$7,"Increm",IF(Gestión!E421=D!$K$11,"Forma",IF(Gestión!E421=D!$K$15,"Vincu",IF(Gestión!E421=D!$K$31,"Estructuraci",IF(Gestión!E421=D!$K$33,"Tecnica",IF(Gestión!E421=D!$K$35,"Conso",IF(Gestión!E421=D!$K$37,"Fortale",IF(Gestión!E421=D!$K$38,"Program",IF(Gestión!E421=D!$K$40,"Estruct",IF(Gestión!E421=D!$K$48,"Artic",IF(Gestión!E421=D!$K$55,"Fortale1",IF(Gestión!E421=D!$K$60,"Biling",IF(Gestión!E421=D!$K$64,"Forma1",IF(Gestión!E421=D!$K$66,"Gest",IF(Gestión!E421=D!$K$68,"Redefini",IF(Gestión!E421=D!$K$69,"Fortale2",IF(Gestión!E421=D!$K$72,"Edu",IF(Gestión!E421=D!$K$79,"Implement",IF(Gestión!E421=D!$K$81,"Potencia",IF(Gestión!E421=D!$K$86,"Fortale3",IF(Gestión!E421=D!$K$89,"Vincu1",IF(Gestión!E421=D!$K$91,"Incur",IF(Gestión!E421=D!$K$93,"Proyec",IF(Gestión!E421=D!$K$94,"Estrateg",IF(Gestión!E421=D!$K$95,"Desa",IF(Gestión!E421=D!$K$103,"Seguim",IF(Gestión!E421=D!$K$104,"Acces",IF(Gestión!E421=D!$K$113,"Program1",IF(Gestión!E421=D!$K$115,"En",IF(Gestión!E421=D!$K$118,"Geren",IF(Gestión!E421=D!$K$128,"Proyec1",IF(Gestión!E421=D!$K$131,"Proyec2",IF(Gestión!E421=D!$K$135,"Forma2",IF(Gestión!E421=D!$K$137,"Talent",IF(Gestión!E421=D!$K$151,"Conso1",IF(Gestión!E421=D!$K$152,"Conso2",IF(Gestión!E421=D!$K$159,"Serv",IF(Gestión!E421=D!$K$164,"Rete",IF(Gestión!E421=D!$K$171,"Fortale4",IF(Gestión!E421=D!$K$172,"Fortale5",IF(Gestión!E421=D!$K$174,"Defini",IF(Gestión!E421=D!$K$175,"Coord",IF(Gestión!E421=D!$K$178,"Redef",IF(Gestión!E421=D!$K$181,"Compro",IF(Gestión!E421=D!$K$182,"Desa1",IF(Gestión!E421=D!$K$183,"Fortale6",IF(Gestión!E421=D!$K$187,"Esta",IF(Gestión!E421=D!$K$190,"Facil",IF(Gestión!E421=D!$K$193,"Soporte",IF(Gestión!E421=D!$K$198,"Implement1",IF(Gestión!E421=D!$K$201,"La",IF(Gestión!E421=D!$K$203,"Fortale7",IF(Gestión!E421=D!$K$206,"Remo",IF(Gestión!E421=D!$K$210,"Fortale8",IF(Gestión!E421=D!$K$214,"Mejoram",IF(Gestión!E421=D!$K$215,"Fortale9",IF(Gestión!E421=D!$K$217,"Fortale10",""))))))))))))))))))))))))))))))))))))))))))))))))))))))))))</f>
        <v/>
      </c>
    </row>
    <row r="413" spans="14:20" x14ac:dyDescent="0.25">
      <c r="N413" t="str">
        <f>IF(Gestión!F422=D!$L$2,"Forta",IF(Gestión!F422=$L$4,"Inclu",IF(Gestión!F422=$L$5,"Cult",IF(Gestión!F422=$L$7,"Actua",IF(Gestión!F422=$L$11,"Cuali",IF(Gestión!F422=$L$15,"Forta1",IF(Gestión!F422=$L$18,"Actua1",IF(Gestión!F422=$L$20,"Forta2",IF(Gestión!F422=$L$24,"Plan",IF(Gestión!F422=$L$28,"Confor",IF(Gestión!F422=$L$31,"Crea",IF(Gestión!F422=$L$33,"Incor",IF(Gestión!F422=$L$35,"Incre",IF(Gestión!F422=$L$36,"Prog",IF(Gestión!F422=$L$37,"Forta3",IF(Gestión!F422=$L$38,"Redi",IF(Gestión!F422=$L$40,"Confor1",IF(Gestión!F422=$L$44,"Apoyo",IF(Gestión!F422=$L$46,"Crea1",IF(Gestión!F422=$L$48,"Forta4",IF(Gestión!F422=$L$50,"Actua2",IF(Gestión!F422=$L$51,"Invest",IF(Gestión!F422=$L$52,"Conserv",IF(Gestión!F422=$L$55,"Incre1",IF(Gestión!F422=$L$60,"Actua3",IF(Gestión!F422=$L$64,"Actua4",IF(Gestión!F422=$L$66,"Asist",IF(Gestión!F422=$L$68,"Invest2",IF(Gestión!F422=$L$69,"Pract",IF(Gestión!F422=$L$72,"Forta5",IF(Gestión!F422=$L$79,"Opera",IF(Gestión!F422=$L$80,"Opera2",IF(Gestión!F422=$L$81,"Impul",IF(Gestión!F422=$L$86,"Estudio",IF(Gestión!F422=$L$89,"Invest3",IF(Gestión!F422=$L$90,"Diseño",IF(Gestión!F422=$L$91,"Invest4",IF(Gestión!F422=$L$93,"Vincula",IF(Gestión!F422=$L$94,"Crea2",IF(Gestión!F422=$L$95,"Diseño1",IF(Gestión!F422=$L$96,"Opera3",IF(Gestión!F422=$L$100,"Promo",IF(Gestión!F422=$L$101,"Estudio1",IF(Gestión!F422=$L$103,"Desarrolla",IF(Gestión!F422=$L$104,"Propen",IF(Gestión!F422=$L$108,"Aument",IF(Gestión!F422=$L$112,"Aument2",IF(Gestión!F422=$L$113,"Incre2",IF(Gestión!F422=$L$115,"Diver",IF(Gestión!F422=$L$118,"Estable",IF(Gestión!F422=$L$128,"Realiza",IF(Gestión!F422=$L$131,"Realiza1",IF(Gestión!F422=$L$135,"Diseño2",IF(Gestión!F422=$L$137,"Estudio2",IF(Gestión!F422=$L$138,"Invest5",IF(Gestión!F422=$L$141,"Actua5",IF(Gestión!F422=$L$144,"Estable1",IF(Gestión!F422=$L$151,"Defin","N/A"))))))))))))))))))))))))))))))))))))))))))))))))))))))))))</f>
        <v>N/A</v>
      </c>
      <c r="O413" t="str">
        <f>IF(N413="N/A",IF(Gestión!F422=$L$152,"Estable2",IF(Gestión!F422=$L$159,"Diseño3",IF(Gestión!F422=$L$161,"Diseño4",IF(Gestión!F422=$L$164,"Forta6",IF(Gestión!F422=$L$168,"Prog1",IF(Gestión!F422=$L$171,"Robus",IF(Gestión!F422=$L$172,"Diseño5",IF(Gestión!F422=$L$173,"Diseño6",IF(Gestión!F422=$L$174,"Estruc",IF(Gestión!F422=$L$175,"Diseño7",IF(Gestión!F422=$L$178,"Diseño8",IF(Gestión!F422=$L$179,"Diseño9",IF(Gestión!F422=$L$180,"Diseño10",IF(Gestión!F422=$L$181,"Diseño11",IF(Gestión!F422=$L$182,"Diseño12",IF(Gestión!F422=$L$183,"Capacit",IF(Gestión!F422=$L$186,"Redi1",IF(Gestión!F422=$L$187,"Defin1",IF(Gestión!F422=$L$190,"Cumplir",IF(Gestión!F422=$L$193,"Sistem",IF(Gestión!F422=$L$195,"Montaje",IF(Gestión!F422=$L$198,"Implementa",IF(Gestión!F422=$L$201,"Sistem1",IF(Gestión!F422=$L$203,"Asegura",IF(Gestión!F422=$L$204,"Estable3",IF(Gestión!F422=$L$206,"Constru",IF(Gestión!F422=$L$210,"Defin2",IF(Gestión!F422=$L$212,"Cult1",IF(Gestión!F422=$L$214,"Diseño13",IF(Gestión!F422=$L$215,"Defin3",IF(Gestión!F422=$L$217,"Segui",""))))))))))))))))))))))))))))))),N413)</f>
        <v/>
      </c>
      <c r="P413" t="str">
        <f>IF(Gestión!D422=$Q$2,"Acre",IF(Gestión!D422=$Q$3,"Valor",IF(Gestión!D422=$Q$4,"Calidad",IF(Gestión!D422=$Q$5,"NAI",IF(Gestión!D422=$Q$6,"NAP",IF(Gestión!D422=$Q$7,"NAE",IF(Gestión!D422=$Q$8,"Articulación",IF(Gestión!D422=$Q$9,"Extensión",IF(Gestión!D422=$Q$10,"Regionalización",IF(Gestión!D422=$Q$11,"Interna",IF(Gestión!D422=$Q$12,"Seguimiento",IF(Gestión!D422=$Q$13,"NAA",IF(Gestión!D422=$Q$14,"Gerencia",IF(Gestión!D422=$Q$15,"TH",IF(Gestión!D422=$Q$16,"Finan",IF(Gestión!D422=$Q$17,"Bienestar",IF(Gestión!D422=$Q$18,"Comuni",IF(Gestión!D422=$Q$19,"Sistema",IF(Gestión!D422=$Q$20,"GestionD",IF(Gestión!D422=$Q$21,"Mejoramiento",IF(Gestión!D422=$Q$22,"Modelo",IF(Gestión!D422=$Q$23,"Control",""))))))))))))))))))))))</f>
        <v/>
      </c>
      <c r="T413" t="str">
        <f>IF(Gestión!E422=D!$K$2,"Acredi",IF(Gestión!E422=D!$K$7,"Increm",IF(Gestión!E422=D!$K$11,"Forma",IF(Gestión!E422=D!$K$15,"Vincu",IF(Gestión!E422=D!$K$31,"Estructuraci",IF(Gestión!E422=D!$K$33,"Tecnica",IF(Gestión!E422=D!$K$35,"Conso",IF(Gestión!E422=D!$K$37,"Fortale",IF(Gestión!E422=D!$K$38,"Program",IF(Gestión!E422=D!$K$40,"Estruct",IF(Gestión!E422=D!$K$48,"Artic",IF(Gestión!E422=D!$K$55,"Fortale1",IF(Gestión!E422=D!$K$60,"Biling",IF(Gestión!E422=D!$K$64,"Forma1",IF(Gestión!E422=D!$K$66,"Gest",IF(Gestión!E422=D!$K$68,"Redefini",IF(Gestión!E422=D!$K$69,"Fortale2",IF(Gestión!E422=D!$K$72,"Edu",IF(Gestión!E422=D!$K$79,"Implement",IF(Gestión!E422=D!$K$81,"Potencia",IF(Gestión!E422=D!$K$86,"Fortale3",IF(Gestión!E422=D!$K$89,"Vincu1",IF(Gestión!E422=D!$K$91,"Incur",IF(Gestión!E422=D!$K$93,"Proyec",IF(Gestión!E422=D!$K$94,"Estrateg",IF(Gestión!E422=D!$K$95,"Desa",IF(Gestión!E422=D!$K$103,"Seguim",IF(Gestión!E422=D!$K$104,"Acces",IF(Gestión!E422=D!$K$113,"Program1",IF(Gestión!E422=D!$K$115,"En",IF(Gestión!E422=D!$K$118,"Geren",IF(Gestión!E422=D!$K$128,"Proyec1",IF(Gestión!E422=D!$K$131,"Proyec2",IF(Gestión!E422=D!$K$135,"Forma2",IF(Gestión!E422=D!$K$137,"Talent",IF(Gestión!E422=D!$K$151,"Conso1",IF(Gestión!E422=D!$K$152,"Conso2",IF(Gestión!E422=D!$K$159,"Serv",IF(Gestión!E422=D!$K$164,"Rete",IF(Gestión!E422=D!$K$171,"Fortale4",IF(Gestión!E422=D!$K$172,"Fortale5",IF(Gestión!E422=D!$K$174,"Defini",IF(Gestión!E422=D!$K$175,"Coord",IF(Gestión!E422=D!$K$178,"Redef",IF(Gestión!E422=D!$K$181,"Compro",IF(Gestión!E422=D!$K$182,"Desa1",IF(Gestión!E422=D!$K$183,"Fortale6",IF(Gestión!E422=D!$K$187,"Esta",IF(Gestión!E422=D!$K$190,"Facil",IF(Gestión!E422=D!$K$193,"Soporte",IF(Gestión!E422=D!$K$198,"Implement1",IF(Gestión!E422=D!$K$201,"La",IF(Gestión!E422=D!$K$203,"Fortale7",IF(Gestión!E422=D!$K$206,"Remo",IF(Gestión!E422=D!$K$210,"Fortale8",IF(Gestión!E422=D!$K$214,"Mejoram",IF(Gestión!E422=D!$K$215,"Fortale9",IF(Gestión!E422=D!$K$217,"Fortale10",""))))))))))))))))))))))))))))))))))))))))))))))))))))))))))</f>
        <v/>
      </c>
    </row>
    <row r="414" spans="14:20" x14ac:dyDescent="0.25">
      <c r="N414" t="str">
        <f>IF(Gestión!F423=D!$L$2,"Forta",IF(Gestión!F423=$L$4,"Inclu",IF(Gestión!F423=$L$5,"Cult",IF(Gestión!F423=$L$7,"Actua",IF(Gestión!F423=$L$11,"Cuali",IF(Gestión!F423=$L$15,"Forta1",IF(Gestión!F423=$L$18,"Actua1",IF(Gestión!F423=$L$20,"Forta2",IF(Gestión!F423=$L$24,"Plan",IF(Gestión!F423=$L$28,"Confor",IF(Gestión!F423=$L$31,"Crea",IF(Gestión!F423=$L$33,"Incor",IF(Gestión!F423=$L$35,"Incre",IF(Gestión!F423=$L$36,"Prog",IF(Gestión!F423=$L$37,"Forta3",IF(Gestión!F423=$L$38,"Redi",IF(Gestión!F423=$L$40,"Confor1",IF(Gestión!F423=$L$44,"Apoyo",IF(Gestión!F423=$L$46,"Crea1",IF(Gestión!F423=$L$48,"Forta4",IF(Gestión!F423=$L$50,"Actua2",IF(Gestión!F423=$L$51,"Invest",IF(Gestión!F423=$L$52,"Conserv",IF(Gestión!F423=$L$55,"Incre1",IF(Gestión!F423=$L$60,"Actua3",IF(Gestión!F423=$L$64,"Actua4",IF(Gestión!F423=$L$66,"Asist",IF(Gestión!F423=$L$68,"Invest2",IF(Gestión!F423=$L$69,"Pract",IF(Gestión!F423=$L$72,"Forta5",IF(Gestión!F423=$L$79,"Opera",IF(Gestión!F423=$L$80,"Opera2",IF(Gestión!F423=$L$81,"Impul",IF(Gestión!F423=$L$86,"Estudio",IF(Gestión!F423=$L$89,"Invest3",IF(Gestión!F423=$L$90,"Diseño",IF(Gestión!F423=$L$91,"Invest4",IF(Gestión!F423=$L$93,"Vincula",IF(Gestión!F423=$L$94,"Crea2",IF(Gestión!F423=$L$95,"Diseño1",IF(Gestión!F423=$L$96,"Opera3",IF(Gestión!F423=$L$100,"Promo",IF(Gestión!F423=$L$101,"Estudio1",IF(Gestión!F423=$L$103,"Desarrolla",IF(Gestión!F423=$L$104,"Propen",IF(Gestión!F423=$L$108,"Aument",IF(Gestión!F423=$L$112,"Aument2",IF(Gestión!F423=$L$113,"Incre2",IF(Gestión!F423=$L$115,"Diver",IF(Gestión!F423=$L$118,"Estable",IF(Gestión!F423=$L$128,"Realiza",IF(Gestión!F423=$L$131,"Realiza1",IF(Gestión!F423=$L$135,"Diseño2",IF(Gestión!F423=$L$137,"Estudio2",IF(Gestión!F423=$L$138,"Invest5",IF(Gestión!F423=$L$141,"Actua5",IF(Gestión!F423=$L$144,"Estable1",IF(Gestión!F423=$L$151,"Defin","N/A"))))))))))))))))))))))))))))))))))))))))))))))))))))))))))</f>
        <v>N/A</v>
      </c>
      <c r="O414" t="str">
        <f>IF(N414="N/A",IF(Gestión!F423=$L$152,"Estable2",IF(Gestión!F423=$L$159,"Diseño3",IF(Gestión!F423=$L$161,"Diseño4",IF(Gestión!F423=$L$164,"Forta6",IF(Gestión!F423=$L$168,"Prog1",IF(Gestión!F423=$L$171,"Robus",IF(Gestión!F423=$L$172,"Diseño5",IF(Gestión!F423=$L$173,"Diseño6",IF(Gestión!F423=$L$174,"Estruc",IF(Gestión!F423=$L$175,"Diseño7",IF(Gestión!F423=$L$178,"Diseño8",IF(Gestión!F423=$L$179,"Diseño9",IF(Gestión!F423=$L$180,"Diseño10",IF(Gestión!F423=$L$181,"Diseño11",IF(Gestión!F423=$L$182,"Diseño12",IF(Gestión!F423=$L$183,"Capacit",IF(Gestión!F423=$L$186,"Redi1",IF(Gestión!F423=$L$187,"Defin1",IF(Gestión!F423=$L$190,"Cumplir",IF(Gestión!F423=$L$193,"Sistem",IF(Gestión!F423=$L$195,"Montaje",IF(Gestión!F423=$L$198,"Implementa",IF(Gestión!F423=$L$201,"Sistem1",IF(Gestión!F423=$L$203,"Asegura",IF(Gestión!F423=$L$204,"Estable3",IF(Gestión!F423=$L$206,"Constru",IF(Gestión!F423=$L$210,"Defin2",IF(Gestión!F423=$L$212,"Cult1",IF(Gestión!F423=$L$214,"Diseño13",IF(Gestión!F423=$L$215,"Defin3",IF(Gestión!F423=$L$217,"Segui",""))))))))))))))))))))))))))))))),N414)</f>
        <v/>
      </c>
      <c r="P414" t="str">
        <f>IF(Gestión!D423=$Q$2,"Acre",IF(Gestión!D423=$Q$3,"Valor",IF(Gestión!D423=$Q$4,"Calidad",IF(Gestión!D423=$Q$5,"NAI",IF(Gestión!D423=$Q$6,"NAP",IF(Gestión!D423=$Q$7,"NAE",IF(Gestión!D423=$Q$8,"Articulación",IF(Gestión!D423=$Q$9,"Extensión",IF(Gestión!D423=$Q$10,"Regionalización",IF(Gestión!D423=$Q$11,"Interna",IF(Gestión!D423=$Q$12,"Seguimiento",IF(Gestión!D423=$Q$13,"NAA",IF(Gestión!D423=$Q$14,"Gerencia",IF(Gestión!D423=$Q$15,"TH",IF(Gestión!D423=$Q$16,"Finan",IF(Gestión!D423=$Q$17,"Bienestar",IF(Gestión!D423=$Q$18,"Comuni",IF(Gestión!D423=$Q$19,"Sistema",IF(Gestión!D423=$Q$20,"GestionD",IF(Gestión!D423=$Q$21,"Mejoramiento",IF(Gestión!D423=$Q$22,"Modelo",IF(Gestión!D423=$Q$23,"Control",""))))))))))))))))))))))</f>
        <v/>
      </c>
      <c r="T414" t="str">
        <f>IF(Gestión!E423=D!$K$2,"Acredi",IF(Gestión!E423=D!$K$7,"Increm",IF(Gestión!E423=D!$K$11,"Forma",IF(Gestión!E423=D!$K$15,"Vincu",IF(Gestión!E423=D!$K$31,"Estructuraci",IF(Gestión!E423=D!$K$33,"Tecnica",IF(Gestión!E423=D!$K$35,"Conso",IF(Gestión!E423=D!$K$37,"Fortale",IF(Gestión!E423=D!$K$38,"Program",IF(Gestión!E423=D!$K$40,"Estruct",IF(Gestión!E423=D!$K$48,"Artic",IF(Gestión!E423=D!$K$55,"Fortale1",IF(Gestión!E423=D!$K$60,"Biling",IF(Gestión!E423=D!$K$64,"Forma1",IF(Gestión!E423=D!$K$66,"Gest",IF(Gestión!E423=D!$K$68,"Redefini",IF(Gestión!E423=D!$K$69,"Fortale2",IF(Gestión!E423=D!$K$72,"Edu",IF(Gestión!E423=D!$K$79,"Implement",IF(Gestión!E423=D!$K$81,"Potencia",IF(Gestión!E423=D!$K$86,"Fortale3",IF(Gestión!E423=D!$K$89,"Vincu1",IF(Gestión!E423=D!$K$91,"Incur",IF(Gestión!E423=D!$K$93,"Proyec",IF(Gestión!E423=D!$K$94,"Estrateg",IF(Gestión!E423=D!$K$95,"Desa",IF(Gestión!E423=D!$K$103,"Seguim",IF(Gestión!E423=D!$K$104,"Acces",IF(Gestión!E423=D!$K$113,"Program1",IF(Gestión!E423=D!$K$115,"En",IF(Gestión!E423=D!$K$118,"Geren",IF(Gestión!E423=D!$K$128,"Proyec1",IF(Gestión!E423=D!$K$131,"Proyec2",IF(Gestión!E423=D!$K$135,"Forma2",IF(Gestión!E423=D!$K$137,"Talent",IF(Gestión!E423=D!$K$151,"Conso1",IF(Gestión!E423=D!$K$152,"Conso2",IF(Gestión!E423=D!$K$159,"Serv",IF(Gestión!E423=D!$K$164,"Rete",IF(Gestión!E423=D!$K$171,"Fortale4",IF(Gestión!E423=D!$K$172,"Fortale5",IF(Gestión!E423=D!$K$174,"Defini",IF(Gestión!E423=D!$K$175,"Coord",IF(Gestión!E423=D!$K$178,"Redef",IF(Gestión!E423=D!$K$181,"Compro",IF(Gestión!E423=D!$K$182,"Desa1",IF(Gestión!E423=D!$K$183,"Fortale6",IF(Gestión!E423=D!$K$187,"Esta",IF(Gestión!E423=D!$K$190,"Facil",IF(Gestión!E423=D!$K$193,"Soporte",IF(Gestión!E423=D!$K$198,"Implement1",IF(Gestión!E423=D!$K$201,"La",IF(Gestión!E423=D!$K$203,"Fortale7",IF(Gestión!E423=D!$K$206,"Remo",IF(Gestión!E423=D!$K$210,"Fortale8",IF(Gestión!E423=D!$K$214,"Mejoram",IF(Gestión!E423=D!$K$215,"Fortale9",IF(Gestión!E423=D!$K$217,"Fortale10",""))))))))))))))))))))))))))))))))))))))))))))))))))))))))))</f>
        <v/>
      </c>
    </row>
    <row r="415" spans="14:20" x14ac:dyDescent="0.25">
      <c r="N415" t="str">
        <f>IF(Gestión!F424=D!$L$2,"Forta",IF(Gestión!F424=$L$4,"Inclu",IF(Gestión!F424=$L$5,"Cult",IF(Gestión!F424=$L$7,"Actua",IF(Gestión!F424=$L$11,"Cuali",IF(Gestión!F424=$L$15,"Forta1",IF(Gestión!F424=$L$18,"Actua1",IF(Gestión!F424=$L$20,"Forta2",IF(Gestión!F424=$L$24,"Plan",IF(Gestión!F424=$L$28,"Confor",IF(Gestión!F424=$L$31,"Crea",IF(Gestión!F424=$L$33,"Incor",IF(Gestión!F424=$L$35,"Incre",IF(Gestión!F424=$L$36,"Prog",IF(Gestión!F424=$L$37,"Forta3",IF(Gestión!F424=$L$38,"Redi",IF(Gestión!F424=$L$40,"Confor1",IF(Gestión!F424=$L$44,"Apoyo",IF(Gestión!F424=$L$46,"Crea1",IF(Gestión!F424=$L$48,"Forta4",IF(Gestión!F424=$L$50,"Actua2",IF(Gestión!F424=$L$51,"Invest",IF(Gestión!F424=$L$52,"Conserv",IF(Gestión!F424=$L$55,"Incre1",IF(Gestión!F424=$L$60,"Actua3",IF(Gestión!F424=$L$64,"Actua4",IF(Gestión!F424=$L$66,"Asist",IF(Gestión!F424=$L$68,"Invest2",IF(Gestión!F424=$L$69,"Pract",IF(Gestión!F424=$L$72,"Forta5",IF(Gestión!F424=$L$79,"Opera",IF(Gestión!F424=$L$80,"Opera2",IF(Gestión!F424=$L$81,"Impul",IF(Gestión!F424=$L$86,"Estudio",IF(Gestión!F424=$L$89,"Invest3",IF(Gestión!F424=$L$90,"Diseño",IF(Gestión!F424=$L$91,"Invest4",IF(Gestión!F424=$L$93,"Vincula",IF(Gestión!F424=$L$94,"Crea2",IF(Gestión!F424=$L$95,"Diseño1",IF(Gestión!F424=$L$96,"Opera3",IF(Gestión!F424=$L$100,"Promo",IF(Gestión!F424=$L$101,"Estudio1",IF(Gestión!F424=$L$103,"Desarrolla",IF(Gestión!F424=$L$104,"Propen",IF(Gestión!F424=$L$108,"Aument",IF(Gestión!F424=$L$112,"Aument2",IF(Gestión!F424=$L$113,"Incre2",IF(Gestión!F424=$L$115,"Diver",IF(Gestión!F424=$L$118,"Estable",IF(Gestión!F424=$L$128,"Realiza",IF(Gestión!F424=$L$131,"Realiza1",IF(Gestión!F424=$L$135,"Diseño2",IF(Gestión!F424=$L$137,"Estudio2",IF(Gestión!F424=$L$138,"Invest5",IF(Gestión!F424=$L$141,"Actua5",IF(Gestión!F424=$L$144,"Estable1",IF(Gestión!F424=$L$151,"Defin","N/A"))))))))))))))))))))))))))))))))))))))))))))))))))))))))))</f>
        <v>N/A</v>
      </c>
      <c r="O415" t="str">
        <f>IF(N415="N/A",IF(Gestión!F424=$L$152,"Estable2",IF(Gestión!F424=$L$159,"Diseño3",IF(Gestión!F424=$L$161,"Diseño4",IF(Gestión!F424=$L$164,"Forta6",IF(Gestión!F424=$L$168,"Prog1",IF(Gestión!F424=$L$171,"Robus",IF(Gestión!F424=$L$172,"Diseño5",IF(Gestión!F424=$L$173,"Diseño6",IF(Gestión!F424=$L$174,"Estruc",IF(Gestión!F424=$L$175,"Diseño7",IF(Gestión!F424=$L$178,"Diseño8",IF(Gestión!F424=$L$179,"Diseño9",IF(Gestión!F424=$L$180,"Diseño10",IF(Gestión!F424=$L$181,"Diseño11",IF(Gestión!F424=$L$182,"Diseño12",IF(Gestión!F424=$L$183,"Capacit",IF(Gestión!F424=$L$186,"Redi1",IF(Gestión!F424=$L$187,"Defin1",IF(Gestión!F424=$L$190,"Cumplir",IF(Gestión!F424=$L$193,"Sistem",IF(Gestión!F424=$L$195,"Montaje",IF(Gestión!F424=$L$198,"Implementa",IF(Gestión!F424=$L$201,"Sistem1",IF(Gestión!F424=$L$203,"Asegura",IF(Gestión!F424=$L$204,"Estable3",IF(Gestión!F424=$L$206,"Constru",IF(Gestión!F424=$L$210,"Defin2",IF(Gestión!F424=$L$212,"Cult1",IF(Gestión!F424=$L$214,"Diseño13",IF(Gestión!F424=$L$215,"Defin3",IF(Gestión!F424=$L$217,"Segui",""))))))))))))))))))))))))))))))),N415)</f>
        <v/>
      </c>
      <c r="P415" t="str">
        <f>IF(Gestión!D424=$Q$2,"Acre",IF(Gestión!D424=$Q$3,"Valor",IF(Gestión!D424=$Q$4,"Calidad",IF(Gestión!D424=$Q$5,"NAI",IF(Gestión!D424=$Q$6,"NAP",IF(Gestión!D424=$Q$7,"NAE",IF(Gestión!D424=$Q$8,"Articulación",IF(Gestión!D424=$Q$9,"Extensión",IF(Gestión!D424=$Q$10,"Regionalización",IF(Gestión!D424=$Q$11,"Interna",IF(Gestión!D424=$Q$12,"Seguimiento",IF(Gestión!D424=$Q$13,"NAA",IF(Gestión!D424=$Q$14,"Gerencia",IF(Gestión!D424=$Q$15,"TH",IF(Gestión!D424=$Q$16,"Finan",IF(Gestión!D424=$Q$17,"Bienestar",IF(Gestión!D424=$Q$18,"Comuni",IF(Gestión!D424=$Q$19,"Sistema",IF(Gestión!D424=$Q$20,"GestionD",IF(Gestión!D424=$Q$21,"Mejoramiento",IF(Gestión!D424=$Q$22,"Modelo",IF(Gestión!D424=$Q$23,"Control",""))))))))))))))))))))))</f>
        <v/>
      </c>
      <c r="T415" t="str">
        <f>IF(Gestión!E424=D!$K$2,"Acredi",IF(Gestión!E424=D!$K$7,"Increm",IF(Gestión!E424=D!$K$11,"Forma",IF(Gestión!E424=D!$K$15,"Vincu",IF(Gestión!E424=D!$K$31,"Estructuraci",IF(Gestión!E424=D!$K$33,"Tecnica",IF(Gestión!E424=D!$K$35,"Conso",IF(Gestión!E424=D!$K$37,"Fortale",IF(Gestión!E424=D!$K$38,"Program",IF(Gestión!E424=D!$K$40,"Estruct",IF(Gestión!E424=D!$K$48,"Artic",IF(Gestión!E424=D!$K$55,"Fortale1",IF(Gestión!E424=D!$K$60,"Biling",IF(Gestión!E424=D!$K$64,"Forma1",IF(Gestión!E424=D!$K$66,"Gest",IF(Gestión!E424=D!$K$68,"Redefini",IF(Gestión!E424=D!$K$69,"Fortale2",IF(Gestión!E424=D!$K$72,"Edu",IF(Gestión!E424=D!$K$79,"Implement",IF(Gestión!E424=D!$K$81,"Potencia",IF(Gestión!E424=D!$K$86,"Fortale3",IF(Gestión!E424=D!$K$89,"Vincu1",IF(Gestión!E424=D!$K$91,"Incur",IF(Gestión!E424=D!$K$93,"Proyec",IF(Gestión!E424=D!$K$94,"Estrateg",IF(Gestión!E424=D!$K$95,"Desa",IF(Gestión!E424=D!$K$103,"Seguim",IF(Gestión!E424=D!$K$104,"Acces",IF(Gestión!E424=D!$K$113,"Program1",IF(Gestión!E424=D!$K$115,"En",IF(Gestión!E424=D!$K$118,"Geren",IF(Gestión!E424=D!$K$128,"Proyec1",IF(Gestión!E424=D!$K$131,"Proyec2",IF(Gestión!E424=D!$K$135,"Forma2",IF(Gestión!E424=D!$K$137,"Talent",IF(Gestión!E424=D!$K$151,"Conso1",IF(Gestión!E424=D!$K$152,"Conso2",IF(Gestión!E424=D!$K$159,"Serv",IF(Gestión!E424=D!$K$164,"Rete",IF(Gestión!E424=D!$K$171,"Fortale4",IF(Gestión!E424=D!$K$172,"Fortale5",IF(Gestión!E424=D!$K$174,"Defini",IF(Gestión!E424=D!$K$175,"Coord",IF(Gestión!E424=D!$K$178,"Redef",IF(Gestión!E424=D!$K$181,"Compro",IF(Gestión!E424=D!$K$182,"Desa1",IF(Gestión!E424=D!$K$183,"Fortale6",IF(Gestión!E424=D!$K$187,"Esta",IF(Gestión!E424=D!$K$190,"Facil",IF(Gestión!E424=D!$K$193,"Soporte",IF(Gestión!E424=D!$K$198,"Implement1",IF(Gestión!E424=D!$K$201,"La",IF(Gestión!E424=D!$K$203,"Fortale7",IF(Gestión!E424=D!$K$206,"Remo",IF(Gestión!E424=D!$K$210,"Fortale8",IF(Gestión!E424=D!$K$214,"Mejoram",IF(Gestión!E424=D!$K$215,"Fortale9",IF(Gestión!E424=D!$K$217,"Fortale10",""))))))))))))))))))))))))))))))))))))))))))))))))))))))))))</f>
        <v/>
      </c>
    </row>
    <row r="416" spans="14:20" x14ac:dyDescent="0.25">
      <c r="N416" t="str">
        <f>IF(Gestión!F425=D!$L$2,"Forta",IF(Gestión!F425=$L$4,"Inclu",IF(Gestión!F425=$L$5,"Cult",IF(Gestión!F425=$L$7,"Actua",IF(Gestión!F425=$L$11,"Cuali",IF(Gestión!F425=$L$15,"Forta1",IF(Gestión!F425=$L$18,"Actua1",IF(Gestión!F425=$L$20,"Forta2",IF(Gestión!F425=$L$24,"Plan",IF(Gestión!F425=$L$28,"Confor",IF(Gestión!F425=$L$31,"Crea",IF(Gestión!F425=$L$33,"Incor",IF(Gestión!F425=$L$35,"Incre",IF(Gestión!F425=$L$36,"Prog",IF(Gestión!F425=$L$37,"Forta3",IF(Gestión!F425=$L$38,"Redi",IF(Gestión!F425=$L$40,"Confor1",IF(Gestión!F425=$L$44,"Apoyo",IF(Gestión!F425=$L$46,"Crea1",IF(Gestión!F425=$L$48,"Forta4",IF(Gestión!F425=$L$50,"Actua2",IF(Gestión!F425=$L$51,"Invest",IF(Gestión!F425=$L$52,"Conserv",IF(Gestión!F425=$L$55,"Incre1",IF(Gestión!F425=$L$60,"Actua3",IF(Gestión!F425=$L$64,"Actua4",IF(Gestión!F425=$L$66,"Asist",IF(Gestión!F425=$L$68,"Invest2",IF(Gestión!F425=$L$69,"Pract",IF(Gestión!F425=$L$72,"Forta5",IF(Gestión!F425=$L$79,"Opera",IF(Gestión!F425=$L$80,"Opera2",IF(Gestión!F425=$L$81,"Impul",IF(Gestión!F425=$L$86,"Estudio",IF(Gestión!F425=$L$89,"Invest3",IF(Gestión!F425=$L$90,"Diseño",IF(Gestión!F425=$L$91,"Invest4",IF(Gestión!F425=$L$93,"Vincula",IF(Gestión!F425=$L$94,"Crea2",IF(Gestión!F425=$L$95,"Diseño1",IF(Gestión!F425=$L$96,"Opera3",IF(Gestión!F425=$L$100,"Promo",IF(Gestión!F425=$L$101,"Estudio1",IF(Gestión!F425=$L$103,"Desarrolla",IF(Gestión!F425=$L$104,"Propen",IF(Gestión!F425=$L$108,"Aument",IF(Gestión!F425=$L$112,"Aument2",IF(Gestión!F425=$L$113,"Incre2",IF(Gestión!F425=$L$115,"Diver",IF(Gestión!F425=$L$118,"Estable",IF(Gestión!F425=$L$128,"Realiza",IF(Gestión!F425=$L$131,"Realiza1",IF(Gestión!F425=$L$135,"Diseño2",IF(Gestión!F425=$L$137,"Estudio2",IF(Gestión!F425=$L$138,"Invest5",IF(Gestión!F425=$L$141,"Actua5",IF(Gestión!F425=$L$144,"Estable1",IF(Gestión!F425=$L$151,"Defin","N/A"))))))))))))))))))))))))))))))))))))))))))))))))))))))))))</f>
        <v>N/A</v>
      </c>
      <c r="O416" t="str">
        <f>IF(N416="N/A",IF(Gestión!F425=$L$152,"Estable2",IF(Gestión!F425=$L$159,"Diseño3",IF(Gestión!F425=$L$161,"Diseño4",IF(Gestión!F425=$L$164,"Forta6",IF(Gestión!F425=$L$168,"Prog1",IF(Gestión!F425=$L$171,"Robus",IF(Gestión!F425=$L$172,"Diseño5",IF(Gestión!F425=$L$173,"Diseño6",IF(Gestión!F425=$L$174,"Estruc",IF(Gestión!F425=$L$175,"Diseño7",IF(Gestión!F425=$L$178,"Diseño8",IF(Gestión!F425=$L$179,"Diseño9",IF(Gestión!F425=$L$180,"Diseño10",IF(Gestión!F425=$L$181,"Diseño11",IF(Gestión!F425=$L$182,"Diseño12",IF(Gestión!F425=$L$183,"Capacit",IF(Gestión!F425=$L$186,"Redi1",IF(Gestión!F425=$L$187,"Defin1",IF(Gestión!F425=$L$190,"Cumplir",IF(Gestión!F425=$L$193,"Sistem",IF(Gestión!F425=$L$195,"Montaje",IF(Gestión!F425=$L$198,"Implementa",IF(Gestión!F425=$L$201,"Sistem1",IF(Gestión!F425=$L$203,"Asegura",IF(Gestión!F425=$L$204,"Estable3",IF(Gestión!F425=$L$206,"Constru",IF(Gestión!F425=$L$210,"Defin2",IF(Gestión!F425=$L$212,"Cult1",IF(Gestión!F425=$L$214,"Diseño13",IF(Gestión!F425=$L$215,"Defin3",IF(Gestión!F425=$L$217,"Segui",""))))))))))))))))))))))))))))))),N416)</f>
        <v/>
      </c>
      <c r="P416" t="str">
        <f>IF(Gestión!D425=$Q$2,"Acre",IF(Gestión!D425=$Q$3,"Valor",IF(Gestión!D425=$Q$4,"Calidad",IF(Gestión!D425=$Q$5,"NAI",IF(Gestión!D425=$Q$6,"NAP",IF(Gestión!D425=$Q$7,"NAE",IF(Gestión!D425=$Q$8,"Articulación",IF(Gestión!D425=$Q$9,"Extensión",IF(Gestión!D425=$Q$10,"Regionalización",IF(Gestión!D425=$Q$11,"Interna",IF(Gestión!D425=$Q$12,"Seguimiento",IF(Gestión!D425=$Q$13,"NAA",IF(Gestión!D425=$Q$14,"Gerencia",IF(Gestión!D425=$Q$15,"TH",IF(Gestión!D425=$Q$16,"Finan",IF(Gestión!D425=$Q$17,"Bienestar",IF(Gestión!D425=$Q$18,"Comuni",IF(Gestión!D425=$Q$19,"Sistema",IF(Gestión!D425=$Q$20,"GestionD",IF(Gestión!D425=$Q$21,"Mejoramiento",IF(Gestión!D425=$Q$22,"Modelo",IF(Gestión!D425=$Q$23,"Control",""))))))))))))))))))))))</f>
        <v/>
      </c>
      <c r="T416" t="str">
        <f>IF(Gestión!E425=D!$K$2,"Acredi",IF(Gestión!E425=D!$K$7,"Increm",IF(Gestión!E425=D!$K$11,"Forma",IF(Gestión!E425=D!$K$15,"Vincu",IF(Gestión!E425=D!$K$31,"Estructuraci",IF(Gestión!E425=D!$K$33,"Tecnica",IF(Gestión!E425=D!$K$35,"Conso",IF(Gestión!E425=D!$K$37,"Fortale",IF(Gestión!E425=D!$K$38,"Program",IF(Gestión!E425=D!$K$40,"Estruct",IF(Gestión!E425=D!$K$48,"Artic",IF(Gestión!E425=D!$K$55,"Fortale1",IF(Gestión!E425=D!$K$60,"Biling",IF(Gestión!E425=D!$K$64,"Forma1",IF(Gestión!E425=D!$K$66,"Gest",IF(Gestión!E425=D!$K$68,"Redefini",IF(Gestión!E425=D!$K$69,"Fortale2",IF(Gestión!E425=D!$K$72,"Edu",IF(Gestión!E425=D!$K$79,"Implement",IF(Gestión!E425=D!$K$81,"Potencia",IF(Gestión!E425=D!$K$86,"Fortale3",IF(Gestión!E425=D!$K$89,"Vincu1",IF(Gestión!E425=D!$K$91,"Incur",IF(Gestión!E425=D!$K$93,"Proyec",IF(Gestión!E425=D!$K$94,"Estrateg",IF(Gestión!E425=D!$K$95,"Desa",IF(Gestión!E425=D!$K$103,"Seguim",IF(Gestión!E425=D!$K$104,"Acces",IF(Gestión!E425=D!$K$113,"Program1",IF(Gestión!E425=D!$K$115,"En",IF(Gestión!E425=D!$K$118,"Geren",IF(Gestión!E425=D!$K$128,"Proyec1",IF(Gestión!E425=D!$K$131,"Proyec2",IF(Gestión!E425=D!$K$135,"Forma2",IF(Gestión!E425=D!$K$137,"Talent",IF(Gestión!E425=D!$K$151,"Conso1",IF(Gestión!E425=D!$K$152,"Conso2",IF(Gestión!E425=D!$K$159,"Serv",IF(Gestión!E425=D!$K$164,"Rete",IF(Gestión!E425=D!$K$171,"Fortale4",IF(Gestión!E425=D!$K$172,"Fortale5",IF(Gestión!E425=D!$K$174,"Defini",IF(Gestión!E425=D!$K$175,"Coord",IF(Gestión!E425=D!$K$178,"Redef",IF(Gestión!E425=D!$K$181,"Compro",IF(Gestión!E425=D!$K$182,"Desa1",IF(Gestión!E425=D!$K$183,"Fortale6",IF(Gestión!E425=D!$K$187,"Esta",IF(Gestión!E425=D!$K$190,"Facil",IF(Gestión!E425=D!$K$193,"Soporte",IF(Gestión!E425=D!$K$198,"Implement1",IF(Gestión!E425=D!$K$201,"La",IF(Gestión!E425=D!$K$203,"Fortale7",IF(Gestión!E425=D!$K$206,"Remo",IF(Gestión!E425=D!$K$210,"Fortale8",IF(Gestión!E425=D!$K$214,"Mejoram",IF(Gestión!E425=D!$K$215,"Fortale9",IF(Gestión!E425=D!$K$217,"Fortale10",""))))))))))))))))))))))))))))))))))))))))))))))))))))))))))</f>
        <v/>
      </c>
    </row>
    <row r="417" spans="14:20" x14ac:dyDescent="0.25">
      <c r="N417" t="str">
        <f>IF(Gestión!F426=D!$L$2,"Forta",IF(Gestión!F426=$L$4,"Inclu",IF(Gestión!F426=$L$5,"Cult",IF(Gestión!F426=$L$7,"Actua",IF(Gestión!F426=$L$11,"Cuali",IF(Gestión!F426=$L$15,"Forta1",IF(Gestión!F426=$L$18,"Actua1",IF(Gestión!F426=$L$20,"Forta2",IF(Gestión!F426=$L$24,"Plan",IF(Gestión!F426=$L$28,"Confor",IF(Gestión!F426=$L$31,"Crea",IF(Gestión!F426=$L$33,"Incor",IF(Gestión!F426=$L$35,"Incre",IF(Gestión!F426=$L$36,"Prog",IF(Gestión!F426=$L$37,"Forta3",IF(Gestión!F426=$L$38,"Redi",IF(Gestión!F426=$L$40,"Confor1",IF(Gestión!F426=$L$44,"Apoyo",IF(Gestión!F426=$L$46,"Crea1",IF(Gestión!F426=$L$48,"Forta4",IF(Gestión!F426=$L$50,"Actua2",IF(Gestión!F426=$L$51,"Invest",IF(Gestión!F426=$L$52,"Conserv",IF(Gestión!F426=$L$55,"Incre1",IF(Gestión!F426=$L$60,"Actua3",IF(Gestión!F426=$L$64,"Actua4",IF(Gestión!F426=$L$66,"Asist",IF(Gestión!F426=$L$68,"Invest2",IF(Gestión!F426=$L$69,"Pract",IF(Gestión!F426=$L$72,"Forta5",IF(Gestión!F426=$L$79,"Opera",IF(Gestión!F426=$L$80,"Opera2",IF(Gestión!F426=$L$81,"Impul",IF(Gestión!F426=$L$86,"Estudio",IF(Gestión!F426=$L$89,"Invest3",IF(Gestión!F426=$L$90,"Diseño",IF(Gestión!F426=$L$91,"Invest4",IF(Gestión!F426=$L$93,"Vincula",IF(Gestión!F426=$L$94,"Crea2",IF(Gestión!F426=$L$95,"Diseño1",IF(Gestión!F426=$L$96,"Opera3",IF(Gestión!F426=$L$100,"Promo",IF(Gestión!F426=$L$101,"Estudio1",IF(Gestión!F426=$L$103,"Desarrolla",IF(Gestión!F426=$L$104,"Propen",IF(Gestión!F426=$L$108,"Aument",IF(Gestión!F426=$L$112,"Aument2",IF(Gestión!F426=$L$113,"Incre2",IF(Gestión!F426=$L$115,"Diver",IF(Gestión!F426=$L$118,"Estable",IF(Gestión!F426=$L$128,"Realiza",IF(Gestión!F426=$L$131,"Realiza1",IF(Gestión!F426=$L$135,"Diseño2",IF(Gestión!F426=$L$137,"Estudio2",IF(Gestión!F426=$L$138,"Invest5",IF(Gestión!F426=$L$141,"Actua5",IF(Gestión!F426=$L$144,"Estable1",IF(Gestión!F426=$L$151,"Defin","N/A"))))))))))))))))))))))))))))))))))))))))))))))))))))))))))</f>
        <v>N/A</v>
      </c>
      <c r="O417" t="str">
        <f>IF(N417="N/A",IF(Gestión!F426=$L$152,"Estable2",IF(Gestión!F426=$L$159,"Diseño3",IF(Gestión!F426=$L$161,"Diseño4",IF(Gestión!F426=$L$164,"Forta6",IF(Gestión!F426=$L$168,"Prog1",IF(Gestión!F426=$L$171,"Robus",IF(Gestión!F426=$L$172,"Diseño5",IF(Gestión!F426=$L$173,"Diseño6",IF(Gestión!F426=$L$174,"Estruc",IF(Gestión!F426=$L$175,"Diseño7",IF(Gestión!F426=$L$178,"Diseño8",IF(Gestión!F426=$L$179,"Diseño9",IF(Gestión!F426=$L$180,"Diseño10",IF(Gestión!F426=$L$181,"Diseño11",IF(Gestión!F426=$L$182,"Diseño12",IF(Gestión!F426=$L$183,"Capacit",IF(Gestión!F426=$L$186,"Redi1",IF(Gestión!F426=$L$187,"Defin1",IF(Gestión!F426=$L$190,"Cumplir",IF(Gestión!F426=$L$193,"Sistem",IF(Gestión!F426=$L$195,"Montaje",IF(Gestión!F426=$L$198,"Implementa",IF(Gestión!F426=$L$201,"Sistem1",IF(Gestión!F426=$L$203,"Asegura",IF(Gestión!F426=$L$204,"Estable3",IF(Gestión!F426=$L$206,"Constru",IF(Gestión!F426=$L$210,"Defin2",IF(Gestión!F426=$L$212,"Cult1",IF(Gestión!F426=$L$214,"Diseño13",IF(Gestión!F426=$L$215,"Defin3",IF(Gestión!F426=$L$217,"Segui",""))))))))))))))))))))))))))))))),N417)</f>
        <v/>
      </c>
      <c r="P417" t="str">
        <f>IF(Gestión!D426=$Q$2,"Acre",IF(Gestión!D426=$Q$3,"Valor",IF(Gestión!D426=$Q$4,"Calidad",IF(Gestión!D426=$Q$5,"NAI",IF(Gestión!D426=$Q$6,"NAP",IF(Gestión!D426=$Q$7,"NAE",IF(Gestión!D426=$Q$8,"Articulación",IF(Gestión!D426=$Q$9,"Extensión",IF(Gestión!D426=$Q$10,"Regionalización",IF(Gestión!D426=$Q$11,"Interna",IF(Gestión!D426=$Q$12,"Seguimiento",IF(Gestión!D426=$Q$13,"NAA",IF(Gestión!D426=$Q$14,"Gerencia",IF(Gestión!D426=$Q$15,"TH",IF(Gestión!D426=$Q$16,"Finan",IF(Gestión!D426=$Q$17,"Bienestar",IF(Gestión!D426=$Q$18,"Comuni",IF(Gestión!D426=$Q$19,"Sistema",IF(Gestión!D426=$Q$20,"GestionD",IF(Gestión!D426=$Q$21,"Mejoramiento",IF(Gestión!D426=$Q$22,"Modelo",IF(Gestión!D426=$Q$23,"Control",""))))))))))))))))))))))</f>
        <v/>
      </c>
      <c r="T417" t="str">
        <f>IF(Gestión!E426=D!$K$2,"Acredi",IF(Gestión!E426=D!$K$7,"Increm",IF(Gestión!E426=D!$K$11,"Forma",IF(Gestión!E426=D!$K$15,"Vincu",IF(Gestión!E426=D!$K$31,"Estructuraci",IF(Gestión!E426=D!$K$33,"Tecnica",IF(Gestión!E426=D!$K$35,"Conso",IF(Gestión!E426=D!$K$37,"Fortale",IF(Gestión!E426=D!$K$38,"Program",IF(Gestión!E426=D!$K$40,"Estruct",IF(Gestión!E426=D!$K$48,"Artic",IF(Gestión!E426=D!$K$55,"Fortale1",IF(Gestión!E426=D!$K$60,"Biling",IF(Gestión!E426=D!$K$64,"Forma1",IF(Gestión!E426=D!$K$66,"Gest",IF(Gestión!E426=D!$K$68,"Redefini",IF(Gestión!E426=D!$K$69,"Fortale2",IF(Gestión!E426=D!$K$72,"Edu",IF(Gestión!E426=D!$K$79,"Implement",IF(Gestión!E426=D!$K$81,"Potencia",IF(Gestión!E426=D!$K$86,"Fortale3",IF(Gestión!E426=D!$K$89,"Vincu1",IF(Gestión!E426=D!$K$91,"Incur",IF(Gestión!E426=D!$K$93,"Proyec",IF(Gestión!E426=D!$K$94,"Estrateg",IF(Gestión!E426=D!$K$95,"Desa",IF(Gestión!E426=D!$K$103,"Seguim",IF(Gestión!E426=D!$K$104,"Acces",IF(Gestión!E426=D!$K$113,"Program1",IF(Gestión!E426=D!$K$115,"En",IF(Gestión!E426=D!$K$118,"Geren",IF(Gestión!E426=D!$K$128,"Proyec1",IF(Gestión!E426=D!$K$131,"Proyec2",IF(Gestión!E426=D!$K$135,"Forma2",IF(Gestión!E426=D!$K$137,"Talent",IF(Gestión!E426=D!$K$151,"Conso1",IF(Gestión!E426=D!$K$152,"Conso2",IF(Gestión!E426=D!$K$159,"Serv",IF(Gestión!E426=D!$K$164,"Rete",IF(Gestión!E426=D!$K$171,"Fortale4",IF(Gestión!E426=D!$K$172,"Fortale5",IF(Gestión!E426=D!$K$174,"Defini",IF(Gestión!E426=D!$K$175,"Coord",IF(Gestión!E426=D!$K$178,"Redef",IF(Gestión!E426=D!$K$181,"Compro",IF(Gestión!E426=D!$K$182,"Desa1",IF(Gestión!E426=D!$K$183,"Fortale6",IF(Gestión!E426=D!$K$187,"Esta",IF(Gestión!E426=D!$K$190,"Facil",IF(Gestión!E426=D!$K$193,"Soporte",IF(Gestión!E426=D!$K$198,"Implement1",IF(Gestión!E426=D!$K$201,"La",IF(Gestión!E426=D!$K$203,"Fortale7",IF(Gestión!E426=D!$K$206,"Remo",IF(Gestión!E426=D!$K$210,"Fortale8",IF(Gestión!E426=D!$K$214,"Mejoram",IF(Gestión!E426=D!$K$215,"Fortale9",IF(Gestión!E426=D!$K$217,"Fortale10",""))))))))))))))))))))))))))))))))))))))))))))))))))))))))))</f>
        <v/>
      </c>
    </row>
    <row r="418" spans="14:20" x14ac:dyDescent="0.25">
      <c r="N418" t="str">
        <f>IF(Gestión!F427=D!$L$2,"Forta",IF(Gestión!F427=$L$4,"Inclu",IF(Gestión!F427=$L$5,"Cult",IF(Gestión!F427=$L$7,"Actua",IF(Gestión!F427=$L$11,"Cuali",IF(Gestión!F427=$L$15,"Forta1",IF(Gestión!F427=$L$18,"Actua1",IF(Gestión!F427=$L$20,"Forta2",IF(Gestión!F427=$L$24,"Plan",IF(Gestión!F427=$L$28,"Confor",IF(Gestión!F427=$L$31,"Crea",IF(Gestión!F427=$L$33,"Incor",IF(Gestión!F427=$L$35,"Incre",IF(Gestión!F427=$L$36,"Prog",IF(Gestión!F427=$L$37,"Forta3",IF(Gestión!F427=$L$38,"Redi",IF(Gestión!F427=$L$40,"Confor1",IF(Gestión!F427=$L$44,"Apoyo",IF(Gestión!F427=$L$46,"Crea1",IF(Gestión!F427=$L$48,"Forta4",IF(Gestión!F427=$L$50,"Actua2",IF(Gestión!F427=$L$51,"Invest",IF(Gestión!F427=$L$52,"Conserv",IF(Gestión!F427=$L$55,"Incre1",IF(Gestión!F427=$L$60,"Actua3",IF(Gestión!F427=$L$64,"Actua4",IF(Gestión!F427=$L$66,"Asist",IF(Gestión!F427=$L$68,"Invest2",IF(Gestión!F427=$L$69,"Pract",IF(Gestión!F427=$L$72,"Forta5",IF(Gestión!F427=$L$79,"Opera",IF(Gestión!F427=$L$80,"Opera2",IF(Gestión!F427=$L$81,"Impul",IF(Gestión!F427=$L$86,"Estudio",IF(Gestión!F427=$L$89,"Invest3",IF(Gestión!F427=$L$90,"Diseño",IF(Gestión!F427=$L$91,"Invest4",IF(Gestión!F427=$L$93,"Vincula",IF(Gestión!F427=$L$94,"Crea2",IF(Gestión!F427=$L$95,"Diseño1",IF(Gestión!F427=$L$96,"Opera3",IF(Gestión!F427=$L$100,"Promo",IF(Gestión!F427=$L$101,"Estudio1",IF(Gestión!F427=$L$103,"Desarrolla",IF(Gestión!F427=$L$104,"Propen",IF(Gestión!F427=$L$108,"Aument",IF(Gestión!F427=$L$112,"Aument2",IF(Gestión!F427=$L$113,"Incre2",IF(Gestión!F427=$L$115,"Diver",IF(Gestión!F427=$L$118,"Estable",IF(Gestión!F427=$L$128,"Realiza",IF(Gestión!F427=$L$131,"Realiza1",IF(Gestión!F427=$L$135,"Diseño2",IF(Gestión!F427=$L$137,"Estudio2",IF(Gestión!F427=$L$138,"Invest5",IF(Gestión!F427=$L$141,"Actua5",IF(Gestión!F427=$L$144,"Estable1",IF(Gestión!F427=$L$151,"Defin","N/A"))))))))))))))))))))))))))))))))))))))))))))))))))))))))))</f>
        <v>N/A</v>
      </c>
      <c r="O418" t="str">
        <f>IF(N418="N/A",IF(Gestión!F427=$L$152,"Estable2",IF(Gestión!F427=$L$159,"Diseño3",IF(Gestión!F427=$L$161,"Diseño4",IF(Gestión!F427=$L$164,"Forta6",IF(Gestión!F427=$L$168,"Prog1",IF(Gestión!F427=$L$171,"Robus",IF(Gestión!F427=$L$172,"Diseño5",IF(Gestión!F427=$L$173,"Diseño6",IF(Gestión!F427=$L$174,"Estruc",IF(Gestión!F427=$L$175,"Diseño7",IF(Gestión!F427=$L$178,"Diseño8",IF(Gestión!F427=$L$179,"Diseño9",IF(Gestión!F427=$L$180,"Diseño10",IF(Gestión!F427=$L$181,"Diseño11",IF(Gestión!F427=$L$182,"Diseño12",IF(Gestión!F427=$L$183,"Capacit",IF(Gestión!F427=$L$186,"Redi1",IF(Gestión!F427=$L$187,"Defin1",IF(Gestión!F427=$L$190,"Cumplir",IF(Gestión!F427=$L$193,"Sistem",IF(Gestión!F427=$L$195,"Montaje",IF(Gestión!F427=$L$198,"Implementa",IF(Gestión!F427=$L$201,"Sistem1",IF(Gestión!F427=$L$203,"Asegura",IF(Gestión!F427=$L$204,"Estable3",IF(Gestión!F427=$L$206,"Constru",IF(Gestión!F427=$L$210,"Defin2",IF(Gestión!F427=$L$212,"Cult1",IF(Gestión!F427=$L$214,"Diseño13",IF(Gestión!F427=$L$215,"Defin3",IF(Gestión!F427=$L$217,"Segui",""))))))))))))))))))))))))))))))),N418)</f>
        <v/>
      </c>
      <c r="P418" t="str">
        <f>IF(Gestión!D427=$Q$2,"Acre",IF(Gestión!D427=$Q$3,"Valor",IF(Gestión!D427=$Q$4,"Calidad",IF(Gestión!D427=$Q$5,"NAI",IF(Gestión!D427=$Q$6,"NAP",IF(Gestión!D427=$Q$7,"NAE",IF(Gestión!D427=$Q$8,"Articulación",IF(Gestión!D427=$Q$9,"Extensión",IF(Gestión!D427=$Q$10,"Regionalización",IF(Gestión!D427=$Q$11,"Interna",IF(Gestión!D427=$Q$12,"Seguimiento",IF(Gestión!D427=$Q$13,"NAA",IF(Gestión!D427=$Q$14,"Gerencia",IF(Gestión!D427=$Q$15,"TH",IF(Gestión!D427=$Q$16,"Finan",IF(Gestión!D427=$Q$17,"Bienestar",IF(Gestión!D427=$Q$18,"Comuni",IF(Gestión!D427=$Q$19,"Sistema",IF(Gestión!D427=$Q$20,"GestionD",IF(Gestión!D427=$Q$21,"Mejoramiento",IF(Gestión!D427=$Q$22,"Modelo",IF(Gestión!D427=$Q$23,"Control",""))))))))))))))))))))))</f>
        <v/>
      </c>
      <c r="T418" t="str">
        <f>IF(Gestión!E427=D!$K$2,"Acredi",IF(Gestión!E427=D!$K$7,"Increm",IF(Gestión!E427=D!$K$11,"Forma",IF(Gestión!E427=D!$K$15,"Vincu",IF(Gestión!E427=D!$K$31,"Estructuraci",IF(Gestión!E427=D!$K$33,"Tecnica",IF(Gestión!E427=D!$K$35,"Conso",IF(Gestión!E427=D!$K$37,"Fortale",IF(Gestión!E427=D!$K$38,"Program",IF(Gestión!E427=D!$K$40,"Estruct",IF(Gestión!E427=D!$K$48,"Artic",IF(Gestión!E427=D!$K$55,"Fortale1",IF(Gestión!E427=D!$K$60,"Biling",IF(Gestión!E427=D!$K$64,"Forma1",IF(Gestión!E427=D!$K$66,"Gest",IF(Gestión!E427=D!$K$68,"Redefini",IF(Gestión!E427=D!$K$69,"Fortale2",IF(Gestión!E427=D!$K$72,"Edu",IF(Gestión!E427=D!$K$79,"Implement",IF(Gestión!E427=D!$K$81,"Potencia",IF(Gestión!E427=D!$K$86,"Fortale3",IF(Gestión!E427=D!$K$89,"Vincu1",IF(Gestión!E427=D!$K$91,"Incur",IF(Gestión!E427=D!$K$93,"Proyec",IF(Gestión!E427=D!$K$94,"Estrateg",IF(Gestión!E427=D!$K$95,"Desa",IF(Gestión!E427=D!$K$103,"Seguim",IF(Gestión!E427=D!$K$104,"Acces",IF(Gestión!E427=D!$K$113,"Program1",IF(Gestión!E427=D!$K$115,"En",IF(Gestión!E427=D!$K$118,"Geren",IF(Gestión!E427=D!$K$128,"Proyec1",IF(Gestión!E427=D!$K$131,"Proyec2",IF(Gestión!E427=D!$K$135,"Forma2",IF(Gestión!E427=D!$K$137,"Talent",IF(Gestión!E427=D!$K$151,"Conso1",IF(Gestión!E427=D!$K$152,"Conso2",IF(Gestión!E427=D!$K$159,"Serv",IF(Gestión!E427=D!$K$164,"Rete",IF(Gestión!E427=D!$K$171,"Fortale4",IF(Gestión!E427=D!$K$172,"Fortale5",IF(Gestión!E427=D!$K$174,"Defini",IF(Gestión!E427=D!$K$175,"Coord",IF(Gestión!E427=D!$K$178,"Redef",IF(Gestión!E427=D!$K$181,"Compro",IF(Gestión!E427=D!$K$182,"Desa1",IF(Gestión!E427=D!$K$183,"Fortale6",IF(Gestión!E427=D!$K$187,"Esta",IF(Gestión!E427=D!$K$190,"Facil",IF(Gestión!E427=D!$K$193,"Soporte",IF(Gestión!E427=D!$K$198,"Implement1",IF(Gestión!E427=D!$K$201,"La",IF(Gestión!E427=D!$K$203,"Fortale7",IF(Gestión!E427=D!$K$206,"Remo",IF(Gestión!E427=D!$K$210,"Fortale8",IF(Gestión!E427=D!$K$214,"Mejoram",IF(Gestión!E427=D!$K$215,"Fortale9",IF(Gestión!E427=D!$K$217,"Fortale10",""))))))))))))))))))))))))))))))))))))))))))))))))))))))))))</f>
        <v/>
      </c>
    </row>
    <row r="419" spans="14:20" x14ac:dyDescent="0.25">
      <c r="N419" t="str">
        <f>IF(Gestión!F428=D!$L$2,"Forta",IF(Gestión!F428=$L$4,"Inclu",IF(Gestión!F428=$L$5,"Cult",IF(Gestión!F428=$L$7,"Actua",IF(Gestión!F428=$L$11,"Cuali",IF(Gestión!F428=$L$15,"Forta1",IF(Gestión!F428=$L$18,"Actua1",IF(Gestión!F428=$L$20,"Forta2",IF(Gestión!F428=$L$24,"Plan",IF(Gestión!F428=$L$28,"Confor",IF(Gestión!F428=$L$31,"Crea",IF(Gestión!F428=$L$33,"Incor",IF(Gestión!F428=$L$35,"Incre",IF(Gestión!F428=$L$36,"Prog",IF(Gestión!F428=$L$37,"Forta3",IF(Gestión!F428=$L$38,"Redi",IF(Gestión!F428=$L$40,"Confor1",IF(Gestión!F428=$L$44,"Apoyo",IF(Gestión!F428=$L$46,"Crea1",IF(Gestión!F428=$L$48,"Forta4",IF(Gestión!F428=$L$50,"Actua2",IF(Gestión!F428=$L$51,"Invest",IF(Gestión!F428=$L$52,"Conserv",IF(Gestión!F428=$L$55,"Incre1",IF(Gestión!F428=$L$60,"Actua3",IF(Gestión!F428=$L$64,"Actua4",IF(Gestión!F428=$L$66,"Asist",IF(Gestión!F428=$L$68,"Invest2",IF(Gestión!F428=$L$69,"Pract",IF(Gestión!F428=$L$72,"Forta5",IF(Gestión!F428=$L$79,"Opera",IF(Gestión!F428=$L$80,"Opera2",IF(Gestión!F428=$L$81,"Impul",IF(Gestión!F428=$L$86,"Estudio",IF(Gestión!F428=$L$89,"Invest3",IF(Gestión!F428=$L$90,"Diseño",IF(Gestión!F428=$L$91,"Invest4",IF(Gestión!F428=$L$93,"Vincula",IF(Gestión!F428=$L$94,"Crea2",IF(Gestión!F428=$L$95,"Diseño1",IF(Gestión!F428=$L$96,"Opera3",IF(Gestión!F428=$L$100,"Promo",IF(Gestión!F428=$L$101,"Estudio1",IF(Gestión!F428=$L$103,"Desarrolla",IF(Gestión!F428=$L$104,"Propen",IF(Gestión!F428=$L$108,"Aument",IF(Gestión!F428=$L$112,"Aument2",IF(Gestión!F428=$L$113,"Incre2",IF(Gestión!F428=$L$115,"Diver",IF(Gestión!F428=$L$118,"Estable",IF(Gestión!F428=$L$128,"Realiza",IF(Gestión!F428=$L$131,"Realiza1",IF(Gestión!F428=$L$135,"Diseño2",IF(Gestión!F428=$L$137,"Estudio2",IF(Gestión!F428=$L$138,"Invest5",IF(Gestión!F428=$L$141,"Actua5",IF(Gestión!F428=$L$144,"Estable1",IF(Gestión!F428=$L$151,"Defin","N/A"))))))))))))))))))))))))))))))))))))))))))))))))))))))))))</f>
        <v>N/A</v>
      </c>
      <c r="O419" t="str">
        <f>IF(N419="N/A",IF(Gestión!F428=$L$152,"Estable2",IF(Gestión!F428=$L$159,"Diseño3",IF(Gestión!F428=$L$161,"Diseño4",IF(Gestión!F428=$L$164,"Forta6",IF(Gestión!F428=$L$168,"Prog1",IF(Gestión!F428=$L$171,"Robus",IF(Gestión!F428=$L$172,"Diseño5",IF(Gestión!F428=$L$173,"Diseño6",IF(Gestión!F428=$L$174,"Estruc",IF(Gestión!F428=$L$175,"Diseño7",IF(Gestión!F428=$L$178,"Diseño8",IF(Gestión!F428=$L$179,"Diseño9",IF(Gestión!F428=$L$180,"Diseño10",IF(Gestión!F428=$L$181,"Diseño11",IF(Gestión!F428=$L$182,"Diseño12",IF(Gestión!F428=$L$183,"Capacit",IF(Gestión!F428=$L$186,"Redi1",IF(Gestión!F428=$L$187,"Defin1",IF(Gestión!F428=$L$190,"Cumplir",IF(Gestión!F428=$L$193,"Sistem",IF(Gestión!F428=$L$195,"Montaje",IF(Gestión!F428=$L$198,"Implementa",IF(Gestión!F428=$L$201,"Sistem1",IF(Gestión!F428=$L$203,"Asegura",IF(Gestión!F428=$L$204,"Estable3",IF(Gestión!F428=$L$206,"Constru",IF(Gestión!F428=$L$210,"Defin2",IF(Gestión!F428=$L$212,"Cult1",IF(Gestión!F428=$L$214,"Diseño13",IF(Gestión!F428=$L$215,"Defin3",IF(Gestión!F428=$L$217,"Segui",""))))))))))))))))))))))))))))))),N419)</f>
        <v/>
      </c>
      <c r="P419" t="str">
        <f>IF(Gestión!D428=$Q$2,"Acre",IF(Gestión!D428=$Q$3,"Valor",IF(Gestión!D428=$Q$4,"Calidad",IF(Gestión!D428=$Q$5,"NAI",IF(Gestión!D428=$Q$6,"NAP",IF(Gestión!D428=$Q$7,"NAE",IF(Gestión!D428=$Q$8,"Articulación",IF(Gestión!D428=$Q$9,"Extensión",IF(Gestión!D428=$Q$10,"Regionalización",IF(Gestión!D428=$Q$11,"Interna",IF(Gestión!D428=$Q$12,"Seguimiento",IF(Gestión!D428=$Q$13,"NAA",IF(Gestión!D428=$Q$14,"Gerencia",IF(Gestión!D428=$Q$15,"TH",IF(Gestión!D428=$Q$16,"Finan",IF(Gestión!D428=$Q$17,"Bienestar",IF(Gestión!D428=$Q$18,"Comuni",IF(Gestión!D428=$Q$19,"Sistema",IF(Gestión!D428=$Q$20,"GestionD",IF(Gestión!D428=$Q$21,"Mejoramiento",IF(Gestión!D428=$Q$22,"Modelo",IF(Gestión!D428=$Q$23,"Control",""))))))))))))))))))))))</f>
        <v/>
      </c>
      <c r="T419" t="str">
        <f>IF(Gestión!E428=D!$K$2,"Acredi",IF(Gestión!E428=D!$K$7,"Increm",IF(Gestión!E428=D!$K$11,"Forma",IF(Gestión!E428=D!$K$15,"Vincu",IF(Gestión!E428=D!$K$31,"Estructuraci",IF(Gestión!E428=D!$K$33,"Tecnica",IF(Gestión!E428=D!$K$35,"Conso",IF(Gestión!E428=D!$K$37,"Fortale",IF(Gestión!E428=D!$K$38,"Program",IF(Gestión!E428=D!$K$40,"Estruct",IF(Gestión!E428=D!$K$48,"Artic",IF(Gestión!E428=D!$K$55,"Fortale1",IF(Gestión!E428=D!$K$60,"Biling",IF(Gestión!E428=D!$K$64,"Forma1",IF(Gestión!E428=D!$K$66,"Gest",IF(Gestión!E428=D!$K$68,"Redefini",IF(Gestión!E428=D!$K$69,"Fortale2",IF(Gestión!E428=D!$K$72,"Edu",IF(Gestión!E428=D!$K$79,"Implement",IF(Gestión!E428=D!$K$81,"Potencia",IF(Gestión!E428=D!$K$86,"Fortale3",IF(Gestión!E428=D!$K$89,"Vincu1",IF(Gestión!E428=D!$K$91,"Incur",IF(Gestión!E428=D!$K$93,"Proyec",IF(Gestión!E428=D!$K$94,"Estrateg",IF(Gestión!E428=D!$K$95,"Desa",IF(Gestión!E428=D!$K$103,"Seguim",IF(Gestión!E428=D!$K$104,"Acces",IF(Gestión!E428=D!$K$113,"Program1",IF(Gestión!E428=D!$K$115,"En",IF(Gestión!E428=D!$K$118,"Geren",IF(Gestión!E428=D!$K$128,"Proyec1",IF(Gestión!E428=D!$K$131,"Proyec2",IF(Gestión!E428=D!$K$135,"Forma2",IF(Gestión!E428=D!$K$137,"Talent",IF(Gestión!E428=D!$K$151,"Conso1",IF(Gestión!E428=D!$K$152,"Conso2",IF(Gestión!E428=D!$K$159,"Serv",IF(Gestión!E428=D!$K$164,"Rete",IF(Gestión!E428=D!$K$171,"Fortale4",IF(Gestión!E428=D!$K$172,"Fortale5",IF(Gestión!E428=D!$K$174,"Defini",IF(Gestión!E428=D!$K$175,"Coord",IF(Gestión!E428=D!$K$178,"Redef",IF(Gestión!E428=D!$K$181,"Compro",IF(Gestión!E428=D!$K$182,"Desa1",IF(Gestión!E428=D!$K$183,"Fortale6",IF(Gestión!E428=D!$K$187,"Esta",IF(Gestión!E428=D!$K$190,"Facil",IF(Gestión!E428=D!$K$193,"Soporte",IF(Gestión!E428=D!$K$198,"Implement1",IF(Gestión!E428=D!$K$201,"La",IF(Gestión!E428=D!$K$203,"Fortale7",IF(Gestión!E428=D!$K$206,"Remo",IF(Gestión!E428=D!$K$210,"Fortale8",IF(Gestión!E428=D!$K$214,"Mejoram",IF(Gestión!E428=D!$K$215,"Fortale9",IF(Gestión!E428=D!$K$217,"Fortale10",""))))))))))))))))))))))))))))))))))))))))))))))))))))))))))</f>
        <v/>
      </c>
    </row>
    <row r="420" spans="14:20" x14ac:dyDescent="0.25">
      <c r="N420" t="str">
        <f>IF(Gestión!F429=D!$L$2,"Forta",IF(Gestión!F429=$L$4,"Inclu",IF(Gestión!F429=$L$5,"Cult",IF(Gestión!F429=$L$7,"Actua",IF(Gestión!F429=$L$11,"Cuali",IF(Gestión!F429=$L$15,"Forta1",IF(Gestión!F429=$L$18,"Actua1",IF(Gestión!F429=$L$20,"Forta2",IF(Gestión!F429=$L$24,"Plan",IF(Gestión!F429=$L$28,"Confor",IF(Gestión!F429=$L$31,"Crea",IF(Gestión!F429=$L$33,"Incor",IF(Gestión!F429=$L$35,"Incre",IF(Gestión!F429=$L$36,"Prog",IF(Gestión!F429=$L$37,"Forta3",IF(Gestión!F429=$L$38,"Redi",IF(Gestión!F429=$L$40,"Confor1",IF(Gestión!F429=$L$44,"Apoyo",IF(Gestión!F429=$L$46,"Crea1",IF(Gestión!F429=$L$48,"Forta4",IF(Gestión!F429=$L$50,"Actua2",IF(Gestión!F429=$L$51,"Invest",IF(Gestión!F429=$L$52,"Conserv",IF(Gestión!F429=$L$55,"Incre1",IF(Gestión!F429=$L$60,"Actua3",IF(Gestión!F429=$L$64,"Actua4",IF(Gestión!F429=$L$66,"Asist",IF(Gestión!F429=$L$68,"Invest2",IF(Gestión!F429=$L$69,"Pract",IF(Gestión!F429=$L$72,"Forta5",IF(Gestión!F429=$L$79,"Opera",IF(Gestión!F429=$L$80,"Opera2",IF(Gestión!F429=$L$81,"Impul",IF(Gestión!F429=$L$86,"Estudio",IF(Gestión!F429=$L$89,"Invest3",IF(Gestión!F429=$L$90,"Diseño",IF(Gestión!F429=$L$91,"Invest4",IF(Gestión!F429=$L$93,"Vincula",IF(Gestión!F429=$L$94,"Crea2",IF(Gestión!F429=$L$95,"Diseño1",IF(Gestión!F429=$L$96,"Opera3",IF(Gestión!F429=$L$100,"Promo",IF(Gestión!F429=$L$101,"Estudio1",IF(Gestión!F429=$L$103,"Desarrolla",IF(Gestión!F429=$L$104,"Propen",IF(Gestión!F429=$L$108,"Aument",IF(Gestión!F429=$L$112,"Aument2",IF(Gestión!F429=$L$113,"Incre2",IF(Gestión!F429=$L$115,"Diver",IF(Gestión!F429=$L$118,"Estable",IF(Gestión!F429=$L$128,"Realiza",IF(Gestión!F429=$L$131,"Realiza1",IF(Gestión!F429=$L$135,"Diseño2",IF(Gestión!F429=$L$137,"Estudio2",IF(Gestión!F429=$L$138,"Invest5",IF(Gestión!F429=$L$141,"Actua5",IF(Gestión!F429=$L$144,"Estable1",IF(Gestión!F429=$L$151,"Defin","N/A"))))))))))))))))))))))))))))))))))))))))))))))))))))))))))</f>
        <v>N/A</v>
      </c>
      <c r="O420" t="str">
        <f>IF(N420="N/A",IF(Gestión!F429=$L$152,"Estable2",IF(Gestión!F429=$L$159,"Diseño3",IF(Gestión!F429=$L$161,"Diseño4",IF(Gestión!F429=$L$164,"Forta6",IF(Gestión!F429=$L$168,"Prog1",IF(Gestión!F429=$L$171,"Robus",IF(Gestión!F429=$L$172,"Diseño5",IF(Gestión!F429=$L$173,"Diseño6",IF(Gestión!F429=$L$174,"Estruc",IF(Gestión!F429=$L$175,"Diseño7",IF(Gestión!F429=$L$178,"Diseño8",IF(Gestión!F429=$L$179,"Diseño9",IF(Gestión!F429=$L$180,"Diseño10",IF(Gestión!F429=$L$181,"Diseño11",IF(Gestión!F429=$L$182,"Diseño12",IF(Gestión!F429=$L$183,"Capacit",IF(Gestión!F429=$L$186,"Redi1",IF(Gestión!F429=$L$187,"Defin1",IF(Gestión!F429=$L$190,"Cumplir",IF(Gestión!F429=$L$193,"Sistem",IF(Gestión!F429=$L$195,"Montaje",IF(Gestión!F429=$L$198,"Implementa",IF(Gestión!F429=$L$201,"Sistem1",IF(Gestión!F429=$L$203,"Asegura",IF(Gestión!F429=$L$204,"Estable3",IF(Gestión!F429=$L$206,"Constru",IF(Gestión!F429=$L$210,"Defin2",IF(Gestión!F429=$L$212,"Cult1",IF(Gestión!F429=$L$214,"Diseño13",IF(Gestión!F429=$L$215,"Defin3",IF(Gestión!F429=$L$217,"Segui",""))))))))))))))))))))))))))))))),N420)</f>
        <v/>
      </c>
      <c r="P420" t="str">
        <f>IF(Gestión!D429=$Q$2,"Acre",IF(Gestión!D429=$Q$3,"Valor",IF(Gestión!D429=$Q$4,"Calidad",IF(Gestión!D429=$Q$5,"NAI",IF(Gestión!D429=$Q$6,"NAP",IF(Gestión!D429=$Q$7,"NAE",IF(Gestión!D429=$Q$8,"Articulación",IF(Gestión!D429=$Q$9,"Extensión",IF(Gestión!D429=$Q$10,"Regionalización",IF(Gestión!D429=$Q$11,"Interna",IF(Gestión!D429=$Q$12,"Seguimiento",IF(Gestión!D429=$Q$13,"NAA",IF(Gestión!D429=$Q$14,"Gerencia",IF(Gestión!D429=$Q$15,"TH",IF(Gestión!D429=$Q$16,"Finan",IF(Gestión!D429=$Q$17,"Bienestar",IF(Gestión!D429=$Q$18,"Comuni",IF(Gestión!D429=$Q$19,"Sistema",IF(Gestión!D429=$Q$20,"GestionD",IF(Gestión!D429=$Q$21,"Mejoramiento",IF(Gestión!D429=$Q$22,"Modelo",IF(Gestión!D429=$Q$23,"Control",""))))))))))))))))))))))</f>
        <v/>
      </c>
      <c r="T420" t="str">
        <f>IF(Gestión!E429=D!$K$2,"Acredi",IF(Gestión!E429=D!$K$7,"Increm",IF(Gestión!E429=D!$K$11,"Forma",IF(Gestión!E429=D!$K$15,"Vincu",IF(Gestión!E429=D!$K$31,"Estructuraci",IF(Gestión!E429=D!$K$33,"Tecnica",IF(Gestión!E429=D!$K$35,"Conso",IF(Gestión!E429=D!$K$37,"Fortale",IF(Gestión!E429=D!$K$38,"Program",IF(Gestión!E429=D!$K$40,"Estruct",IF(Gestión!E429=D!$K$48,"Artic",IF(Gestión!E429=D!$K$55,"Fortale1",IF(Gestión!E429=D!$K$60,"Biling",IF(Gestión!E429=D!$K$64,"Forma1",IF(Gestión!E429=D!$K$66,"Gest",IF(Gestión!E429=D!$K$68,"Redefini",IF(Gestión!E429=D!$K$69,"Fortale2",IF(Gestión!E429=D!$K$72,"Edu",IF(Gestión!E429=D!$K$79,"Implement",IF(Gestión!E429=D!$K$81,"Potencia",IF(Gestión!E429=D!$K$86,"Fortale3",IF(Gestión!E429=D!$K$89,"Vincu1",IF(Gestión!E429=D!$K$91,"Incur",IF(Gestión!E429=D!$K$93,"Proyec",IF(Gestión!E429=D!$K$94,"Estrateg",IF(Gestión!E429=D!$K$95,"Desa",IF(Gestión!E429=D!$K$103,"Seguim",IF(Gestión!E429=D!$K$104,"Acces",IF(Gestión!E429=D!$K$113,"Program1",IF(Gestión!E429=D!$K$115,"En",IF(Gestión!E429=D!$K$118,"Geren",IF(Gestión!E429=D!$K$128,"Proyec1",IF(Gestión!E429=D!$K$131,"Proyec2",IF(Gestión!E429=D!$K$135,"Forma2",IF(Gestión!E429=D!$K$137,"Talent",IF(Gestión!E429=D!$K$151,"Conso1",IF(Gestión!E429=D!$K$152,"Conso2",IF(Gestión!E429=D!$K$159,"Serv",IF(Gestión!E429=D!$K$164,"Rete",IF(Gestión!E429=D!$K$171,"Fortale4",IF(Gestión!E429=D!$K$172,"Fortale5",IF(Gestión!E429=D!$K$174,"Defini",IF(Gestión!E429=D!$K$175,"Coord",IF(Gestión!E429=D!$K$178,"Redef",IF(Gestión!E429=D!$K$181,"Compro",IF(Gestión!E429=D!$K$182,"Desa1",IF(Gestión!E429=D!$K$183,"Fortale6",IF(Gestión!E429=D!$K$187,"Esta",IF(Gestión!E429=D!$K$190,"Facil",IF(Gestión!E429=D!$K$193,"Soporte",IF(Gestión!E429=D!$K$198,"Implement1",IF(Gestión!E429=D!$K$201,"La",IF(Gestión!E429=D!$K$203,"Fortale7",IF(Gestión!E429=D!$K$206,"Remo",IF(Gestión!E429=D!$K$210,"Fortale8",IF(Gestión!E429=D!$K$214,"Mejoram",IF(Gestión!E429=D!$K$215,"Fortale9",IF(Gestión!E429=D!$K$217,"Fortale10",""))))))))))))))))))))))))))))))))))))))))))))))))))))))))))</f>
        <v/>
      </c>
    </row>
    <row r="421" spans="14:20" x14ac:dyDescent="0.25">
      <c r="N421" t="str">
        <f>IF(Gestión!F430=D!$L$2,"Forta",IF(Gestión!F430=$L$4,"Inclu",IF(Gestión!F430=$L$5,"Cult",IF(Gestión!F430=$L$7,"Actua",IF(Gestión!F430=$L$11,"Cuali",IF(Gestión!F430=$L$15,"Forta1",IF(Gestión!F430=$L$18,"Actua1",IF(Gestión!F430=$L$20,"Forta2",IF(Gestión!F430=$L$24,"Plan",IF(Gestión!F430=$L$28,"Confor",IF(Gestión!F430=$L$31,"Crea",IF(Gestión!F430=$L$33,"Incor",IF(Gestión!F430=$L$35,"Incre",IF(Gestión!F430=$L$36,"Prog",IF(Gestión!F430=$L$37,"Forta3",IF(Gestión!F430=$L$38,"Redi",IF(Gestión!F430=$L$40,"Confor1",IF(Gestión!F430=$L$44,"Apoyo",IF(Gestión!F430=$L$46,"Crea1",IF(Gestión!F430=$L$48,"Forta4",IF(Gestión!F430=$L$50,"Actua2",IF(Gestión!F430=$L$51,"Invest",IF(Gestión!F430=$L$52,"Conserv",IF(Gestión!F430=$L$55,"Incre1",IF(Gestión!F430=$L$60,"Actua3",IF(Gestión!F430=$L$64,"Actua4",IF(Gestión!F430=$L$66,"Asist",IF(Gestión!F430=$L$68,"Invest2",IF(Gestión!F430=$L$69,"Pract",IF(Gestión!F430=$L$72,"Forta5",IF(Gestión!F430=$L$79,"Opera",IF(Gestión!F430=$L$80,"Opera2",IF(Gestión!F430=$L$81,"Impul",IF(Gestión!F430=$L$86,"Estudio",IF(Gestión!F430=$L$89,"Invest3",IF(Gestión!F430=$L$90,"Diseño",IF(Gestión!F430=$L$91,"Invest4",IF(Gestión!F430=$L$93,"Vincula",IF(Gestión!F430=$L$94,"Crea2",IF(Gestión!F430=$L$95,"Diseño1",IF(Gestión!F430=$L$96,"Opera3",IF(Gestión!F430=$L$100,"Promo",IF(Gestión!F430=$L$101,"Estudio1",IF(Gestión!F430=$L$103,"Desarrolla",IF(Gestión!F430=$L$104,"Propen",IF(Gestión!F430=$L$108,"Aument",IF(Gestión!F430=$L$112,"Aument2",IF(Gestión!F430=$L$113,"Incre2",IF(Gestión!F430=$L$115,"Diver",IF(Gestión!F430=$L$118,"Estable",IF(Gestión!F430=$L$128,"Realiza",IF(Gestión!F430=$L$131,"Realiza1",IF(Gestión!F430=$L$135,"Diseño2",IF(Gestión!F430=$L$137,"Estudio2",IF(Gestión!F430=$L$138,"Invest5",IF(Gestión!F430=$L$141,"Actua5",IF(Gestión!F430=$L$144,"Estable1",IF(Gestión!F430=$L$151,"Defin","N/A"))))))))))))))))))))))))))))))))))))))))))))))))))))))))))</f>
        <v>N/A</v>
      </c>
      <c r="O421" t="str">
        <f>IF(N421="N/A",IF(Gestión!F430=$L$152,"Estable2",IF(Gestión!F430=$L$159,"Diseño3",IF(Gestión!F430=$L$161,"Diseño4",IF(Gestión!F430=$L$164,"Forta6",IF(Gestión!F430=$L$168,"Prog1",IF(Gestión!F430=$L$171,"Robus",IF(Gestión!F430=$L$172,"Diseño5",IF(Gestión!F430=$L$173,"Diseño6",IF(Gestión!F430=$L$174,"Estruc",IF(Gestión!F430=$L$175,"Diseño7",IF(Gestión!F430=$L$178,"Diseño8",IF(Gestión!F430=$L$179,"Diseño9",IF(Gestión!F430=$L$180,"Diseño10",IF(Gestión!F430=$L$181,"Diseño11",IF(Gestión!F430=$L$182,"Diseño12",IF(Gestión!F430=$L$183,"Capacit",IF(Gestión!F430=$L$186,"Redi1",IF(Gestión!F430=$L$187,"Defin1",IF(Gestión!F430=$L$190,"Cumplir",IF(Gestión!F430=$L$193,"Sistem",IF(Gestión!F430=$L$195,"Montaje",IF(Gestión!F430=$L$198,"Implementa",IF(Gestión!F430=$L$201,"Sistem1",IF(Gestión!F430=$L$203,"Asegura",IF(Gestión!F430=$L$204,"Estable3",IF(Gestión!F430=$L$206,"Constru",IF(Gestión!F430=$L$210,"Defin2",IF(Gestión!F430=$L$212,"Cult1",IF(Gestión!F430=$L$214,"Diseño13",IF(Gestión!F430=$L$215,"Defin3",IF(Gestión!F430=$L$217,"Segui",""))))))))))))))))))))))))))))))),N421)</f>
        <v/>
      </c>
      <c r="P421" t="str">
        <f>IF(Gestión!D430=$Q$2,"Acre",IF(Gestión!D430=$Q$3,"Valor",IF(Gestión!D430=$Q$4,"Calidad",IF(Gestión!D430=$Q$5,"NAI",IF(Gestión!D430=$Q$6,"NAP",IF(Gestión!D430=$Q$7,"NAE",IF(Gestión!D430=$Q$8,"Articulación",IF(Gestión!D430=$Q$9,"Extensión",IF(Gestión!D430=$Q$10,"Regionalización",IF(Gestión!D430=$Q$11,"Interna",IF(Gestión!D430=$Q$12,"Seguimiento",IF(Gestión!D430=$Q$13,"NAA",IF(Gestión!D430=$Q$14,"Gerencia",IF(Gestión!D430=$Q$15,"TH",IF(Gestión!D430=$Q$16,"Finan",IF(Gestión!D430=$Q$17,"Bienestar",IF(Gestión!D430=$Q$18,"Comuni",IF(Gestión!D430=$Q$19,"Sistema",IF(Gestión!D430=$Q$20,"GestionD",IF(Gestión!D430=$Q$21,"Mejoramiento",IF(Gestión!D430=$Q$22,"Modelo",IF(Gestión!D430=$Q$23,"Control",""))))))))))))))))))))))</f>
        <v/>
      </c>
      <c r="T421" t="str">
        <f>IF(Gestión!E430=D!$K$2,"Acredi",IF(Gestión!E430=D!$K$7,"Increm",IF(Gestión!E430=D!$K$11,"Forma",IF(Gestión!E430=D!$K$15,"Vincu",IF(Gestión!E430=D!$K$31,"Estructuraci",IF(Gestión!E430=D!$K$33,"Tecnica",IF(Gestión!E430=D!$K$35,"Conso",IF(Gestión!E430=D!$K$37,"Fortale",IF(Gestión!E430=D!$K$38,"Program",IF(Gestión!E430=D!$K$40,"Estruct",IF(Gestión!E430=D!$K$48,"Artic",IF(Gestión!E430=D!$K$55,"Fortale1",IF(Gestión!E430=D!$K$60,"Biling",IF(Gestión!E430=D!$K$64,"Forma1",IF(Gestión!E430=D!$K$66,"Gest",IF(Gestión!E430=D!$K$68,"Redefini",IF(Gestión!E430=D!$K$69,"Fortale2",IF(Gestión!E430=D!$K$72,"Edu",IF(Gestión!E430=D!$K$79,"Implement",IF(Gestión!E430=D!$K$81,"Potencia",IF(Gestión!E430=D!$K$86,"Fortale3",IF(Gestión!E430=D!$K$89,"Vincu1",IF(Gestión!E430=D!$K$91,"Incur",IF(Gestión!E430=D!$K$93,"Proyec",IF(Gestión!E430=D!$K$94,"Estrateg",IF(Gestión!E430=D!$K$95,"Desa",IF(Gestión!E430=D!$K$103,"Seguim",IF(Gestión!E430=D!$K$104,"Acces",IF(Gestión!E430=D!$K$113,"Program1",IF(Gestión!E430=D!$K$115,"En",IF(Gestión!E430=D!$K$118,"Geren",IF(Gestión!E430=D!$K$128,"Proyec1",IF(Gestión!E430=D!$K$131,"Proyec2",IF(Gestión!E430=D!$K$135,"Forma2",IF(Gestión!E430=D!$K$137,"Talent",IF(Gestión!E430=D!$K$151,"Conso1",IF(Gestión!E430=D!$K$152,"Conso2",IF(Gestión!E430=D!$K$159,"Serv",IF(Gestión!E430=D!$K$164,"Rete",IF(Gestión!E430=D!$K$171,"Fortale4",IF(Gestión!E430=D!$K$172,"Fortale5",IF(Gestión!E430=D!$K$174,"Defini",IF(Gestión!E430=D!$K$175,"Coord",IF(Gestión!E430=D!$K$178,"Redef",IF(Gestión!E430=D!$K$181,"Compro",IF(Gestión!E430=D!$K$182,"Desa1",IF(Gestión!E430=D!$K$183,"Fortale6",IF(Gestión!E430=D!$K$187,"Esta",IF(Gestión!E430=D!$K$190,"Facil",IF(Gestión!E430=D!$K$193,"Soporte",IF(Gestión!E430=D!$K$198,"Implement1",IF(Gestión!E430=D!$K$201,"La",IF(Gestión!E430=D!$K$203,"Fortale7",IF(Gestión!E430=D!$K$206,"Remo",IF(Gestión!E430=D!$K$210,"Fortale8",IF(Gestión!E430=D!$K$214,"Mejoram",IF(Gestión!E430=D!$K$215,"Fortale9",IF(Gestión!E430=D!$K$217,"Fortale10",""))))))))))))))))))))))))))))))))))))))))))))))))))))))))))</f>
        <v/>
      </c>
    </row>
    <row r="422" spans="14:20" x14ac:dyDescent="0.25">
      <c r="N422" t="str">
        <f>IF(Gestión!F431=D!$L$2,"Forta",IF(Gestión!F431=$L$4,"Inclu",IF(Gestión!F431=$L$5,"Cult",IF(Gestión!F431=$L$7,"Actua",IF(Gestión!F431=$L$11,"Cuali",IF(Gestión!F431=$L$15,"Forta1",IF(Gestión!F431=$L$18,"Actua1",IF(Gestión!F431=$L$20,"Forta2",IF(Gestión!F431=$L$24,"Plan",IF(Gestión!F431=$L$28,"Confor",IF(Gestión!F431=$L$31,"Crea",IF(Gestión!F431=$L$33,"Incor",IF(Gestión!F431=$L$35,"Incre",IF(Gestión!F431=$L$36,"Prog",IF(Gestión!F431=$L$37,"Forta3",IF(Gestión!F431=$L$38,"Redi",IF(Gestión!F431=$L$40,"Confor1",IF(Gestión!F431=$L$44,"Apoyo",IF(Gestión!F431=$L$46,"Crea1",IF(Gestión!F431=$L$48,"Forta4",IF(Gestión!F431=$L$50,"Actua2",IF(Gestión!F431=$L$51,"Invest",IF(Gestión!F431=$L$52,"Conserv",IF(Gestión!F431=$L$55,"Incre1",IF(Gestión!F431=$L$60,"Actua3",IF(Gestión!F431=$L$64,"Actua4",IF(Gestión!F431=$L$66,"Asist",IF(Gestión!F431=$L$68,"Invest2",IF(Gestión!F431=$L$69,"Pract",IF(Gestión!F431=$L$72,"Forta5",IF(Gestión!F431=$L$79,"Opera",IF(Gestión!F431=$L$80,"Opera2",IF(Gestión!F431=$L$81,"Impul",IF(Gestión!F431=$L$86,"Estudio",IF(Gestión!F431=$L$89,"Invest3",IF(Gestión!F431=$L$90,"Diseño",IF(Gestión!F431=$L$91,"Invest4",IF(Gestión!F431=$L$93,"Vincula",IF(Gestión!F431=$L$94,"Crea2",IF(Gestión!F431=$L$95,"Diseño1",IF(Gestión!F431=$L$96,"Opera3",IF(Gestión!F431=$L$100,"Promo",IF(Gestión!F431=$L$101,"Estudio1",IF(Gestión!F431=$L$103,"Desarrolla",IF(Gestión!F431=$L$104,"Propen",IF(Gestión!F431=$L$108,"Aument",IF(Gestión!F431=$L$112,"Aument2",IF(Gestión!F431=$L$113,"Incre2",IF(Gestión!F431=$L$115,"Diver",IF(Gestión!F431=$L$118,"Estable",IF(Gestión!F431=$L$128,"Realiza",IF(Gestión!F431=$L$131,"Realiza1",IF(Gestión!F431=$L$135,"Diseño2",IF(Gestión!F431=$L$137,"Estudio2",IF(Gestión!F431=$L$138,"Invest5",IF(Gestión!F431=$L$141,"Actua5",IF(Gestión!F431=$L$144,"Estable1",IF(Gestión!F431=$L$151,"Defin","N/A"))))))))))))))))))))))))))))))))))))))))))))))))))))))))))</f>
        <v>N/A</v>
      </c>
      <c r="O422" t="str">
        <f>IF(N422="N/A",IF(Gestión!F431=$L$152,"Estable2",IF(Gestión!F431=$L$159,"Diseño3",IF(Gestión!F431=$L$161,"Diseño4",IF(Gestión!F431=$L$164,"Forta6",IF(Gestión!F431=$L$168,"Prog1",IF(Gestión!F431=$L$171,"Robus",IF(Gestión!F431=$L$172,"Diseño5",IF(Gestión!F431=$L$173,"Diseño6",IF(Gestión!F431=$L$174,"Estruc",IF(Gestión!F431=$L$175,"Diseño7",IF(Gestión!F431=$L$178,"Diseño8",IF(Gestión!F431=$L$179,"Diseño9",IF(Gestión!F431=$L$180,"Diseño10",IF(Gestión!F431=$L$181,"Diseño11",IF(Gestión!F431=$L$182,"Diseño12",IF(Gestión!F431=$L$183,"Capacit",IF(Gestión!F431=$L$186,"Redi1",IF(Gestión!F431=$L$187,"Defin1",IF(Gestión!F431=$L$190,"Cumplir",IF(Gestión!F431=$L$193,"Sistem",IF(Gestión!F431=$L$195,"Montaje",IF(Gestión!F431=$L$198,"Implementa",IF(Gestión!F431=$L$201,"Sistem1",IF(Gestión!F431=$L$203,"Asegura",IF(Gestión!F431=$L$204,"Estable3",IF(Gestión!F431=$L$206,"Constru",IF(Gestión!F431=$L$210,"Defin2",IF(Gestión!F431=$L$212,"Cult1",IF(Gestión!F431=$L$214,"Diseño13",IF(Gestión!F431=$L$215,"Defin3",IF(Gestión!F431=$L$217,"Segui",""))))))))))))))))))))))))))))))),N422)</f>
        <v/>
      </c>
      <c r="P422" t="str">
        <f>IF(Gestión!D431=$Q$2,"Acre",IF(Gestión!D431=$Q$3,"Valor",IF(Gestión!D431=$Q$4,"Calidad",IF(Gestión!D431=$Q$5,"NAI",IF(Gestión!D431=$Q$6,"NAP",IF(Gestión!D431=$Q$7,"NAE",IF(Gestión!D431=$Q$8,"Articulación",IF(Gestión!D431=$Q$9,"Extensión",IF(Gestión!D431=$Q$10,"Regionalización",IF(Gestión!D431=$Q$11,"Interna",IF(Gestión!D431=$Q$12,"Seguimiento",IF(Gestión!D431=$Q$13,"NAA",IF(Gestión!D431=$Q$14,"Gerencia",IF(Gestión!D431=$Q$15,"TH",IF(Gestión!D431=$Q$16,"Finan",IF(Gestión!D431=$Q$17,"Bienestar",IF(Gestión!D431=$Q$18,"Comuni",IF(Gestión!D431=$Q$19,"Sistema",IF(Gestión!D431=$Q$20,"GestionD",IF(Gestión!D431=$Q$21,"Mejoramiento",IF(Gestión!D431=$Q$22,"Modelo",IF(Gestión!D431=$Q$23,"Control",""))))))))))))))))))))))</f>
        <v/>
      </c>
      <c r="T422" t="str">
        <f>IF(Gestión!E431=D!$K$2,"Acredi",IF(Gestión!E431=D!$K$7,"Increm",IF(Gestión!E431=D!$K$11,"Forma",IF(Gestión!E431=D!$K$15,"Vincu",IF(Gestión!E431=D!$K$31,"Estructuraci",IF(Gestión!E431=D!$K$33,"Tecnica",IF(Gestión!E431=D!$K$35,"Conso",IF(Gestión!E431=D!$K$37,"Fortale",IF(Gestión!E431=D!$K$38,"Program",IF(Gestión!E431=D!$K$40,"Estruct",IF(Gestión!E431=D!$K$48,"Artic",IF(Gestión!E431=D!$K$55,"Fortale1",IF(Gestión!E431=D!$K$60,"Biling",IF(Gestión!E431=D!$K$64,"Forma1",IF(Gestión!E431=D!$K$66,"Gest",IF(Gestión!E431=D!$K$68,"Redefini",IF(Gestión!E431=D!$K$69,"Fortale2",IF(Gestión!E431=D!$K$72,"Edu",IF(Gestión!E431=D!$K$79,"Implement",IF(Gestión!E431=D!$K$81,"Potencia",IF(Gestión!E431=D!$K$86,"Fortale3",IF(Gestión!E431=D!$K$89,"Vincu1",IF(Gestión!E431=D!$K$91,"Incur",IF(Gestión!E431=D!$K$93,"Proyec",IF(Gestión!E431=D!$K$94,"Estrateg",IF(Gestión!E431=D!$K$95,"Desa",IF(Gestión!E431=D!$K$103,"Seguim",IF(Gestión!E431=D!$K$104,"Acces",IF(Gestión!E431=D!$K$113,"Program1",IF(Gestión!E431=D!$K$115,"En",IF(Gestión!E431=D!$K$118,"Geren",IF(Gestión!E431=D!$K$128,"Proyec1",IF(Gestión!E431=D!$K$131,"Proyec2",IF(Gestión!E431=D!$K$135,"Forma2",IF(Gestión!E431=D!$K$137,"Talent",IF(Gestión!E431=D!$K$151,"Conso1",IF(Gestión!E431=D!$K$152,"Conso2",IF(Gestión!E431=D!$K$159,"Serv",IF(Gestión!E431=D!$K$164,"Rete",IF(Gestión!E431=D!$K$171,"Fortale4",IF(Gestión!E431=D!$K$172,"Fortale5",IF(Gestión!E431=D!$K$174,"Defini",IF(Gestión!E431=D!$K$175,"Coord",IF(Gestión!E431=D!$K$178,"Redef",IF(Gestión!E431=D!$K$181,"Compro",IF(Gestión!E431=D!$K$182,"Desa1",IF(Gestión!E431=D!$K$183,"Fortale6",IF(Gestión!E431=D!$K$187,"Esta",IF(Gestión!E431=D!$K$190,"Facil",IF(Gestión!E431=D!$K$193,"Soporte",IF(Gestión!E431=D!$K$198,"Implement1",IF(Gestión!E431=D!$K$201,"La",IF(Gestión!E431=D!$K$203,"Fortale7",IF(Gestión!E431=D!$K$206,"Remo",IF(Gestión!E431=D!$K$210,"Fortale8",IF(Gestión!E431=D!$K$214,"Mejoram",IF(Gestión!E431=D!$K$215,"Fortale9",IF(Gestión!E431=D!$K$217,"Fortale10",""))))))))))))))))))))))))))))))))))))))))))))))))))))))))))</f>
        <v/>
      </c>
    </row>
    <row r="423" spans="14:20" x14ac:dyDescent="0.25">
      <c r="N423" t="str">
        <f>IF(Gestión!F432=D!$L$2,"Forta",IF(Gestión!F432=$L$4,"Inclu",IF(Gestión!F432=$L$5,"Cult",IF(Gestión!F432=$L$7,"Actua",IF(Gestión!F432=$L$11,"Cuali",IF(Gestión!F432=$L$15,"Forta1",IF(Gestión!F432=$L$18,"Actua1",IF(Gestión!F432=$L$20,"Forta2",IF(Gestión!F432=$L$24,"Plan",IF(Gestión!F432=$L$28,"Confor",IF(Gestión!F432=$L$31,"Crea",IF(Gestión!F432=$L$33,"Incor",IF(Gestión!F432=$L$35,"Incre",IF(Gestión!F432=$L$36,"Prog",IF(Gestión!F432=$L$37,"Forta3",IF(Gestión!F432=$L$38,"Redi",IF(Gestión!F432=$L$40,"Confor1",IF(Gestión!F432=$L$44,"Apoyo",IF(Gestión!F432=$L$46,"Crea1",IF(Gestión!F432=$L$48,"Forta4",IF(Gestión!F432=$L$50,"Actua2",IF(Gestión!F432=$L$51,"Invest",IF(Gestión!F432=$L$52,"Conserv",IF(Gestión!F432=$L$55,"Incre1",IF(Gestión!F432=$L$60,"Actua3",IF(Gestión!F432=$L$64,"Actua4",IF(Gestión!F432=$L$66,"Asist",IF(Gestión!F432=$L$68,"Invest2",IF(Gestión!F432=$L$69,"Pract",IF(Gestión!F432=$L$72,"Forta5",IF(Gestión!F432=$L$79,"Opera",IF(Gestión!F432=$L$80,"Opera2",IF(Gestión!F432=$L$81,"Impul",IF(Gestión!F432=$L$86,"Estudio",IF(Gestión!F432=$L$89,"Invest3",IF(Gestión!F432=$L$90,"Diseño",IF(Gestión!F432=$L$91,"Invest4",IF(Gestión!F432=$L$93,"Vincula",IF(Gestión!F432=$L$94,"Crea2",IF(Gestión!F432=$L$95,"Diseño1",IF(Gestión!F432=$L$96,"Opera3",IF(Gestión!F432=$L$100,"Promo",IF(Gestión!F432=$L$101,"Estudio1",IF(Gestión!F432=$L$103,"Desarrolla",IF(Gestión!F432=$L$104,"Propen",IF(Gestión!F432=$L$108,"Aument",IF(Gestión!F432=$L$112,"Aument2",IF(Gestión!F432=$L$113,"Incre2",IF(Gestión!F432=$L$115,"Diver",IF(Gestión!F432=$L$118,"Estable",IF(Gestión!F432=$L$128,"Realiza",IF(Gestión!F432=$L$131,"Realiza1",IF(Gestión!F432=$L$135,"Diseño2",IF(Gestión!F432=$L$137,"Estudio2",IF(Gestión!F432=$L$138,"Invest5",IF(Gestión!F432=$L$141,"Actua5",IF(Gestión!F432=$L$144,"Estable1",IF(Gestión!F432=$L$151,"Defin","N/A"))))))))))))))))))))))))))))))))))))))))))))))))))))))))))</f>
        <v>N/A</v>
      </c>
      <c r="O423" t="str">
        <f>IF(N423="N/A",IF(Gestión!F432=$L$152,"Estable2",IF(Gestión!F432=$L$159,"Diseño3",IF(Gestión!F432=$L$161,"Diseño4",IF(Gestión!F432=$L$164,"Forta6",IF(Gestión!F432=$L$168,"Prog1",IF(Gestión!F432=$L$171,"Robus",IF(Gestión!F432=$L$172,"Diseño5",IF(Gestión!F432=$L$173,"Diseño6",IF(Gestión!F432=$L$174,"Estruc",IF(Gestión!F432=$L$175,"Diseño7",IF(Gestión!F432=$L$178,"Diseño8",IF(Gestión!F432=$L$179,"Diseño9",IF(Gestión!F432=$L$180,"Diseño10",IF(Gestión!F432=$L$181,"Diseño11",IF(Gestión!F432=$L$182,"Diseño12",IF(Gestión!F432=$L$183,"Capacit",IF(Gestión!F432=$L$186,"Redi1",IF(Gestión!F432=$L$187,"Defin1",IF(Gestión!F432=$L$190,"Cumplir",IF(Gestión!F432=$L$193,"Sistem",IF(Gestión!F432=$L$195,"Montaje",IF(Gestión!F432=$L$198,"Implementa",IF(Gestión!F432=$L$201,"Sistem1",IF(Gestión!F432=$L$203,"Asegura",IF(Gestión!F432=$L$204,"Estable3",IF(Gestión!F432=$L$206,"Constru",IF(Gestión!F432=$L$210,"Defin2",IF(Gestión!F432=$L$212,"Cult1",IF(Gestión!F432=$L$214,"Diseño13",IF(Gestión!F432=$L$215,"Defin3",IF(Gestión!F432=$L$217,"Segui",""))))))))))))))))))))))))))))))),N423)</f>
        <v/>
      </c>
      <c r="P423" t="str">
        <f>IF(Gestión!D432=$Q$2,"Acre",IF(Gestión!D432=$Q$3,"Valor",IF(Gestión!D432=$Q$4,"Calidad",IF(Gestión!D432=$Q$5,"NAI",IF(Gestión!D432=$Q$6,"NAP",IF(Gestión!D432=$Q$7,"NAE",IF(Gestión!D432=$Q$8,"Articulación",IF(Gestión!D432=$Q$9,"Extensión",IF(Gestión!D432=$Q$10,"Regionalización",IF(Gestión!D432=$Q$11,"Interna",IF(Gestión!D432=$Q$12,"Seguimiento",IF(Gestión!D432=$Q$13,"NAA",IF(Gestión!D432=$Q$14,"Gerencia",IF(Gestión!D432=$Q$15,"TH",IF(Gestión!D432=$Q$16,"Finan",IF(Gestión!D432=$Q$17,"Bienestar",IF(Gestión!D432=$Q$18,"Comuni",IF(Gestión!D432=$Q$19,"Sistema",IF(Gestión!D432=$Q$20,"GestionD",IF(Gestión!D432=$Q$21,"Mejoramiento",IF(Gestión!D432=$Q$22,"Modelo",IF(Gestión!D432=$Q$23,"Control",""))))))))))))))))))))))</f>
        <v/>
      </c>
      <c r="T423" t="str">
        <f>IF(Gestión!E432=D!$K$2,"Acredi",IF(Gestión!E432=D!$K$7,"Increm",IF(Gestión!E432=D!$K$11,"Forma",IF(Gestión!E432=D!$K$15,"Vincu",IF(Gestión!E432=D!$K$31,"Estructuraci",IF(Gestión!E432=D!$K$33,"Tecnica",IF(Gestión!E432=D!$K$35,"Conso",IF(Gestión!E432=D!$K$37,"Fortale",IF(Gestión!E432=D!$K$38,"Program",IF(Gestión!E432=D!$K$40,"Estruct",IF(Gestión!E432=D!$K$48,"Artic",IF(Gestión!E432=D!$K$55,"Fortale1",IF(Gestión!E432=D!$K$60,"Biling",IF(Gestión!E432=D!$K$64,"Forma1",IF(Gestión!E432=D!$K$66,"Gest",IF(Gestión!E432=D!$K$68,"Redefini",IF(Gestión!E432=D!$K$69,"Fortale2",IF(Gestión!E432=D!$K$72,"Edu",IF(Gestión!E432=D!$K$79,"Implement",IF(Gestión!E432=D!$K$81,"Potencia",IF(Gestión!E432=D!$K$86,"Fortale3",IF(Gestión!E432=D!$K$89,"Vincu1",IF(Gestión!E432=D!$K$91,"Incur",IF(Gestión!E432=D!$K$93,"Proyec",IF(Gestión!E432=D!$K$94,"Estrateg",IF(Gestión!E432=D!$K$95,"Desa",IF(Gestión!E432=D!$K$103,"Seguim",IF(Gestión!E432=D!$K$104,"Acces",IF(Gestión!E432=D!$K$113,"Program1",IF(Gestión!E432=D!$K$115,"En",IF(Gestión!E432=D!$K$118,"Geren",IF(Gestión!E432=D!$K$128,"Proyec1",IF(Gestión!E432=D!$K$131,"Proyec2",IF(Gestión!E432=D!$K$135,"Forma2",IF(Gestión!E432=D!$K$137,"Talent",IF(Gestión!E432=D!$K$151,"Conso1",IF(Gestión!E432=D!$K$152,"Conso2",IF(Gestión!E432=D!$K$159,"Serv",IF(Gestión!E432=D!$K$164,"Rete",IF(Gestión!E432=D!$K$171,"Fortale4",IF(Gestión!E432=D!$K$172,"Fortale5",IF(Gestión!E432=D!$K$174,"Defini",IF(Gestión!E432=D!$K$175,"Coord",IF(Gestión!E432=D!$K$178,"Redef",IF(Gestión!E432=D!$K$181,"Compro",IF(Gestión!E432=D!$K$182,"Desa1",IF(Gestión!E432=D!$K$183,"Fortale6",IF(Gestión!E432=D!$K$187,"Esta",IF(Gestión!E432=D!$K$190,"Facil",IF(Gestión!E432=D!$K$193,"Soporte",IF(Gestión!E432=D!$K$198,"Implement1",IF(Gestión!E432=D!$K$201,"La",IF(Gestión!E432=D!$K$203,"Fortale7",IF(Gestión!E432=D!$K$206,"Remo",IF(Gestión!E432=D!$K$210,"Fortale8",IF(Gestión!E432=D!$K$214,"Mejoram",IF(Gestión!E432=D!$K$215,"Fortale9",IF(Gestión!E432=D!$K$217,"Fortale10",""))))))))))))))))))))))))))))))))))))))))))))))))))))))))))</f>
        <v/>
      </c>
    </row>
    <row r="424" spans="14:20" x14ac:dyDescent="0.25">
      <c r="N424" t="str">
        <f>IF(Gestión!F433=D!$L$2,"Forta",IF(Gestión!F433=$L$4,"Inclu",IF(Gestión!F433=$L$5,"Cult",IF(Gestión!F433=$L$7,"Actua",IF(Gestión!F433=$L$11,"Cuali",IF(Gestión!F433=$L$15,"Forta1",IF(Gestión!F433=$L$18,"Actua1",IF(Gestión!F433=$L$20,"Forta2",IF(Gestión!F433=$L$24,"Plan",IF(Gestión!F433=$L$28,"Confor",IF(Gestión!F433=$L$31,"Crea",IF(Gestión!F433=$L$33,"Incor",IF(Gestión!F433=$L$35,"Incre",IF(Gestión!F433=$L$36,"Prog",IF(Gestión!F433=$L$37,"Forta3",IF(Gestión!F433=$L$38,"Redi",IF(Gestión!F433=$L$40,"Confor1",IF(Gestión!F433=$L$44,"Apoyo",IF(Gestión!F433=$L$46,"Crea1",IF(Gestión!F433=$L$48,"Forta4",IF(Gestión!F433=$L$50,"Actua2",IF(Gestión!F433=$L$51,"Invest",IF(Gestión!F433=$L$52,"Conserv",IF(Gestión!F433=$L$55,"Incre1",IF(Gestión!F433=$L$60,"Actua3",IF(Gestión!F433=$L$64,"Actua4",IF(Gestión!F433=$L$66,"Asist",IF(Gestión!F433=$L$68,"Invest2",IF(Gestión!F433=$L$69,"Pract",IF(Gestión!F433=$L$72,"Forta5",IF(Gestión!F433=$L$79,"Opera",IF(Gestión!F433=$L$80,"Opera2",IF(Gestión!F433=$L$81,"Impul",IF(Gestión!F433=$L$86,"Estudio",IF(Gestión!F433=$L$89,"Invest3",IF(Gestión!F433=$L$90,"Diseño",IF(Gestión!F433=$L$91,"Invest4",IF(Gestión!F433=$L$93,"Vincula",IF(Gestión!F433=$L$94,"Crea2",IF(Gestión!F433=$L$95,"Diseño1",IF(Gestión!F433=$L$96,"Opera3",IF(Gestión!F433=$L$100,"Promo",IF(Gestión!F433=$L$101,"Estudio1",IF(Gestión!F433=$L$103,"Desarrolla",IF(Gestión!F433=$L$104,"Propen",IF(Gestión!F433=$L$108,"Aument",IF(Gestión!F433=$L$112,"Aument2",IF(Gestión!F433=$L$113,"Incre2",IF(Gestión!F433=$L$115,"Diver",IF(Gestión!F433=$L$118,"Estable",IF(Gestión!F433=$L$128,"Realiza",IF(Gestión!F433=$L$131,"Realiza1",IF(Gestión!F433=$L$135,"Diseño2",IF(Gestión!F433=$L$137,"Estudio2",IF(Gestión!F433=$L$138,"Invest5",IF(Gestión!F433=$L$141,"Actua5",IF(Gestión!F433=$L$144,"Estable1",IF(Gestión!F433=$L$151,"Defin","N/A"))))))))))))))))))))))))))))))))))))))))))))))))))))))))))</f>
        <v>N/A</v>
      </c>
      <c r="O424" t="str">
        <f>IF(N424="N/A",IF(Gestión!F433=$L$152,"Estable2",IF(Gestión!F433=$L$159,"Diseño3",IF(Gestión!F433=$L$161,"Diseño4",IF(Gestión!F433=$L$164,"Forta6",IF(Gestión!F433=$L$168,"Prog1",IF(Gestión!F433=$L$171,"Robus",IF(Gestión!F433=$L$172,"Diseño5",IF(Gestión!F433=$L$173,"Diseño6",IF(Gestión!F433=$L$174,"Estruc",IF(Gestión!F433=$L$175,"Diseño7",IF(Gestión!F433=$L$178,"Diseño8",IF(Gestión!F433=$L$179,"Diseño9",IF(Gestión!F433=$L$180,"Diseño10",IF(Gestión!F433=$L$181,"Diseño11",IF(Gestión!F433=$L$182,"Diseño12",IF(Gestión!F433=$L$183,"Capacit",IF(Gestión!F433=$L$186,"Redi1",IF(Gestión!F433=$L$187,"Defin1",IF(Gestión!F433=$L$190,"Cumplir",IF(Gestión!F433=$L$193,"Sistem",IF(Gestión!F433=$L$195,"Montaje",IF(Gestión!F433=$L$198,"Implementa",IF(Gestión!F433=$L$201,"Sistem1",IF(Gestión!F433=$L$203,"Asegura",IF(Gestión!F433=$L$204,"Estable3",IF(Gestión!F433=$L$206,"Constru",IF(Gestión!F433=$L$210,"Defin2",IF(Gestión!F433=$L$212,"Cult1",IF(Gestión!F433=$L$214,"Diseño13",IF(Gestión!F433=$L$215,"Defin3",IF(Gestión!F433=$L$217,"Segui",""))))))))))))))))))))))))))))))),N424)</f>
        <v/>
      </c>
      <c r="P424" t="str">
        <f>IF(Gestión!D433=$Q$2,"Acre",IF(Gestión!D433=$Q$3,"Valor",IF(Gestión!D433=$Q$4,"Calidad",IF(Gestión!D433=$Q$5,"NAI",IF(Gestión!D433=$Q$6,"NAP",IF(Gestión!D433=$Q$7,"NAE",IF(Gestión!D433=$Q$8,"Articulación",IF(Gestión!D433=$Q$9,"Extensión",IF(Gestión!D433=$Q$10,"Regionalización",IF(Gestión!D433=$Q$11,"Interna",IF(Gestión!D433=$Q$12,"Seguimiento",IF(Gestión!D433=$Q$13,"NAA",IF(Gestión!D433=$Q$14,"Gerencia",IF(Gestión!D433=$Q$15,"TH",IF(Gestión!D433=$Q$16,"Finan",IF(Gestión!D433=$Q$17,"Bienestar",IF(Gestión!D433=$Q$18,"Comuni",IF(Gestión!D433=$Q$19,"Sistema",IF(Gestión!D433=$Q$20,"GestionD",IF(Gestión!D433=$Q$21,"Mejoramiento",IF(Gestión!D433=$Q$22,"Modelo",IF(Gestión!D433=$Q$23,"Control",""))))))))))))))))))))))</f>
        <v/>
      </c>
      <c r="T424" t="str">
        <f>IF(Gestión!E433=D!$K$2,"Acredi",IF(Gestión!E433=D!$K$7,"Increm",IF(Gestión!E433=D!$K$11,"Forma",IF(Gestión!E433=D!$K$15,"Vincu",IF(Gestión!E433=D!$K$31,"Estructuraci",IF(Gestión!E433=D!$K$33,"Tecnica",IF(Gestión!E433=D!$K$35,"Conso",IF(Gestión!E433=D!$K$37,"Fortale",IF(Gestión!E433=D!$K$38,"Program",IF(Gestión!E433=D!$K$40,"Estruct",IF(Gestión!E433=D!$K$48,"Artic",IF(Gestión!E433=D!$K$55,"Fortale1",IF(Gestión!E433=D!$K$60,"Biling",IF(Gestión!E433=D!$K$64,"Forma1",IF(Gestión!E433=D!$K$66,"Gest",IF(Gestión!E433=D!$K$68,"Redefini",IF(Gestión!E433=D!$K$69,"Fortale2",IF(Gestión!E433=D!$K$72,"Edu",IF(Gestión!E433=D!$K$79,"Implement",IF(Gestión!E433=D!$K$81,"Potencia",IF(Gestión!E433=D!$K$86,"Fortale3",IF(Gestión!E433=D!$K$89,"Vincu1",IF(Gestión!E433=D!$K$91,"Incur",IF(Gestión!E433=D!$K$93,"Proyec",IF(Gestión!E433=D!$K$94,"Estrateg",IF(Gestión!E433=D!$K$95,"Desa",IF(Gestión!E433=D!$K$103,"Seguim",IF(Gestión!E433=D!$K$104,"Acces",IF(Gestión!E433=D!$K$113,"Program1",IF(Gestión!E433=D!$K$115,"En",IF(Gestión!E433=D!$K$118,"Geren",IF(Gestión!E433=D!$K$128,"Proyec1",IF(Gestión!E433=D!$K$131,"Proyec2",IF(Gestión!E433=D!$K$135,"Forma2",IF(Gestión!E433=D!$K$137,"Talent",IF(Gestión!E433=D!$K$151,"Conso1",IF(Gestión!E433=D!$K$152,"Conso2",IF(Gestión!E433=D!$K$159,"Serv",IF(Gestión!E433=D!$K$164,"Rete",IF(Gestión!E433=D!$K$171,"Fortale4",IF(Gestión!E433=D!$K$172,"Fortale5",IF(Gestión!E433=D!$K$174,"Defini",IF(Gestión!E433=D!$K$175,"Coord",IF(Gestión!E433=D!$K$178,"Redef",IF(Gestión!E433=D!$K$181,"Compro",IF(Gestión!E433=D!$K$182,"Desa1",IF(Gestión!E433=D!$K$183,"Fortale6",IF(Gestión!E433=D!$K$187,"Esta",IF(Gestión!E433=D!$K$190,"Facil",IF(Gestión!E433=D!$K$193,"Soporte",IF(Gestión!E433=D!$K$198,"Implement1",IF(Gestión!E433=D!$K$201,"La",IF(Gestión!E433=D!$K$203,"Fortale7",IF(Gestión!E433=D!$K$206,"Remo",IF(Gestión!E433=D!$K$210,"Fortale8",IF(Gestión!E433=D!$K$214,"Mejoram",IF(Gestión!E433=D!$K$215,"Fortale9",IF(Gestión!E433=D!$K$217,"Fortale10",""))))))))))))))))))))))))))))))))))))))))))))))))))))))))))</f>
        <v/>
      </c>
    </row>
    <row r="425" spans="14:20" x14ac:dyDescent="0.25">
      <c r="N425" t="str">
        <f>IF(Gestión!F434=D!$L$2,"Forta",IF(Gestión!F434=$L$4,"Inclu",IF(Gestión!F434=$L$5,"Cult",IF(Gestión!F434=$L$7,"Actua",IF(Gestión!F434=$L$11,"Cuali",IF(Gestión!F434=$L$15,"Forta1",IF(Gestión!F434=$L$18,"Actua1",IF(Gestión!F434=$L$20,"Forta2",IF(Gestión!F434=$L$24,"Plan",IF(Gestión!F434=$L$28,"Confor",IF(Gestión!F434=$L$31,"Crea",IF(Gestión!F434=$L$33,"Incor",IF(Gestión!F434=$L$35,"Incre",IF(Gestión!F434=$L$36,"Prog",IF(Gestión!F434=$L$37,"Forta3",IF(Gestión!F434=$L$38,"Redi",IF(Gestión!F434=$L$40,"Confor1",IF(Gestión!F434=$L$44,"Apoyo",IF(Gestión!F434=$L$46,"Crea1",IF(Gestión!F434=$L$48,"Forta4",IF(Gestión!F434=$L$50,"Actua2",IF(Gestión!F434=$L$51,"Invest",IF(Gestión!F434=$L$52,"Conserv",IF(Gestión!F434=$L$55,"Incre1",IF(Gestión!F434=$L$60,"Actua3",IF(Gestión!F434=$L$64,"Actua4",IF(Gestión!F434=$L$66,"Asist",IF(Gestión!F434=$L$68,"Invest2",IF(Gestión!F434=$L$69,"Pract",IF(Gestión!F434=$L$72,"Forta5",IF(Gestión!F434=$L$79,"Opera",IF(Gestión!F434=$L$80,"Opera2",IF(Gestión!F434=$L$81,"Impul",IF(Gestión!F434=$L$86,"Estudio",IF(Gestión!F434=$L$89,"Invest3",IF(Gestión!F434=$L$90,"Diseño",IF(Gestión!F434=$L$91,"Invest4",IF(Gestión!F434=$L$93,"Vincula",IF(Gestión!F434=$L$94,"Crea2",IF(Gestión!F434=$L$95,"Diseño1",IF(Gestión!F434=$L$96,"Opera3",IF(Gestión!F434=$L$100,"Promo",IF(Gestión!F434=$L$101,"Estudio1",IF(Gestión!F434=$L$103,"Desarrolla",IF(Gestión!F434=$L$104,"Propen",IF(Gestión!F434=$L$108,"Aument",IF(Gestión!F434=$L$112,"Aument2",IF(Gestión!F434=$L$113,"Incre2",IF(Gestión!F434=$L$115,"Diver",IF(Gestión!F434=$L$118,"Estable",IF(Gestión!F434=$L$128,"Realiza",IF(Gestión!F434=$L$131,"Realiza1",IF(Gestión!F434=$L$135,"Diseño2",IF(Gestión!F434=$L$137,"Estudio2",IF(Gestión!F434=$L$138,"Invest5",IF(Gestión!F434=$L$141,"Actua5",IF(Gestión!F434=$L$144,"Estable1",IF(Gestión!F434=$L$151,"Defin","N/A"))))))))))))))))))))))))))))))))))))))))))))))))))))))))))</f>
        <v>N/A</v>
      </c>
      <c r="O425" t="str">
        <f>IF(N425="N/A",IF(Gestión!F434=$L$152,"Estable2",IF(Gestión!F434=$L$159,"Diseño3",IF(Gestión!F434=$L$161,"Diseño4",IF(Gestión!F434=$L$164,"Forta6",IF(Gestión!F434=$L$168,"Prog1",IF(Gestión!F434=$L$171,"Robus",IF(Gestión!F434=$L$172,"Diseño5",IF(Gestión!F434=$L$173,"Diseño6",IF(Gestión!F434=$L$174,"Estruc",IF(Gestión!F434=$L$175,"Diseño7",IF(Gestión!F434=$L$178,"Diseño8",IF(Gestión!F434=$L$179,"Diseño9",IF(Gestión!F434=$L$180,"Diseño10",IF(Gestión!F434=$L$181,"Diseño11",IF(Gestión!F434=$L$182,"Diseño12",IF(Gestión!F434=$L$183,"Capacit",IF(Gestión!F434=$L$186,"Redi1",IF(Gestión!F434=$L$187,"Defin1",IF(Gestión!F434=$L$190,"Cumplir",IF(Gestión!F434=$L$193,"Sistem",IF(Gestión!F434=$L$195,"Montaje",IF(Gestión!F434=$L$198,"Implementa",IF(Gestión!F434=$L$201,"Sistem1",IF(Gestión!F434=$L$203,"Asegura",IF(Gestión!F434=$L$204,"Estable3",IF(Gestión!F434=$L$206,"Constru",IF(Gestión!F434=$L$210,"Defin2",IF(Gestión!F434=$L$212,"Cult1",IF(Gestión!F434=$L$214,"Diseño13",IF(Gestión!F434=$L$215,"Defin3",IF(Gestión!F434=$L$217,"Segui",""))))))))))))))))))))))))))))))),N425)</f>
        <v/>
      </c>
      <c r="P425" t="str">
        <f>IF(Gestión!D434=$Q$2,"Acre",IF(Gestión!D434=$Q$3,"Valor",IF(Gestión!D434=$Q$4,"Calidad",IF(Gestión!D434=$Q$5,"NAI",IF(Gestión!D434=$Q$6,"NAP",IF(Gestión!D434=$Q$7,"NAE",IF(Gestión!D434=$Q$8,"Articulación",IF(Gestión!D434=$Q$9,"Extensión",IF(Gestión!D434=$Q$10,"Regionalización",IF(Gestión!D434=$Q$11,"Interna",IF(Gestión!D434=$Q$12,"Seguimiento",IF(Gestión!D434=$Q$13,"NAA",IF(Gestión!D434=$Q$14,"Gerencia",IF(Gestión!D434=$Q$15,"TH",IF(Gestión!D434=$Q$16,"Finan",IF(Gestión!D434=$Q$17,"Bienestar",IF(Gestión!D434=$Q$18,"Comuni",IF(Gestión!D434=$Q$19,"Sistema",IF(Gestión!D434=$Q$20,"GestionD",IF(Gestión!D434=$Q$21,"Mejoramiento",IF(Gestión!D434=$Q$22,"Modelo",IF(Gestión!D434=$Q$23,"Control",""))))))))))))))))))))))</f>
        <v/>
      </c>
      <c r="T425" t="str">
        <f>IF(Gestión!E434=D!$K$2,"Acredi",IF(Gestión!E434=D!$K$7,"Increm",IF(Gestión!E434=D!$K$11,"Forma",IF(Gestión!E434=D!$K$15,"Vincu",IF(Gestión!E434=D!$K$31,"Estructuraci",IF(Gestión!E434=D!$K$33,"Tecnica",IF(Gestión!E434=D!$K$35,"Conso",IF(Gestión!E434=D!$K$37,"Fortale",IF(Gestión!E434=D!$K$38,"Program",IF(Gestión!E434=D!$K$40,"Estruct",IF(Gestión!E434=D!$K$48,"Artic",IF(Gestión!E434=D!$K$55,"Fortale1",IF(Gestión!E434=D!$K$60,"Biling",IF(Gestión!E434=D!$K$64,"Forma1",IF(Gestión!E434=D!$K$66,"Gest",IF(Gestión!E434=D!$K$68,"Redefini",IF(Gestión!E434=D!$K$69,"Fortale2",IF(Gestión!E434=D!$K$72,"Edu",IF(Gestión!E434=D!$K$79,"Implement",IF(Gestión!E434=D!$K$81,"Potencia",IF(Gestión!E434=D!$K$86,"Fortale3",IF(Gestión!E434=D!$K$89,"Vincu1",IF(Gestión!E434=D!$K$91,"Incur",IF(Gestión!E434=D!$K$93,"Proyec",IF(Gestión!E434=D!$K$94,"Estrateg",IF(Gestión!E434=D!$K$95,"Desa",IF(Gestión!E434=D!$K$103,"Seguim",IF(Gestión!E434=D!$K$104,"Acces",IF(Gestión!E434=D!$K$113,"Program1",IF(Gestión!E434=D!$K$115,"En",IF(Gestión!E434=D!$K$118,"Geren",IF(Gestión!E434=D!$K$128,"Proyec1",IF(Gestión!E434=D!$K$131,"Proyec2",IF(Gestión!E434=D!$K$135,"Forma2",IF(Gestión!E434=D!$K$137,"Talent",IF(Gestión!E434=D!$K$151,"Conso1",IF(Gestión!E434=D!$K$152,"Conso2",IF(Gestión!E434=D!$K$159,"Serv",IF(Gestión!E434=D!$K$164,"Rete",IF(Gestión!E434=D!$K$171,"Fortale4",IF(Gestión!E434=D!$K$172,"Fortale5",IF(Gestión!E434=D!$K$174,"Defini",IF(Gestión!E434=D!$K$175,"Coord",IF(Gestión!E434=D!$K$178,"Redef",IF(Gestión!E434=D!$K$181,"Compro",IF(Gestión!E434=D!$K$182,"Desa1",IF(Gestión!E434=D!$K$183,"Fortale6",IF(Gestión!E434=D!$K$187,"Esta",IF(Gestión!E434=D!$K$190,"Facil",IF(Gestión!E434=D!$K$193,"Soporte",IF(Gestión!E434=D!$K$198,"Implement1",IF(Gestión!E434=D!$K$201,"La",IF(Gestión!E434=D!$K$203,"Fortale7",IF(Gestión!E434=D!$K$206,"Remo",IF(Gestión!E434=D!$K$210,"Fortale8",IF(Gestión!E434=D!$K$214,"Mejoram",IF(Gestión!E434=D!$K$215,"Fortale9",IF(Gestión!E434=D!$K$217,"Fortale10",""))))))))))))))))))))))))))))))))))))))))))))))))))))))))))</f>
        <v/>
      </c>
    </row>
    <row r="426" spans="14:20" x14ac:dyDescent="0.25">
      <c r="N426" t="str">
        <f>IF(Gestión!F435=D!$L$2,"Forta",IF(Gestión!F435=$L$4,"Inclu",IF(Gestión!F435=$L$5,"Cult",IF(Gestión!F435=$L$7,"Actua",IF(Gestión!F435=$L$11,"Cuali",IF(Gestión!F435=$L$15,"Forta1",IF(Gestión!F435=$L$18,"Actua1",IF(Gestión!F435=$L$20,"Forta2",IF(Gestión!F435=$L$24,"Plan",IF(Gestión!F435=$L$28,"Confor",IF(Gestión!F435=$L$31,"Crea",IF(Gestión!F435=$L$33,"Incor",IF(Gestión!F435=$L$35,"Incre",IF(Gestión!F435=$L$36,"Prog",IF(Gestión!F435=$L$37,"Forta3",IF(Gestión!F435=$L$38,"Redi",IF(Gestión!F435=$L$40,"Confor1",IF(Gestión!F435=$L$44,"Apoyo",IF(Gestión!F435=$L$46,"Crea1",IF(Gestión!F435=$L$48,"Forta4",IF(Gestión!F435=$L$50,"Actua2",IF(Gestión!F435=$L$51,"Invest",IF(Gestión!F435=$L$52,"Conserv",IF(Gestión!F435=$L$55,"Incre1",IF(Gestión!F435=$L$60,"Actua3",IF(Gestión!F435=$L$64,"Actua4",IF(Gestión!F435=$L$66,"Asist",IF(Gestión!F435=$L$68,"Invest2",IF(Gestión!F435=$L$69,"Pract",IF(Gestión!F435=$L$72,"Forta5",IF(Gestión!F435=$L$79,"Opera",IF(Gestión!F435=$L$80,"Opera2",IF(Gestión!F435=$L$81,"Impul",IF(Gestión!F435=$L$86,"Estudio",IF(Gestión!F435=$L$89,"Invest3",IF(Gestión!F435=$L$90,"Diseño",IF(Gestión!F435=$L$91,"Invest4",IF(Gestión!F435=$L$93,"Vincula",IF(Gestión!F435=$L$94,"Crea2",IF(Gestión!F435=$L$95,"Diseño1",IF(Gestión!F435=$L$96,"Opera3",IF(Gestión!F435=$L$100,"Promo",IF(Gestión!F435=$L$101,"Estudio1",IF(Gestión!F435=$L$103,"Desarrolla",IF(Gestión!F435=$L$104,"Propen",IF(Gestión!F435=$L$108,"Aument",IF(Gestión!F435=$L$112,"Aument2",IF(Gestión!F435=$L$113,"Incre2",IF(Gestión!F435=$L$115,"Diver",IF(Gestión!F435=$L$118,"Estable",IF(Gestión!F435=$L$128,"Realiza",IF(Gestión!F435=$L$131,"Realiza1",IF(Gestión!F435=$L$135,"Diseño2",IF(Gestión!F435=$L$137,"Estudio2",IF(Gestión!F435=$L$138,"Invest5",IF(Gestión!F435=$L$141,"Actua5",IF(Gestión!F435=$L$144,"Estable1",IF(Gestión!F435=$L$151,"Defin","N/A"))))))))))))))))))))))))))))))))))))))))))))))))))))))))))</f>
        <v>N/A</v>
      </c>
      <c r="O426" t="str">
        <f>IF(N426="N/A",IF(Gestión!F435=$L$152,"Estable2",IF(Gestión!F435=$L$159,"Diseño3",IF(Gestión!F435=$L$161,"Diseño4",IF(Gestión!F435=$L$164,"Forta6",IF(Gestión!F435=$L$168,"Prog1",IF(Gestión!F435=$L$171,"Robus",IF(Gestión!F435=$L$172,"Diseño5",IF(Gestión!F435=$L$173,"Diseño6",IF(Gestión!F435=$L$174,"Estruc",IF(Gestión!F435=$L$175,"Diseño7",IF(Gestión!F435=$L$178,"Diseño8",IF(Gestión!F435=$L$179,"Diseño9",IF(Gestión!F435=$L$180,"Diseño10",IF(Gestión!F435=$L$181,"Diseño11",IF(Gestión!F435=$L$182,"Diseño12",IF(Gestión!F435=$L$183,"Capacit",IF(Gestión!F435=$L$186,"Redi1",IF(Gestión!F435=$L$187,"Defin1",IF(Gestión!F435=$L$190,"Cumplir",IF(Gestión!F435=$L$193,"Sistem",IF(Gestión!F435=$L$195,"Montaje",IF(Gestión!F435=$L$198,"Implementa",IF(Gestión!F435=$L$201,"Sistem1",IF(Gestión!F435=$L$203,"Asegura",IF(Gestión!F435=$L$204,"Estable3",IF(Gestión!F435=$L$206,"Constru",IF(Gestión!F435=$L$210,"Defin2",IF(Gestión!F435=$L$212,"Cult1",IF(Gestión!F435=$L$214,"Diseño13",IF(Gestión!F435=$L$215,"Defin3",IF(Gestión!F435=$L$217,"Segui",""))))))))))))))))))))))))))))))),N426)</f>
        <v/>
      </c>
      <c r="P426" t="str">
        <f>IF(Gestión!D435=$Q$2,"Acre",IF(Gestión!D435=$Q$3,"Valor",IF(Gestión!D435=$Q$4,"Calidad",IF(Gestión!D435=$Q$5,"NAI",IF(Gestión!D435=$Q$6,"NAP",IF(Gestión!D435=$Q$7,"NAE",IF(Gestión!D435=$Q$8,"Articulación",IF(Gestión!D435=$Q$9,"Extensión",IF(Gestión!D435=$Q$10,"Regionalización",IF(Gestión!D435=$Q$11,"Interna",IF(Gestión!D435=$Q$12,"Seguimiento",IF(Gestión!D435=$Q$13,"NAA",IF(Gestión!D435=$Q$14,"Gerencia",IF(Gestión!D435=$Q$15,"TH",IF(Gestión!D435=$Q$16,"Finan",IF(Gestión!D435=$Q$17,"Bienestar",IF(Gestión!D435=$Q$18,"Comuni",IF(Gestión!D435=$Q$19,"Sistema",IF(Gestión!D435=$Q$20,"GestionD",IF(Gestión!D435=$Q$21,"Mejoramiento",IF(Gestión!D435=$Q$22,"Modelo",IF(Gestión!D435=$Q$23,"Control",""))))))))))))))))))))))</f>
        <v/>
      </c>
      <c r="T426" t="str">
        <f>IF(Gestión!E435=D!$K$2,"Acredi",IF(Gestión!E435=D!$K$7,"Increm",IF(Gestión!E435=D!$K$11,"Forma",IF(Gestión!E435=D!$K$15,"Vincu",IF(Gestión!E435=D!$K$31,"Estructuraci",IF(Gestión!E435=D!$K$33,"Tecnica",IF(Gestión!E435=D!$K$35,"Conso",IF(Gestión!E435=D!$K$37,"Fortale",IF(Gestión!E435=D!$K$38,"Program",IF(Gestión!E435=D!$K$40,"Estruct",IF(Gestión!E435=D!$K$48,"Artic",IF(Gestión!E435=D!$K$55,"Fortale1",IF(Gestión!E435=D!$K$60,"Biling",IF(Gestión!E435=D!$K$64,"Forma1",IF(Gestión!E435=D!$K$66,"Gest",IF(Gestión!E435=D!$K$68,"Redefini",IF(Gestión!E435=D!$K$69,"Fortale2",IF(Gestión!E435=D!$K$72,"Edu",IF(Gestión!E435=D!$K$79,"Implement",IF(Gestión!E435=D!$K$81,"Potencia",IF(Gestión!E435=D!$K$86,"Fortale3",IF(Gestión!E435=D!$K$89,"Vincu1",IF(Gestión!E435=D!$K$91,"Incur",IF(Gestión!E435=D!$K$93,"Proyec",IF(Gestión!E435=D!$K$94,"Estrateg",IF(Gestión!E435=D!$K$95,"Desa",IF(Gestión!E435=D!$K$103,"Seguim",IF(Gestión!E435=D!$K$104,"Acces",IF(Gestión!E435=D!$K$113,"Program1",IF(Gestión!E435=D!$K$115,"En",IF(Gestión!E435=D!$K$118,"Geren",IF(Gestión!E435=D!$K$128,"Proyec1",IF(Gestión!E435=D!$K$131,"Proyec2",IF(Gestión!E435=D!$K$135,"Forma2",IF(Gestión!E435=D!$K$137,"Talent",IF(Gestión!E435=D!$K$151,"Conso1",IF(Gestión!E435=D!$K$152,"Conso2",IF(Gestión!E435=D!$K$159,"Serv",IF(Gestión!E435=D!$K$164,"Rete",IF(Gestión!E435=D!$K$171,"Fortale4",IF(Gestión!E435=D!$K$172,"Fortale5",IF(Gestión!E435=D!$K$174,"Defini",IF(Gestión!E435=D!$K$175,"Coord",IF(Gestión!E435=D!$K$178,"Redef",IF(Gestión!E435=D!$K$181,"Compro",IF(Gestión!E435=D!$K$182,"Desa1",IF(Gestión!E435=D!$K$183,"Fortale6",IF(Gestión!E435=D!$K$187,"Esta",IF(Gestión!E435=D!$K$190,"Facil",IF(Gestión!E435=D!$K$193,"Soporte",IF(Gestión!E435=D!$K$198,"Implement1",IF(Gestión!E435=D!$K$201,"La",IF(Gestión!E435=D!$K$203,"Fortale7",IF(Gestión!E435=D!$K$206,"Remo",IF(Gestión!E435=D!$K$210,"Fortale8",IF(Gestión!E435=D!$K$214,"Mejoram",IF(Gestión!E435=D!$K$215,"Fortale9",IF(Gestión!E435=D!$K$217,"Fortale10",""))))))))))))))))))))))))))))))))))))))))))))))))))))))))))</f>
        <v/>
      </c>
    </row>
    <row r="427" spans="14:20" x14ac:dyDescent="0.25">
      <c r="N427" t="str">
        <f>IF(Gestión!F436=D!$L$2,"Forta",IF(Gestión!F436=$L$4,"Inclu",IF(Gestión!F436=$L$5,"Cult",IF(Gestión!F436=$L$7,"Actua",IF(Gestión!F436=$L$11,"Cuali",IF(Gestión!F436=$L$15,"Forta1",IF(Gestión!F436=$L$18,"Actua1",IF(Gestión!F436=$L$20,"Forta2",IF(Gestión!F436=$L$24,"Plan",IF(Gestión!F436=$L$28,"Confor",IF(Gestión!F436=$L$31,"Crea",IF(Gestión!F436=$L$33,"Incor",IF(Gestión!F436=$L$35,"Incre",IF(Gestión!F436=$L$36,"Prog",IF(Gestión!F436=$L$37,"Forta3",IF(Gestión!F436=$L$38,"Redi",IF(Gestión!F436=$L$40,"Confor1",IF(Gestión!F436=$L$44,"Apoyo",IF(Gestión!F436=$L$46,"Crea1",IF(Gestión!F436=$L$48,"Forta4",IF(Gestión!F436=$L$50,"Actua2",IF(Gestión!F436=$L$51,"Invest",IF(Gestión!F436=$L$52,"Conserv",IF(Gestión!F436=$L$55,"Incre1",IF(Gestión!F436=$L$60,"Actua3",IF(Gestión!F436=$L$64,"Actua4",IF(Gestión!F436=$L$66,"Asist",IF(Gestión!F436=$L$68,"Invest2",IF(Gestión!F436=$L$69,"Pract",IF(Gestión!F436=$L$72,"Forta5",IF(Gestión!F436=$L$79,"Opera",IF(Gestión!F436=$L$80,"Opera2",IF(Gestión!F436=$L$81,"Impul",IF(Gestión!F436=$L$86,"Estudio",IF(Gestión!F436=$L$89,"Invest3",IF(Gestión!F436=$L$90,"Diseño",IF(Gestión!F436=$L$91,"Invest4",IF(Gestión!F436=$L$93,"Vincula",IF(Gestión!F436=$L$94,"Crea2",IF(Gestión!F436=$L$95,"Diseño1",IF(Gestión!F436=$L$96,"Opera3",IF(Gestión!F436=$L$100,"Promo",IF(Gestión!F436=$L$101,"Estudio1",IF(Gestión!F436=$L$103,"Desarrolla",IF(Gestión!F436=$L$104,"Propen",IF(Gestión!F436=$L$108,"Aument",IF(Gestión!F436=$L$112,"Aument2",IF(Gestión!F436=$L$113,"Incre2",IF(Gestión!F436=$L$115,"Diver",IF(Gestión!F436=$L$118,"Estable",IF(Gestión!F436=$L$128,"Realiza",IF(Gestión!F436=$L$131,"Realiza1",IF(Gestión!F436=$L$135,"Diseño2",IF(Gestión!F436=$L$137,"Estudio2",IF(Gestión!F436=$L$138,"Invest5",IF(Gestión!F436=$L$141,"Actua5",IF(Gestión!F436=$L$144,"Estable1",IF(Gestión!F436=$L$151,"Defin","N/A"))))))))))))))))))))))))))))))))))))))))))))))))))))))))))</f>
        <v>N/A</v>
      </c>
      <c r="O427" t="str">
        <f>IF(N427="N/A",IF(Gestión!F436=$L$152,"Estable2",IF(Gestión!F436=$L$159,"Diseño3",IF(Gestión!F436=$L$161,"Diseño4",IF(Gestión!F436=$L$164,"Forta6",IF(Gestión!F436=$L$168,"Prog1",IF(Gestión!F436=$L$171,"Robus",IF(Gestión!F436=$L$172,"Diseño5",IF(Gestión!F436=$L$173,"Diseño6",IF(Gestión!F436=$L$174,"Estruc",IF(Gestión!F436=$L$175,"Diseño7",IF(Gestión!F436=$L$178,"Diseño8",IF(Gestión!F436=$L$179,"Diseño9",IF(Gestión!F436=$L$180,"Diseño10",IF(Gestión!F436=$L$181,"Diseño11",IF(Gestión!F436=$L$182,"Diseño12",IF(Gestión!F436=$L$183,"Capacit",IF(Gestión!F436=$L$186,"Redi1",IF(Gestión!F436=$L$187,"Defin1",IF(Gestión!F436=$L$190,"Cumplir",IF(Gestión!F436=$L$193,"Sistem",IF(Gestión!F436=$L$195,"Montaje",IF(Gestión!F436=$L$198,"Implementa",IF(Gestión!F436=$L$201,"Sistem1",IF(Gestión!F436=$L$203,"Asegura",IF(Gestión!F436=$L$204,"Estable3",IF(Gestión!F436=$L$206,"Constru",IF(Gestión!F436=$L$210,"Defin2",IF(Gestión!F436=$L$212,"Cult1",IF(Gestión!F436=$L$214,"Diseño13",IF(Gestión!F436=$L$215,"Defin3",IF(Gestión!F436=$L$217,"Segui",""))))))))))))))))))))))))))))))),N427)</f>
        <v/>
      </c>
      <c r="P427" t="str">
        <f>IF(Gestión!D436=$Q$2,"Acre",IF(Gestión!D436=$Q$3,"Valor",IF(Gestión!D436=$Q$4,"Calidad",IF(Gestión!D436=$Q$5,"NAI",IF(Gestión!D436=$Q$6,"NAP",IF(Gestión!D436=$Q$7,"NAE",IF(Gestión!D436=$Q$8,"Articulación",IF(Gestión!D436=$Q$9,"Extensión",IF(Gestión!D436=$Q$10,"Regionalización",IF(Gestión!D436=$Q$11,"Interna",IF(Gestión!D436=$Q$12,"Seguimiento",IF(Gestión!D436=$Q$13,"NAA",IF(Gestión!D436=$Q$14,"Gerencia",IF(Gestión!D436=$Q$15,"TH",IF(Gestión!D436=$Q$16,"Finan",IF(Gestión!D436=$Q$17,"Bienestar",IF(Gestión!D436=$Q$18,"Comuni",IF(Gestión!D436=$Q$19,"Sistema",IF(Gestión!D436=$Q$20,"GestionD",IF(Gestión!D436=$Q$21,"Mejoramiento",IF(Gestión!D436=$Q$22,"Modelo",IF(Gestión!D436=$Q$23,"Control",""))))))))))))))))))))))</f>
        <v/>
      </c>
      <c r="T427" t="str">
        <f>IF(Gestión!E436=D!$K$2,"Acredi",IF(Gestión!E436=D!$K$7,"Increm",IF(Gestión!E436=D!$K$11,"Forma",IF(Gestión!E436=D!$K$15,"Vincu",IF(Gestión!E436=D!$K$31,"Estructuraci",IF(Gestión!E436=D!$K$33,"Tecnica",IF(Gestión!E436=D!$K$35,"Conso",IF(Gestión!E436=D!$K$37,"Fortale",IF(Gestión!E436=D!$K$38,"Program",IF(Gestión!E436=D!$K$40,"Estruct",IF(Gestión!E436=D!$K$48,"Artic",IF(Gestión!E436=D!$K$55,"Fortale1",IF(Gestión!E436=D!$K$60,"Biling",IF(Gestión!E436=D!$K$64,"Forma1",IF(Gestión!E436=D!$K$66,"Gest",IF(Gestión!E436=D!$K$68,"Redefini",IF(Gestión!E436=D!$K$69,"Fortale2",IF(Gestión!E436=D!$K$72,"Edu",IF(Gestión!E436=D!$K$79,"Implement",IF(Gestión!E436=D!$K$81,"Potencia",IF(Gestión!E436=D!$K$86,"Fortale3",IF(Gestión!E436=D!$K$89,"Vincu1",IF(Gestión!E436=D!$K$91,"Incur",IF(Gestión!E436=D!$K$93,"Proyec",IF(Gestión!E436=D!$K$94,"Estrateg",IF(Gestión!E436=D!$K$95,"Desa",IF(Gestión!E436=D!$K$103,"Seguim",IF(Gestión!E436=D!$K$104,"Acces",IF(Gestión!E436=D!$K$113,"Program1",IF(Gestión!E436=D!$K$115,"En",IF(Gestión!E436=D!$K$118,"Geren",IF(Gestión!E436=D!$K$128,"Proyec1",IF(Gestión!E436=D!$K$131,"Proyec2",IF(Gestión!E436=D!$K$135,"Forma2",IF(Gestión!E436=D!$K$137,"Talent",IF(Gestión!E436=D!$K$151,"Conso1",IF(Gestión!E436=D!$K$152,"Conso2",IF(Gestión!E436=D!$K$159,"Serv",IF(Gestión!E436=D!$K$164,"Rete",IF(Gestión!E436=D!$K$171,"Fortale4",IF(Gestión!E436=D!$K$172,"Fortale5",IF(Gestión!E436=D!$K$174,"Defini",IF(Gestión!E436=D!$K$175,"Coord",IF(Gestión!E436=D!$K$178,"Redef",IF(Gestión!E436=D!$K$181,"Compro",IF(Gestión!E436=D!$K$182,"Desa1",IF(Gestión!E436=D!$K$183,"Fortale6",IF(Gestión!E436=D!$K$187,"Esta",IF(Gestión!E436=D!$K$190,"Facil",IF(Gestión!E436=D!$K$193,"Soporte",IF(Gestión!E436=D!$K$198,"Implement1",IF(Gestión!E436=D!$K$201,"La",IF(Gestión!E436=D!$K$203,"Fortale7",IF(Gestión!E436=D!$K$206,"Remo",IF(Gestión!E436=D!$K$210,"Fortale8",IF(Gestión!E436=D!$K$214,"Mejoram",IF(Gestión!E436=D!$K$215,"Fortale9",IF(Gestión!E436=D!$K$217,"Fortale10",""))))))))))))))))))))))))))))))))))))))))))))))))))))))))))</f>
        <v/>
      </c>
    </row>
    <row r="428" spans="14:20" x14ac:dyDescent="0.25">
      <c r="N428" t="str">
        <f>IF(Gestión!F437=D!$L$2,"Forta",IF(Gestión!F437=$L$4,"Inclu",IF(Gestión!F437=$L$5,"Cult",IF(Gestión!F437=$L$7,"Actua",IF(Gestión!F437=$L$11,"Cuali",IF(Gestión!F437=$L$15,"Forta1",IF(Gestión!F437=$L$18,"Actua1",IF(Gestión!F437=$L$20,"Forta2",IF(Gestión!F437=$L$24,"Plan",IF(Gestión!F437=$L$28,"Confor",IF(Gestión!F437=$L$31,"Crea",IF(Gestión!F437=$L$33,"Incor",IF(Gestión!F437=$L$35,"Incre",IF(Gestión!F437=$L$36,"Prog",IF(Gestión!F437=$L$37,"Forta3",IF(Gestión!F437=$L$38,"Redi",IF(Gestión!F437=$L$40,"Confor1",IF(Gestión!F437=$L$44,"Apoyo",IF(Gestión!F437=$L$46,"Crea1",IF(Gestión!F437=$L$48,"Forta4",IF(Gestión!F437=$L$50,"Actua2",IF(Gestión!F437=$L$51,"Invest",IF(Gestión!F437=$L$52,"Conserv",IF(Gestión!F437=$L$55,"Incre1",IF(Gestión!F437=$L$60,"Actua3",IF(Gestión!F437=$L$64,"Actua4",IF(Gestión!F437=$L$66,"Asist",IF(Gestión!F437=$L$68,"Invest2",IF(Gestión!F437=$L$69,"Pract",IF(Gestión!F437=$L$72,"Forta5",IF(Gestión!F437=$L$79,"Opera",IF(Gestión!F437=$L$80,"Opera2",IF(Gestión!F437=$L$81,"Impul",IF(Gestión!F437=$L$86,"Estudio",IF(Gestión!F437=$L$89,"Invest3",IF(Gestión!F437=$L$90,"Diseño",IF(Gestión!F437=$L$91,"Invest4",IF(Gestión!F437=$L$93,"Vincula",IF(Gestión!F437=$L$94,"Crea2",IF(Gestión!F437=$L$95,"Diseño1",IF(Gestión!F437=$L$96,"Opera3",IF(Gestión!F437=$L$100,"Promo",IF(Gestión!F437=$L$101,"Estudio1",IF(Gestión!F437=$L$103,"Desarrolla",IF(Gestión!F437=$L$104,"Propen",IF(Gestión!F437=$L$108,"Aument",IF(Gestión!F437=$L$112,"Aument2",IF(Gestión!F437=$L$113,"Incre2",IF(Gestión!F437=$L$115,"Diver",IF(Gestión!F437=$L$118,"Estable",IF(Gestión!F437=$L$128,"Realiza",IF(Gestión!F437=$L$131,"Realiza1",IF(Gestión!F437=$L$135,"Diseño2",IF(Gestión!F437=$L$137,"Estudio2",IF(Gestión!F437=$L$138,"Invest5",IF(Gestión!F437=$L$141,"Actua5",IF(Gestión!F437=$L$144,"Estable1",IF(Gestión!F437=$L$151,"Defin","N/A"))))))))))))))))))))))))))))))))))))))))))))))))))))))))))</f>
        <v>N/A</v>
      </c>
      <c r="O428" t="str">
        <f>IF(N428="N/A",IF(Gestión!F437=$L$152,"Estable2",IF(Gestión!F437=$L$159,"Diseño3",IF(Gestión!F437=$L$161,"Diseño4",IF(Gestión!F437=$L$164,"Forta6",IF(Gestión!F437=$L$168,"Prog1",IF(Gestión!F437=$L$171,"Robus",IF(Gestión!F437=$L$172,"Diseño5",IF(Gestión!F437=$L$173,"Diseño6",IF(Gestión!F437=$L$174,"Estruc",IF(Gestión!F437=$L$175,"Diseño7",IF(Gestión!F437=$L$178,"Diseño8",IF(Gestión!F437=$L$179,"Diseño9",IF(Gestión!F437=$L$180,"Diseño10",IF(Gestión!F437=$L$181,"Diseño11",IF(Gestión!F437=$L$182,"Diseño12",IF(Gestión!F437=$L$183,"Capacit",IF(Gestión!F437=$L$186,"Redi1",IF(Gestión!F437=$L$187,"Defin1",IF(Gestión!F437=$L$190,"Cumplir",IF(Gestión!F437=$L$193,"Sistem",IF(Gestión!F437=$L$195,"Montaje",IF(Gestión!F437=$L$198,"Implementa",IF(Gestión!F437=$L$201,"Sistem1",IF(Gestión!F437=$L$203,"Asegura",IF(Gestión!F437=$L$204,"Estable3",IF(Gestión!F437=$L$206,"Constru",IF(Gestión!F437=$L$210,"Defin2",IF(Gestión!F437=$L$212,"Cult1",IF(Gestión!F437=$L$214,"Diseño13",IF(Gestión!F437=$L$215,"Defin3",IF(Gestión!F437=$L$217,"Segui",""))))))))))))))))))))))))))))))),N428)</f>
        <v/>
      </c>
      <c r="P428" t="str">
        <f>IF(Gestión!D437=$Q$2,"Acre",IF(Gestión!D437=$Q$3,"Valor",IF(Gestión!D437=$Q$4,"Calidad",IF(Gestión!D437=$Q$5,"NAI",IF(Gestión!D437=$Q$6,"NAP",IF(Gestión!D437=$Q$7,"NAE",IF(Gestión!D437=$Q$8,"Articulación",IF(Gestión!D437=$Q$9,"Extensión",IF(Gestión!D437=$Q$10,"Regionalización",IF(Gestión!D437=$Q$11,"Interna",IF(Gestión!D437=$Q$12,"Seguimiento",IF(Gestión!D437=$Q$13,"NAA",IF(Gestión!D437=$Q$14,"Gerencia",IF(Gestión!D437=$Q$15,"TH",IF(Gestión!D437=$Q$16,"Finan",IF(Gestión!D437=$Q$17,"Bienestar",IF(Gestión!D437=$Q$18,"Comuni",IF(Gestión!D437=$Q$19,"Sistema",IF(Gestión!D437=$Q$20,"GestionD",IF(Gestión!D437=$Q$21,"Mejoramiento",IF(Gestión!D437=$Q$22,"Modelo",IF(Gestión!D437=$Q$23,"Control",""))))))))))))))))))))))</f>
        <v/>
      </c>
      <c r="T428" t="str">
        <f>IF(Gestión!E437=D!$K$2,"Acredi",IF(Gestión!E437=D!$K$7,"Increm",IF(Gestión!E437=D!$K$11,"Forma",IF(Gestión!E437=D!$K$15,"Vincu",IF(Gestión!E437=D!$K$31,"Estructuraci",IF(Gestión!E437=D!$K$33,"Tecnica",IF(Gestión!E437=D!$K$35,"Conso",IF(Gestión!E437=D!$K$37,"Fortale",IF(Gestión!E437=D!$K$38,"Program",IF(Gestión!E437=D!$K$40,"Estruct",IF(Gestión!E437=D!$K$48,"Artic",IF(Gestión!E437=D!$K$55,"Fortale1",IF(Gestión!E437=D!$K$60,"Biling",IF(Gestión!E437=D!$K$64,"Forma1",IF(Gestión!E437=D!$K$66,"Gest",IF(Gestión!E437=D!$K$68,"Redefini",IF(Gestión!E437=D!$K$69,"Fortale2",IF(Gestión!E437=D!$K$72,"Edu",IF(Gestión!E437=D!$K$79,"Implement",IF(Gestión!E437=D!$K$81,"Potencia",IF(Gestión!E437=D!$K$86,"Fortale3",IF(Gestión!E437=D!$K$89,"Vincu1",IF(Gestión!E437=D!$K$91,"Incur",IF(Gestión!E437=D!$K$93,"Proyec",IF(Gestión!E437=D!$K$94,"Estrateg",IF(Gestión!E437=D!$K$95,"Desa",IF(Gestión!E437=D!$K$103,"Seguim",IF(Gestión!E437=D!$K$104,"Acces",IF(Gestión!E437=D!$K$113,"Program1",IF(Gestión!E437=D!$K$115,"En",IF(Gestión!E437=D!$K$118,"Geren",IF(Gestión!E437=D!$K$128,"Proyec1",IF(Gestión!E437=D!$K$131,"Proyec2",IF(Gestión!E437=D!$K$135,"Forma2",IF(Gestión!E437=D!$K$137,"Talent",IF(Gestión!E437=D!$K$151,"Conso1",IF(Gestión!E437=D!$K$152,"Conso2",IF(Gestión!E437=D!$K$159,"Serv",IF(Gestión!E437=D!$K$164,"Rete",IF(Gestión!E437=D!$K$171,"Fortale4",IF(Gestión!E437=D!$K$172,"Fortale5",IF(Gestión!E437=D!$K$174,"Defini",IF(Gestión!E437=D!$K$175,"Coord",IF(Gestión!E437=D!$K$178,"Redef",IF(Gestión!E437=D!$K$181,"Compro",IF(Gestión!E437=D!$K$182,"Desa1",IF(Gestión!E437=D!$K$183,"Fortale6",IF(Gestión!E437=D!$K$187,"Esta",IF(Gestión!E437=D!$K$190,"Facil",IF(Gestión!E437=D!$K$193,"Soporte",IF(Gestión!E437=D!$K$198,"Implement1",IF(Gestión!E437=D!$K$201,"La",IF(Gestión!E437=D!$K$203,"Fortale7",IF(Gestión!E437=D!$K$206,"Remo",IF(Gestión!E437=D!$K$210,"Fortale8",IF(Gestión!E437=D!$K$214,"Mejoram",IF(Gestión!E437=D!$K$215,"Fortale9",IF(Gestión!E437=D!$K$217,"Fortale10",""))))))))))))))))))))))))))))))))))))))))))))))))))))))))))</f>
        <v/>
      </c>
    </row>
    <row r="429" spans="14:20" x14ac:dyDescent="0.25">
      <c r="N429" t="str">
        <f>IF(Gestión!F438=D!$L$2,"Forta",IF(Gestión!F438=$L$4,"Inclu",IF(Gestión!F438=$L$5,"Cult",IF(Gestión!F438=$L$7,"Actua",IF(Gestión!F438=$L$11,"Cuali",IF(Gestión!F438=$L$15,"Forta1",IF(Gestión!F438=$L$18,"Actua1",IF(Gestión!F438=$L$20,"Forta2",IF(Gestión!F438=$L$24,"Plan",IF(Gestión!F438=$L$28,"Confor",IF(Gestión!F438=$L$31,"Crea",IF(Gestión!F438=$L$33,"Incor",IF(Gestión!F438=$L$35,"Incre",IF(Gestión!F438=$L$36,"Prog",IF(Gestión!F438=$L$37,"Forta3",IF(Gestión!F438=$L$38,"Redi",IF(Gestión!F438=$L$40,"Confor1",IF(Gestión!F438=$L$44,"Apoyo",IF(Gestión!F438=$L$46,"Crea1",IF(Gestión!F438=$L$48,"Forta4",IF(Gestión!F438=$L$50,"Actua2",IF(Gestión!F438=$L$51,"Invest",IF(Gestión!F438=$L$52,"Conserv",IF(Gestión!F438=$L$55,"Incre1",IF(Gestión!F438=$L$60,"Actua3",IF(Gestión!F438=$L$64,"Actua4",IF(Gestión!F438=$L$66,"Asist",IF(Gestión!F438=$L$68,"Invest2",IF(Gestión!F438=$L$69,"Pract",IF(Gestión!F438=$L$72,"Forta5",IF(Gestión!F438=$L$79,"Opera",IF(Gestión!F438=$L$80,"Opera2",IF(Gestión!F438=$L$81,"Impul",IF(Gestión!F438=$L$86,"Estudio",IF(Gestión!F438=$L$89,"Invest3",IF(Gestión!F438=$L$90,"Diseño",IF(Gestión!F438=$L$91,"Invest4",IF(Gestión!F438=$L$93,"Vincula",IF(Gestión!F438=$L$94,"Crea2",IF(Gestión!F438=$L$95,"Diseño1",IF(Gestión!F438=$L$96,"Opera3",IF(Gestión!F438=$L$100,"Promo",IF(Gestión!F438=$L$101,"Estudio1",IF(Gestión!F438=$L$103,"Desarrolla",IF(Gestión!F438=$L$104,"Propen",IF(Gestión!F438=$L$108,"Aument",IF(Gestión!F438=$L$112,"Aument2",IF(Gestión!F438=$L$113,"Incre2",IF(Gestión!F438=$L$115,"Diver",IF(Gestión!F438=$L$118,"Estable",IF(Gestión!F438=$L$128,"Realiza",IF(Gestión!F438=$L$131,"Realiza1",IF(Gestión!F438=$L$135,"Diseño2",IF(Gestión!F438=$L$137,"Estudio2",IF(Gestión!F438=$L$138,"Invest5",IF(Gestión!F438=$L$141,"Actua5",IF(Gestión!F438=$L$144,"Estable1",IF(Gestión!F438=$L$151,"Defin","N/A"))))))))))))))))))))))))))))))))))))))))))))))))))))))))))</f>
        <v>N/A</v>
      </c>
      <c r="O429" t="str">
        <f>IF(N429="N/A",IF(Gestión!F438=$L$152,"Estable2",IF(Gestión!F438=$L$159,"Diseño3",IF(Gestión!F438=$L$161,"Diseño4",IF(Gestión!F438=$L$164,"Forta6",IF(Gestión!F438=$L$168,"Prog1",IF(Gestión!F438=$L$171,"Robus",IF(Gestión!F438=$L$172,"Diseño5",IF(Gestión!F438=$L$173,"Diseño6",IF(Gestión!F438=$L$174,"Estruc",IF(Gestión!F438=$L$175,"Diseño7",IF(Gestión!F438=$L$178,"Diseño8",IF(Gestión!F438=$L$179,"Diseño9",IF(Gestión!F438=$L$180,"Diseño10",IF(Gestión!F438=$L$181,"Diseño11",IF(Gestión!F438=$L$182,"Diseño12",IF(Gestión!F438=$L$183,"Capacit",IF(Gestión!F438=$L$186,"Redi1",IF(Gestión!F438=$L$187,"Defin1",IF(Gestión!F438=$L$190,"Cumplir",IF(Gestión!F438=$L$193,"Sistem",IF(Gestión!F438=$L$195,"Montaje",IF(Gestión!F438=$L$198,"Implementa",IF(Gestión!F438=$L$201,"Sistem1",IF(Gestión!F438=$L$203,"Asegura",IF(Gestión!F438=$L$204,"Estable3",IF(Gestión!F438=$L$206,"Constru",IF(Gestión!F438=$L$210,"Defin2",IF(Gestión!F438=$L$212,"Cult1",IF(Gestión!F438=$L$214,"Diseño13",IF(Gestión!F438=$L$215,"Defin3",IF(Gestión!F438=$L$217,"Segui",""))))))))))))))))))))))))))))))),N429)</f>
        <v/>
      </c>
      <c r="P429" t="str">
        <f>IF(Gestión!D438=$Q$2,"Acre",IF(Gestión!D438=$Q$3,"Valor",IF(Gestión!D438=$Q$4,"Calidad",IF(Gestión!D438=$Q$5,"NAI",IF(Gestión!D438=$Q$6,"NAP",IF(Gestión!D438=$Q$7,"NAE",IF(Gestión!D438=$Q$8,"Articulación",IF(Gestión!D438=$Q$9,"Extensión",IF(Gestión!D438=$Q$10,"Regionalización",IF(Gestión!D438=$Q$11,"Interna",IF(Gestión!D438=$Q$12,"Seguimiento",IF(Gestión!D438=$Q$13,"NAA",IF(Gestión!D438=$Q$14,"Gerencia",IF(Gestión!D438=$Q$15,"TH",IF(Gestión!D438=$Q$16,"Finan",IF(Gestión!D438=$Q$17,"Bienestar",IF(Gestión!D438=$Q$18,"Comuni",IF(Gestión!D438=$Q$19,"Sistema",IF(Gestión!D438=$Q$20,"GestionD",IF(Gestión!D438=$Q$21,"Mejoramiento",IF(Gestión!D438=$Q$22,"Modelo",IF(Gestión!D438=$Q$23,"Control",""))))))))))))))))))))))</f>
        <v/>
      </c>
      <c r="T429" t="str">
        <f>IF(Gestión!E438=D!$K$2,"Acredi",IF(Gestión!E438=D!$K$7,"Increm",IF(Gestión!E438=D!$K$11,"Forma",IF(Gestión!E438=D!$K$15,"Vincu",IF(Gestión!E438=D!$K$31,"Estructuraci",IF(Gestión!E438=D!$K$33,"Tecnica",IF(Gestión!E438=D!$K$35,"Conso",IF(Gestión!E438=D!$K$37,"Fortale",IF(Gestión!E438=D!$K$38,"Program",IF(Gestión!E438=D!$K$40,"Estruct",IF(Gestión!E438=D!$K$48,"Artic",IF(Gestión!E438=D!$K$55,"Fortale1",IF(Gestión!E438=D!$K$60,"Biling",IF(Gestión!E438=D!$K$64,"Forma1",IF(Gestión!E438=D!$K$66,"Gest",IF(Gestión!E438=D!$K$68,"Redefini",IF(Gestión!E438=D!$K$69,"Fortale2",IF(Gestión!E438=D!$K$72,"Edu",IF(Gestión!E438=D!$K$79,"Implement",IF(Gestión!E438=D!$K$81,"Potencia",IF(Gestión!E438=D!$K$86,"Fortale3",IF(Gestión!E438=D!$K$89,"Vincu1",IF(Gestión!E438=D!$K$91,"Incur",IF(Gestión!E438=D!$K$93,"Proyec",IF(Gestión!E438=D!$K$94,"Estrateg",IF(Gestión!E438=D!$K$95,"Desa",IF(Gestión!E438=D!$K$103,"Seguim",IF(Gestión!E438=D!$K$104,"Acces",IF(Gestión!E438=D!$K$113,"Program1",IF(Gestión!E438=D!$K$115,"En",IF(Gestión!E438=D!$K$118,"Geren",IF(Gestión!E438=D!$K$128,"Proyec1",IF(Gestión!E438=D!$K$131,"Proyec2",IF(Gestión!E438=D!$K$135,"Forma2",IF(Gestión!E438=D!$K$137,"Talent",IF(Gestión!E438=D!$K$151,"Conso1",IF(Gestión!E438=D!$K$152,"Conso2",IF(Gestión!E438=D!$K$159,"Serv",IF(Gestión!E438=D!$K$164,"Rete",IF(Gestión!E438=D!$K$171,"Fortale4",IF(Gestión!E438=D!$K$172,"Fortale5",IF(Gestión!E438=D!$K$174,"Defini",IF(Gestión!E438=D!$K$175,"Coord",IF(Gestión!E438=D!$K$178,"Redef",IF(Gestión!E438=D!$K$181,"Compro",IF(Gestión!E438=D!$K$182,"Desa1",IF(Gestión!E438=D!$K$183,"Fortale6",IF(Gestión!E438=D!$K$187,"Esta",IF(Gestión!E438=D!$K$190,"Facil",IF(Gestión!E438=D!$K$193,"Soporte",IF(Gestión!E438=D!$K$198,"Implement1",IF(Gestión!E438=D!$K$201,"La",IF(Gestión!E438=D!$K$203,"Fortale7",IF(Gestión!E438=D!$K$206,"Remo",IF(Gestión!E438=D!$K$210,"Fortale8",IF(Gestión!E438=D!$K$214,"Mejoram",IF(Gestión!E438=D!$K$215,"Fortale9",IF(Gestión!E438=D!$K$217,"Fortale10",""))))))))))))))))))))))))))))))))))))))))))))))))))))))))))</f>
        <v/>
      </c>
    </row>
    <row r="430" spans="14:20" x14ac:dyDescent="0.25">
      <c r="N430" t="str">
        <f>IF(Gestión!F439=D!$L$2,"Forta",IF(Gestión!F439=$L$4,"Inclu",IF(Gestión!F439=$L$5,"Cult",IF(Gestión!F439=$L$7,"Actua",IF(Gestión!F439=$L$11,"Cuali",IF(Gestión!F439=$L$15,"Forta1",IF(Gestión!F439=$L$18,"Actua1",IF(Gestión!F439=$L$20,"Forta2",IF(Gestión!F439=$L$24,"Plan",IF(Gestión!F439=$L$28,"Confor",IF(Gestión!F439=$L$31,"Crea",IF(Gestión!F439=$L$33,"Incor",IF(Gestión!F439=$L$35,"Incre",IF(Gestión!F439=$L$36,"Prog",IF(Gestión!F439=$L$37,"Forta3",IF(Gestión!F439=$L$38,"Redi",IF(Gestión!F439=$L$40,"Confor1",IF(Gestión!F439=$L$44,"Apoyo",IF(Gestión!F439=$L$46,"Crea1",IF(Gestión!F439=$L$48,"Forta4",IF(Gestión!F439=$L$50,"Actua2",IF(Gestión!F439=$L$51,"Invest",IF(Gestión!F439=$L$52,"Conserv",IF(Gestión!F439=$L$55,"Incre1",IF(Gestión!F439=$L$60,"Actua3",IF(Gestión!F439=$L$64,"Actua4",IF(Gestión!F439=$L$66,"Asist",IF(Gestión!F439=$L$68,"Invest2",IF(Gestión!F439=$L$69,"Pract",IF(Gestión!F439=$L$72,"Forta5",IF(Gestión!F439=$L$79,"Opera",IF(Gestión!F439=$L$80,"Opera2",IF(Gestión!F439=$L$81,"Impul",IF(Gestión!F439=$L$86,"Estudio",IF(Gestión!F439=$L$89,"Invest3",IF(Gestión!F439=$L$90,"Diseño",IF(Gestión!F439=$L$91,"Invest4",IF(Gestión!F439=$L$93,"Vincula",IF(Gestión!F439=$L$94,"Crea2",IF(Gestión!F439=$L$95,"Diseño1",IF(Gestión!F439=$L$96,"Opera3",IF(Gestión!F439=$L$100,"Promo",IF(Gestión!F439=$L$101,"Estudio1",IF(Gestión!F439=$L$103,"Desarrolla",IF(Gestión!F439=$L$104,"Propen",IF(Gestión!F439=$L$108,"Aument",IF(Gestión!F439=$L$112,"Aument2",IF(Gestión!F439=$L$113,"Incre2",IF(Gestión!F439=$L$115,"Diver",IF(Gestión!F439=$L$118,"Estable",IF(Gestión!F439=$L$128,"Realiza",IF(Gestión!F439=$L$131,"Realiza1",IF(Gestión!F439=$L$135,"Diseño2",IF(Gestión!F439=$L$137,"Estudio2",IF(Gestión!F439=$L$138,"Invest5",IF(Gestión!F439=$L$141,"Actua5",IF(Gestión!F439=$L$144,"Estable1",IF(Gestión!F439=$L$151,"Defin","N/A"))))))))))))))))))))))))))))))))))))))))))))))))))))))))))</f>
        <v>N/A</v>
      </c>
      <c r="O430" t="str">
        <f>IF(N430="N/A",IF(Gestión!F439=$L$152,"Estable2",IF(Gestión!F439=$L$159,"Diseño3",IF(Gestión!F439=$L$161,"Diseño4",IF(Gestión!F439=$L$164,"Forta6",IF(Gestión!F439=$L$168,"Prog1",IF(Gestión!F439=$L$171,"Robus",IF(Gestión!F439=$L$172,"Diseño5",IF(Gestión!F439=$L$173,"Diseño6",IF(Gestión!F439=$L$174,"Estruc",IF(Gestión!F439=$L$175,"Diseño7",IF(Gestión!F439=$L$178,"Diseño8",IF(Gestión!F439=$L$179,"Diseño9",IF(Gestión!F439=$L$180,"Diseño10",IF(Gestión!F439=$L$181,"Diseño11",IF(Gestión!F439=$L$182,"Diseño12",IF(Gestión!F439=$L$183,"Capacit",IF(Gestión!F439=$L$186,"Redi1",IF(Gestión!F439=$L$187,"Defin1",IF(Gestión!F439=$L$190,"Cumplir",IF(Gestión!F439=$L$193,"Sistem",IF(Gestión!F439=$L$195,"Montaje",IF(Gestión!F439=$L$198,"Implementa",IF(Gestión!F439=$L$201,"Sistem1",IF(Gestión!F439=$L$203,"Asegura",IF(Gestión!F439=$L$204,"Estable3",IF(Gestión!F439=$L$206,"Constru",IF(Gestión!F439=$L$210,"Defin2",IF(Gestión!F439=$L$212,"Cult1",IF(Gestión!F439=$L$214,"Diseño13",IF(Gestión!F439=$L$215,"Defin3",IF(Gestión!F439=$L$217,"Segui",""))))))))))))))))))))))))))))))),N430)</f>
        <v/>
      </c>
      <c r="P430" t="str">
        <f>IF(Gestión!D439=$Q$2,"Acre",IF(Gestión!D439=$Q$3,"Valor",IF(Gestión!D439=$Q$4,"Calidad",IF(Gestión!D439=$Q$5,"NAI",IF(Gestión!D439=$Q$6,"NAP",IF(Gestión!D439=$Q$7,"NAE",IF(Gestión!D439=$Q$8,"Articulación",IF(Gestión!D439=$Q$9,"Extensión",IF(Gestión!D439=$Q$10,"Regionalización",IF(Gestión!D439=$Q$11,"Interna",IF(Gestión!D439=$Q$12,"Seguimiento",IF(Gestión!D439=$Q$13,"NAA",IF(Gestión!D439=$Q$14,"Gerencia",IF(Gestión!D439=$Q$15,"TH",IF(Gestión!D439=$Q$16,"Finan",IF(Gestión!D439=$Q$17,"Bienestar",IF(Gestión!D439=$Q$18,"Comuni",IF(Gestión!D439=$Q$19,"Sistema",IF(Gestión!D439=$Q$20,"GestionD",IF(Gestión!D439=$Q$21,"Mejoramiento",IF(Gestión!D439=$Q$22,"Modelo",IF(Gestión!D439=$Q$23,"Control",""))))))))))))))))))))))</f>
        <v/>
      </c>
      <c r="T430" t="str">
        <f>IF(Gestión!E439=D!$K$2,"Acredi",IF(Gestión!E439=D!$K$7,"Increm",IF(Gestión!E439=D!$K$11,"Forma",IF(Gestión!E439=D!$K$15,"Vincu",IF(Gestión!E439=D!$K$31,"Estructuraci",IF(Gestión!E439=D!$K$33,"Tecnica",IF(Gestión!E439=D!$K$35,"Conso",IF(Gestión!E439=D!$K$37,"Fortale",IF(Gestión!E439=D!$K$38,"Program",IF(Gestión!E439=D!$K$40,"Estruct",IF(Gestión!E439=D!$K$48,"Artic",IF(Gestión!E439=D!$K$55,"Fortale1",IF(Gestión!E439=D!$K$60,"Biling",IF(Gestión!E439=D!$K$64,"Forma1",IF(Gestión!E439=D!$K$66,"Gest",IF(Gestión!E439=D!$K$68,"Redefini",IF(Gestión!E439=D!$K$69,"Fortale2",IF(Gestión!E439=D!$K$72,"Edu",IF(Gestión!E439=D!$K$79,"Implement",IF(Gestión!E439=D!$K$81,"Potencia",IF(Gestión!E439=D!$K$86,"Fortale3",IF(Gestión!E439=D!$K$89,"Vincu1",IF(Gestión!E439=D!$K$91,"Incur",IF(Gestión!E439=D!$K$93,"Proyec",IF(Gestión!E439=D!$K$94,"Estrateg",IF(Gestión!E439=D!$K$95,"Desa",IF(Gestión!E439=D!$K$103,"Seguim",IF(Gestión!E439=D!$K$104,"Acces",IF(Gestión!E439=D!$K$113,"Program1",IF(Gestión!E439=D!$K$115,"En",IF(Gestión!E439=D!$K$118,"Geren",IF(Gestión!E439=D!$K$128,"Proyec1",IF(Gestión!E439=D!$K$131,"Proyec2",IF(Gestión!E439=D!$K$135,"Forma2",IF(Gestión!E439=D!$K$137,"Talent",IF(Gestión!E439=D!$K$151,"Conso1",IF(Gestión!E439=D!$K$152,"Conso2",IF(Gestión!E439=D!$K$159,"Serv",IF(Gestión!E439=D!$K$164,"Rete",IF(Gestión!E439=D!$K$171,"Fortale4",IF(Gestión!E439=D!$K$172,"Fortale5",IF(Gestión!E439=D!$K$174,"Defini",IF(Gestión!E439=D!$K$175,"Coord",IF(Gestión!E439=D!$K$178,"Redef",IF(Gestión!E439=D!$K$181,"Compro",IF(Gestión!E439=D!$K$182,"Desa1",IF(Gestión!E439=D!$K$183,"Fortale6",IF(Gestión!E439=D!$K$187,"Esta",IF(Gestión!E439=D!$K$190,"Facil",IF(Gestión!E439=D!$K$193,"Soporte",IF(Gestión!E439=D!$K$198,"Implement1",IF(Gestión!E439=D!$K$201,"La",IF(Gestión!E439=D!$K$203,"Fortale7",IF(Gestión!E439=D!$K$206,"Remo",IF(Gestión!E439=D!$K$210,"Fortale8",IF(Gestión!E439=D!$K$214,"Mejoram",IF(Gestión!E439=D!$K$215,"Fortale9",IF(Gestión!E439=D!$K$217,"Fortale10",""))))))))))))))))))))))))))))))))))))))))))))))))))))))))))</f>
        <v/>
      </c>
    </row>
    <row r="431" spans="14:20" x14ac:dyDescent="0.25">
      <c r="N431" t="str">
        <f>IF(Gestión!F440=D!$L$2,"Forta",IF(Gestión!F440=$L$4,"Inclu",IF(Gestión!F440=$L$5,"Cult",IF(Gestión!F440=$L$7,"Actua",IF(Gestión!F440=$L$11,"Cuali",IF(Gestión!F440=$L$15,"Forta1",IF(Gestión!F440=$L$18,"Actua1",IF(Gestión!F440=$L$20,"Forta2",IF(Gestión!F440=$L$24,"Plan",IF(Gestión!F440=$L$28,"Confor",IF(Gestión!F440=$L$31,"Crea",IF(Gestión!F440=$L$33,"Incor",IF(Gestión!F440=$L$35,"Incre",IF(Gestión!F440=$L$36,"Prog",IF(Gestión!F440=$L$37,"Forta3",IF(Gestión!F440=$L$38,"Redi",IF(Gestión!F440=$L$40,"Confor1",IF(Gestión!F440=$L$44,"Apoyo",IF(Gestión!F440=$L$46,"Crea1",IF(Gestión!F440=$L$48,"Forta4",IF(Gestión!F440=$L$50,"Actua2",IF(Gestión!F440=$L$51,"Invest",IF(Gestión!F440=$L$52,"Conserv",IF(Gestión!F440=$L$55,"Incre1",IF(Gestión!F440=$L$60,"Actua3",IF(Gestión!F440=$L$64,"Actua4",IF(Gestión!F440=$L$66,"Asist",IF(Gestión!F440=$L$68,"Invest2",IF(Gestión!F440=$L$69,"Pract",IF(Gestión!F440=$L$72,"Forta5",IF(Gestión!F440=$L$79,"Opera",IF(Gestión!F440=$L$80,"Opera2",IF(Gestión!F440=$L$81,"Impul",IF(Gestión!F440=$L$86,"Estudio",IF(Gestión!F440=$L$89,"Invest3",IF(Gestión!F440=$L$90,"Diseño",IF(Gestión!F440=$L$91,"Invest4",IF(Gestión!F440=$L$93,"Vincula",IF(Gestión!F440=$L$94,"Crea2",IF(Gestión!F440=$L$95,"Diseño1",IF(Gestión!F440=$L$96,"Opera3",IF(Gestión!F440=$L$100,"Promo",IF(Gestión!F440=$L$101,"Estudio1",IF(Gestión!F440=$L$103,"Desarrolla",IF(Gestión!F440=$L$104,"Propen",IF(Gestión!F440=$L$108,"Aument",IF(Gestión!F440=$L$112,"Aument2",IF(Gestión!F440=$L$113,"Incre2",IF(Gestión!F440=$L$115,"Diver",IF(Gestión!F440=$L$118,"Estable",IF(Gestión!F440=$L$128,"Realiza",IF(Gestión!F440=$L$131,"Realiza1",IF(Gestión!F440=$L$135,"Diseño2",IF(Gestión!F440=$L$137,"Estudio2",IF(Gestión!F440=$L$138,"Invest5",IF(Gestión!F440=$L$141,"Actua5",IF(Gestión!F440=$L$144,"Estable1",IF(Gestión!F440=$L$151,"Defin","N/A"))))))))))))))))))))))))))))))))))))))))))))))))))))))))))</f>
        <v>N/A</v>
      </c>
      <c r="O431" t="str">
        <f>IF(N431="N/A",IF(Gestión!F440=$L$152,"Estable2",IF(Gestión!F440=$L$159,"Diseño3",IF(Gestión!F440=$L$161,"Diseño4",IF(Gestión!F440=$L$164,"Forta6",IF(Gestión!F440=$L$168,"Prog1",IF(Gestión!F440=$L$171,"Robus",IF(Gestión!F440=$L$172,"Diseño5",IF(Gestión!F440=$L$173,"Diseño6",IF(Gestión!F440=$L$174,"Estruc",IF(Gestión!F440=$L$175,"Diseño7",IF(Gestión!F440=$L$178,"Diseño8",IF(Gestión!F440=$L$179,"Diseño9",IF(Gestión!F440=$L$180,"Diseño10",IF(Gestión!F440=$L$181,"Diseño11",IF(Gestión!F440=$L$182,"Diseño12",IF(Gestión!F440=$L$183,"Capacit",IF(Gestión!F440=$L$186,"Redi1",IF(Gestión!F440=$L$187,"Defin1",IF(Gestión!F440=$L$190,"Cumplir",IF(Gestión!F440=$L$193,"Sistem",IF(Gestión!F440=$L$195,"Montaje",IF(Gestión!F440=$L$198,"Implementa",IF(Gestión!F440=$L$201,"Sistem1",IF(Gestión!F440=$L$203,"Asegura",IF(Gestión!F440=$L$204,"Estable3",IF(Gestión!F440=$L$206,"Constru",IF(Gestión!F440=$L$210,"Defin2",IF(Gestión!F440=$L$212,"Cult1",IF(Gestión!F440=$L$214,"Diseño13",IF(Gestión!F440=$L$215,"Defin3",IF(Gestión!F440=$L$217,"Segui",""))))))))))))))))))))))))))))))),N431)</f>
        <v/>
      </c>
      <c r="P431" t="str">
        <f>IF(Gestión!D440=$Q$2,"Acre",IF(Gestión!D440=$Q$3,"Valor",IF(Gestión!D440=$Q$4,"Calidad",IF(Gestión!D440=$Q$5,"NAI",IF(Gestión!D440=$Q$6,"NAP",IF(Gestión!D440=$Q$7,"NAE",IF(Gestión!D440=$Q$8,"Articulación",IF(Gestión!D440=$Q$9,"Extensión",IF(Gestión!D440=$Q$10,"Regionalización",IF(Gestión!D440=$Q$11,"Interna",IF(Gestión!D440=$Q$12,"Seguimiento",IF(Gestión!D440=$Q$13,"NAA",IF(Gestión!D440=$Q$14,"Gerencia",IF(Gestión!D440=$Q$15,"TH",IF(Gestión!D440=$Q$16,"Finan",IF(Gestión!D440=$Q$17,"Bienestar",IF(Gestión!D440=$Q$18,"Comuni",IF(Gestión!D440=$Q$19,"Sistema",IF(Gestión!D440=$Q$20,"GestionD",IF(Gestión!D440=$Q$21,"Mejoramiento",IF(Gestión!D440=$Q$22,"Modelo",IF(Gestión!D440=$Q$23,"Control",""))))))))))))))))))))))</f>
        <v/>
      </c>
      <c r="T431" t="str">
        <f>IF(Gestión!E440=D!$K$2,"Acredi",IF(Gestión!E440=D!$K$7,"Increm",IF(Gestión!E440=D!$K$11,"Forma",IF(Gestión!E440=D!$K$15,"Vincu",IF(Gestión!E440=D!$K$31,"Estructuraci",IF(Gestión!E440=D!$K$33,"Tecnica",IF(Gestión!E440=D!$K$35,"Conso",IF(Gestión!E440=D!$K$37,"Fortale",IF(Gestión!E440=D!$K$38,"Program",IF(Gestión!E440=D!$K$40,"Estruct",IF(Gestión!E440=D!$K$48,"Artic",IF(Gestión!E440=D!$K$55,"Fortale1",IF(Gestión!E440=D!$K$60,"Biling",IF(Gestión!E440=D!$K$64,"Forma1",IF(Gestión!E440=D!$K$66,"Gest",IF(Gestión!E440=D!$K$68,"Redefini",IF(Gestión!E440=D!$K$69,"Fortale2",IF(Gestión!E440=D!$K$72,"Edu",IF(Gestión!E440=D!$K$79,"Implement",IF(Gestión!E440=D!$K$81,"Potencia",IF(Gestión!E440=D!$K$86,"Fortale3",IF(Gestión!E440=D!$K$89,"Vincu1",IF(Gestión!E440=D!$K$91,"Incur",IF(Gestión!E440=D!$K$93,"Proyec",IF(Gestión!E440=D!$K$94,"Estrateg",IF(Gestión!E440=D!$K$95,"Desa",IF(Gestión!E440=D!$K$103,"Seguim",IF(Gestión!E440=D!$K$104,"Acces",IF(Gestión!E440=D!$K$113,"Program1",IF(Gestión!E440=D!$K$115,"En",IF(Gestión!E440=D!$K$118,"Geren",IF(Gestión!E440=D!$K$128,"Proyec1",IF(Gestión!E440=D!$K$131,"Proyec2",IF(Gestión!E440=D!$K$135,"Forma2",IF(Gestión!E440=D!$K$137,"Talent",IF(Gestión!E440=D!$K$151,"Conso1",IF(Gestión!E440=D!$K$152,"Conso2",IF(Gestión!E440=D!$K$159,"Serv",IF(Gestión!E440=D!$K$164,"Rete",IF(Gestión!E440=D!$K$171,"Fortale4",IF(Gestión!E440=D!$K$172,"Fortale5",IF(Gestión!E440=D!$K$174,"Defini",IF(Gestión!E440=D!$K$175,"Coord",IF(Gestión!E440=D!$K$178,"Redef",IF(Gestión!E440=D!$K$181,"Compro",IF(Gestión!E440=D!$K$182,"Desa1",IF(Gestión!E440=D!$K$183,"Fortale6",IF(Gestión!E440=D!$K$187,"Esta",IF(Gestión!E440=D!$K$190,"Facil",IF(Gestión!E440=D!$K$193,"Soporte",IF(Gestión!E440=D!$K$198,"Implement1",IF(Gestión!E440=D!$K$201,"La",IF(Gestión!E440=D!$K$203,"Fortale7",IF(Gestión!E440=D!$K$206,"Remo",IF(Gestión!E440=D!$K$210,"Fortale8",IF(Gestión!E440=D!$K$214,"Mejoram",IF(Gestión!E440=D!$K$215,"Fortale9",IF(Gestión!E440=D!$K$217,"Fortale10",""))))))))))))))))))))))))))))))))))))))))))))))))))))))))))</f>
        <v/>
      </c>
    </row>
    <row r="432" spans="14:20" x14ac:dyDescent="0.25">
      <c r="N432" t="str">
        <f>IF(Gestión!F441=D!$L$2,"Forta",IF(Gestión!F441=$L$4,"Inclu",IF(Gestión!F441=$L$5,"Cult",IF(Gestión!F441=$L$7,"Actua",IF(Gestión!F441=$L$11,"Cuali",IF(Gestión!F441=$L$15,"Forta1",IF(Gestión!F441=$L$18,"Actua1",IF(Gestión!F441=$L$20,"Forta2",IF(Gestión!F441=$L$24,"Plan",IF(Gestión!F441=$L$28,"Confor",IF(Gestión!F441=$L$31,"Crea",IF(Gestión!F441=$L$33,"Incor",IF(Gestión!F441=$L$35,"Incre",IF(Gestión!F441=$L$36,"Prog",IF(Gestión!F441=$L$37,"Forta3",IF(Gestión!F441=$L$38,"Redi",IF(Gestión!F441=$L$40,"Confor1",IF(Gestión!F441=$L$44,"Apoyo",IF(Gestión!F441=$L$46,"Crea1",IF(Gestión!F441=$L$48,"Forta4",IF(Gestión!F441=$L$50,"Actua2",IF(Gestión!F441=$L$51,"Invest",IF(Gestión!F441=$L$52,"Conserv",IF(Gestión!F441=$L$55,"Incre1",IF(Gestión!F441=$L$60,"Actua3",IF(Gestión!F441=$L$64,"Actua4",IF(Gestión!F441=$L$66,"Asist",IF(Gestión!F441=$L$68,"Invest2",IF(Gestión!F441=$L$69,"Pract",IF(Gestión!F441=$L$72,"Forta5",IF(Gestión!F441=$L$79,"Opera",IF(Gestión!F441=$L$80,"Opera2",IF(Gestión!F441=$L$81,"Impul",IF(Gestión!F441=$L$86,"Estudio",IF(Gestión!F441=$L$89,"Invest3",IF(Gestión!F441=$L$90,"Diseño",IF(Gestión!F441=$L$91,"Invest4",IF(Gestión!F441=$L$93,"Vincula",IF(Gestión!F441=$L$94,"Crea2",IF(Gestión!F441=$L$95,"Diseño1",IF(Gestión!F441=$L$96,"Opera3",IF(Gestión!F441=$L$100,"Promo",IF(Gestión!F441=$L$101,"Estudio1",IF(Gestión!F441=$L$103,"Desarrolla",IF(Gestión!F441=$L$104,"Propen",IF(Gestión!F441=$L$108,"Aument",IF(Gestión!F441=$L$112,"Aument2",IF(Gestión!F441=$L$113,"Incre2",IF(Gestión!F441=$L$115,"Diver",IF(Gestión!F441=$L$118,"Estable",IF(Gestión!F441=$L$128,"Realiza",IF(Gestión!F441=$L$131,"Realiza1",IF(Gestión!F441=$L$135,"Diseño2",IF(Gestión!F441=$L$137,"Estudio2",IF(Gestión!F441=$L$138,"Invest5",IF(Gestión!F441=$L$141,"Actua5",IF(Gestión!F441=$L$144,"Estable1",IF(Gestión!F441=$L$151,"Defin","N/A"))))))))))))))))))))))))))))))))))))))))))))))))))))))))))</f>
        <v>N/A</v>
      </c>
      <c r="O432" t="str">
        <f>IF(N432="N/A",IF(Gestión!F441=$L$152,"Estable2",IF(Gestión!F441=$L$159,"Diseño3",IF(Gestión!F441=$L$161,"Diseño4",IF(Gestión!F441=$L$164,"Forta6",IF(Gestión!F441=$L$168,"Prog1",IF(Gestión!F441=$L$171,"Robus",IF(Gestión!F441=$L$172,"Diseño5",IF(Gestión!F441=$L$173,"Diseño6",IF(Gestión!F441=$L$174,"Estruc",IF(Gestión!F441=$L$175,"Diseño7",IF(Gestión!F441=$L$178,"Diseño8",IF(Gestión!F441=$L$179,"Diseño9",IF(Gestión!F441=$L$180,"Diseño10",IF(Gestión!F441=$L$181,"Diseño11",IF(Gestión!F441=$L$182,"Diseño12",IF(Gestión!F441=$L$183,"Capacit",IF(Gestión!F441=$L$186,"Redi1",IF(Gestión!F441=$L$187,"Defin1",IF(Gestión!F441=$L$190,"Cumplir",IF(Gestión!F441=$L$193,"Sistem",IF(Gestión!F441=$L$195,"Montaje",IF(Gestión!F441=$L$198,"Implementa",IF(Gestión!F441=$L$201,"Sistem1",IF(Gestión!F441=$L$203,"Asegura",IF(Gestión!F441=$L$204,"Estable3",IF(Gestión!F441=$L$206,"Constru",IF(Gestión!F441=$L$210,"Defin2",IF(Gestión!F441=$L$212,"Cult1",IF(Gestión!F441=$L$214,"Diseño13",IF(Gestión!F441=$L$215,"Defin3",IF(Gestión!F441=$L$217,"Segui",""))))))))))))))))))))))))))))))),N432)</f>
        <v/>
      </c>
      <c r="P432" t="str">
        <f>IF(Gestión!D441=$Q$2,"Acre",IF(Gestión!D441=$Q$3,"Valor",IF(Gestión!D441=$Q$4,"Calidad",IF(Gestión!D441=$Q$5,"NAI",IF(Gestión!D441=$Q$6,"NAP",IF(Gestión!D441=$Q$7,"NAE",IF(Gestión!D441=$Q$8,"Articulación",IF(Gestión!D441=$Q$9,"Extensión",IF(Gestión!D441=$Q$10,"Regionalización",IF(Gestión!D441=$Q$11,"Interna",IF(Gestión!D441=$Q$12,"Seguimiento",IF(Gestión!D441=$Q$13,"NAA",IF(Gestión!D441=$Q$14,"Gerencia",IF(Gestión!D441=$Q$15,"TH",IF(Gestión!D441=$Q$16,"Finan",IF(Gestión!D441=$Q$17,"Bienestar",IF(Gestión!D441=$Q$18,"Comuni",IF(Gestión!D441=$Q$19,"Sistema",IF(Gestión!D441=$Q$20,"GestionD",IF(Gestión!D441=$Q$21,"Mejoramiento",IF(Gestión!D441=$Q$22,"Modelo",IF(Gestión!D441=$Q$23,"Control",""))))))))))))))))))))))</f>
        <v/>
      </c>
      <c r="T432" t="str">
        <f>IF(Gestión!E441=D!$K$2,"Acredi",IF(Gestión!E441=D!$K$7,"Increm",IF(Gestión!E441=D!$K$11,"Forma",IF(Gestión!E441=D!$K$15,"Vincu",IF(Gestión!E441=D!$K$31,"Estructuraci",IF(Gestión!E441=D!$K$33,"Tecnica",IF(Gestión!E441=D!$K$35,"Conso",IF(Gestión!E441=D!$K$37,"Fortale",IF(Gestión!E441=D!$K$38,"Program",IF(Gestión!E441=D!$K$40,"Estruct",IF(Gestión!E441=D!$K$48,"Artic",IF(Gestión!E441=D!$K$55,"Fortale1",IF(Gestión!E441=D!$K$60,"Biling",IF(Gestión!E441=D!$K$64,"Forma1",IF(Gestión!E441=D!$K$66,"Gest",IF(Gestión!E441=D!$K$68,"Redefini",IF(Gestión!E441=D!$K$69,"Fortale2",IF(Gestión!E441=D!$K$72,"Edu",IF(Gestión!E441=D!$K$79,"Implement",IF(Gestión!E441=D!$K$81,"Potencia",IF(Gestión!E441=D!$K$86,"Fortale3",IF(Gestión!E441=D!$K$89,"Vincu1",IF(Gestión!E441=D!$K$91,"Incur",IF(Gestión!E441=D!$K$93,"Proyec",IF(Gestión!E441=D!$K$94,"Estrateg",IF(Gestión!E441=D!$K$95,"Desa",IF(Gestión!E441=D!$K$103,"Seguim",IF(Gestión!E441=D!$K$104,"Acces",IF(Gestión!E441=D!$K$113,"Program1",IF(Gestión!E441=D!$K$115,"En",IF(Gestión!E441=D!$K$118,"Geren",IF(Gestión!E441=D!$K$128,"Proyec1",IF(Gestión!E441=D!$K$131,"Proyec2",IF(Gestión!E441=D!$K$135,"Forma2",IF(Gestión!E441=D!$K$137,"Talent",IF(Gestión!E441=D!$K$151,"Conso1",IF(Gestión!E441=D!$K$152,"Conso2",IF(Gestión!E441=D!$K$159,"Serv",IF(Gestión!E441=D!$K$164,"Rete",IF(Gestión!E441=D!$K$171,"Fortale4",IF(Gestión!E441=D!$K$172,"Fortale5",IF(Gestión!E441=D!$K$174,"Defini",IF(Gestión!E441=D!$K$175,"Coord",IF(Gestión!E441=D!$K$178,"Redef",IF(Gestión!E441=D!$K$181,"Compro",IF(Gestión!E441=D!$K$182,"Desa1",IF(Gestión!E441=D!$K$183,"Fortale6",IF(Gestión!E441=D!$K$187,"Esta",IF(Gestión!E441=D!$K$190,"Facil",IF(Gestión!E441=D!$K$193,"Soporte",IF(Gestión!E441=D!$K$198,"Implement1",IF(Gestión!E441=D!$K$201,"La",IF(Gestión!E441=D!$K$203,"Fortale7",IF(Gestión!E441=D!$K$206,"Remo",IF(Gestión!E441=D!$K$210,"Fortale8",IF(Gestión!E441=D!$K$214,"Mejoram",IF(Gestión!E441=D!$K$215,"Fortale9",IF(Gestión!E441=D!$K$217,"Fortale10",""))))))))))))))))))))))))))))))))))))))))))))))))))))))))))</f>
        <v/>
      </c>
    </row>
    <row r="433" spans="14:20" x14ac:dyDescent="0.25">
      <c r="N433" t="str">
        <f>IF(Gestión!F442=D!$L$2,"Forta",IF(Gestión!F442=$L$4,"Inclu",IF(Gestión!F442=$L$5,"Cult",IF(Gestión!F442=$L$7,"Actua",IF(Gestión!F442=$L$11,"Cuali",IF(Gestión!F442=$L$15,"Forta1",IF(Gestión!F442=$L$18,"Actua1",IF(Gestión!F442=$L$20,"Forta2",IF(Gestión!F442=$L$24,"Plan",IF(Gestión!F442=$L$28,"Confor",IF(Gestión!F442=$L$31,"Crea",IF(Gestión!F442=$L$33,"Incor",IF(Gestión!F442=$L$35,"Incre",IF(Gestión!F442=$L$36,"Prog",IF(Gestión!F442=$L$37,"Forta3",IF(Gestión!F442=$L$38,"Redi",IF(Gestión!F442=$L$40,"Confor1",IF(Gestión!F442=$L$44,"Apoyo",IF(Gestión!F442=$L$46,"Crea1",IF(Gestión!F442=$L$48,"Forta4",IF(Gestión!F442=$L$50,"Actua2",IF(Gestión!F442=$L$51,"Invest",IF(Gestión!F442=$L$52,"Conserv",IF(Gestión!F442=$L$55,"Incre1",IF(Gestión!F442=$L$60,"Actua3",IF(Gestión!F442=$L$64,"Actua4",IF(Gestión!F442=$L$66,"Asist",IF(Gestión!F442=$L$68,"Invest2",IF(Gestión!F442=$L$69,"Pract",IF(Gestión!F442=$L$72,"Forta5",IF(Gestión!F442=$L$79,"Opera",IF(Gestión!F442=$L$80,"Opera2",IF(Gestión!F442=$L$81,"Impul",IF(Gestión!F442=$L$86,"Estudio",IF(Gestión!F442=$L$89,"Invest3",IF(Gestión!F442=$L$90,"Diseño",IF(Gestión!F442=$L$91,"Invest4",IF(Gestión!F442=$L$93,"Vincula",IF(Gestión!F442=$L$94,"Crea2",IF(Gestión!F442=$L$95,"Diseño1",IF(Gestión!F442=$L$96,"Opera3",IF(Gestión!F442=$L$100,"Promo",IF(Gestión!F442=$L$101,"Estudio1",IF(Gestión!F442=$L$103,"Desarrolla",IF(Gestión!F442=$L$104,"Propen",IF(Gestión!F442=$L$108,"Aument",IF(Gestión!F442=$L$112,"Aument2",IF(Gestión!F442=$L$113,"Incre2",IF(Gestión!F442=$L$115,"Diver",IF(Gestión!F442=$L$118,"Estable",IF(Gestión!F442=$L$128,"Realiza",IF(Gestión!F442=$L$131,"Realiza1",IF(Gestión!F442=$L$135,"Diseño2",IF(Gestión!F442=$L$137,"Estudio2",IF(Gestión!F442=$L$138,"Invest5",IF(Gestión!F442=$L$141,"Actua5",IF(Gestión!F442=$L$144,"Estable1",IF(Gestión!F442=$L$151,"Defin","N/A"))))))))))))))))))))))))))))))))))))))))))))))))))))))))))</f>
        <v>N/A</v>
      </c>
      <c r="O433" t="str">
        <f>IF(N433="N/A",IF(Gestión!F442=$L$152,"Estable2",IF(Gestión!F442=$L$159,"Diseño3",IF(Gestión!F442=$L$161,"Diseño4",IF(Gestión!F442=$L$164,"Forta6",IF(Gestión!F442=$L$168,"Prog1",IF(Gestión!F442=$L$171,"Robus",IF(Gestión!F442=$L$172,"Diseño5",IF(Gestión!F442=$L$173,"Diseño6",IF(Gestión!F442=$L$174,"Estruc",IF(Gestión!F442=$L$175,"Diseño7",IF(Gestión!F442=$L$178,"Diseño8",IF(Gestión!F442=$L$179,"Diseño9",IF(Gestión!F442=$L$180,"Diseño10",IF(Gestión!F442=$L$181,"Diseño11",IF(Gestión!F442=$L$182,"Diseño12",IF(Gestión!F442=$L$183,"Capacit",IF(Gestión!F442=$L$186,"Redi1",IF(Gestión!F442=$L$187,"Defin1",IF(Gestión!F442=$L$190,"Cumplir",IF(Gestión!F442=$L$193,"Sistem",IF(Gestión!F442=$L$195,"Montaje",IF(Gestión!F442=$L$198,"Implementa",IF(Gestión!F442=$L$201,"Sistem1",IF(Gestión!F442=$L$203,"Asegura",IF(Gestión!F442=$L$204,"Estable3",IF(Gestión!F442=$L$206,"Constru",IF(Gestión!F442=$L$210,"Defin2",IF(Gestión!F442=$L$212,"Cult1",IF(Gestión!F442=$L$214,"Diseño13",IF(Gestión!F442=$L$215,"Defin3",IF(Gestión!F442=$L$217,"Segui",""))))))))))))))))))))))))))))))),N433)</f>
        <v/>
      </c>
      <c r="P433" t="str">
        <f>IF(Gestión!D442=$Q$2,"Acre",IF(Gestión!D442=$Q$3,"Valor",IF(Gestión!D442=$Q$4,"Calidad",IF(Gestión!D442=$Q$5,"NAI",IF(Gestión!D442=$Q$6,"NAP",IF(Gestión!D442=$Q$7,"NAE",IF(Gestión!D442=$Q$8,"Articulación",IF(Gestión!D442=$Q$9,"Extensión",IF(Gestión!D442=$Q$10,"Regionalización",IF(Gestión!D442=$Q$11,"Interna",IF(Gestión!D442=$Q$12,"Seguimiento",IF(Gestión!D442=$Q$13,"NAA",IF(Gestión!D442=$Q$14,"Gerencia",IF(Gestión!D442=$Q$15,"TH",IF(Gestión!D442=$Q$16,"Finan",IF(Gestión!D442=$Q$17,"Bienestar",IF(Gestión!D442=$Q$18,"Comuni",IF(Gestión!D442=$Q$19,"Sistema",IF(Gestión!D442=$Q$20,"GestionD",IF(Gestión!D442=$Q$21,"Mejoramiento",IF(Gestión!D442=$Q$22,"Modelo",IF(Gestión!D442=$Q$23,"Control",""))))))))))))))))))))))</f>
        <v/>
      </c>
      <c r="T433" t="str">
        <f>IF(Gestión!E442=D!$K$2,"Acredi",IF(Gestión!E442=D!$K$7,"Increm",IF(Gestión!E442=D!$K$11,"Forma",IF(Gestión!E442=D!$K$15,"Vincu",IF(Gestión!E442=D!$K$31,"Estructuraci",IF(Gestión!E442=D!$K$33,"Tecnica",IF(Gestión!E442=D!$K$35,"Conso",IF(Gestión!E442=D!$K$37,"Fortale",IF(Gestión!E442=D!$K$38,"Program",IF(Gestión!E442=D!$K$40,"Estruct",IF(Gestión!E442=D!$K$48,"Artic",IF(Gestión!E442=D!$K$55,"Fortale1",IF(Gestión!E442=D!$K$60,"Biling",IF(Gestión!E442=D!$K$64,"Forma1",IF(Gestión!E442=D!$K$66,"Gest",IF(Gestión!E442=D!$K$68,"Redefini",IF(Gestión!E442=D!$K$69,"Fortale2",IF(Gestión!E442=D!$K$72,"Edu",IF(Gestión!E442=D!$K$79,"Implement",IF(Gestión!E442=D!$K$81,"Potencia",IF(Gestión!E442=D!$K$86,"Fortale3",IF(Gestión!E442=D!$K$89,"Vincu1",IF(Gestión!E442=D!$K$91,"Incur",IF(Gestión!E442=D!$K$93,"Proyec",IF(Gestión!E442=D!$K$94,"Estrateg",IF(Gestión!E442=D!$K$95,"Desa",IF(Gestión!E442=D!$K$103,"Seguim",IF(Gestión!E442=D!$K$104,"Acces",IF(Gestión!E442=D!$K$113,"Program1",IF(Gestión!E442=D!$K$115,"En",IF(Gestión!E442=D!$K$118,"Geren",IF(Gestión!E442=D!$K$128,"Proyec1",IF(Gestión!E442=D!$K$131,"Proyec2",IF(Gestión!E442=D!$K$135,"Forma2",IF(Gestión!E442=D!$K$137,"Talent",IF(Gestión!E442=D!$K$151,"Conso1",IF(Gestión!E442=D!$K$152,"Conso2",IF(Gestión!E442=D!$K$159,"Serv",IF(Gestión!E442=D!$K$164,"Rete",IF(Gestión!E442=D!$K$171,"Fortale4",IF(Gestión!E442=D!$K$172,"Fortale5",IF(Gestión!E442=D!$K$174,"Defini",IF(Gestión!E442=D!$K$175,"Coord",IF(Gestión!E442=D!$K$178,"Redef",IF(Gestión!E442=D!$K$181,"Compro",IF(Gestión!E442=D!$K$182,"Desa1",IF(Gestión!E442=D!$K$183,"Fortale6",IF(Gestión!E442=D!$K$187,"Esta",IF(Gestión!E442=D!$K$190,"Facil",IF(Gestión!E442=D!$K$193,"Soporte",IF(Gestión!E442=D!$K$198,"Implement1",IF(Gestión!E442=D!$K$201,"La",IF(Gestión!E442=D!$K$203,"Fortale7",IF(Gestión!E442=D!$K$206,"Remo",IF(Gestión!E442=D!$K$210,"Fortale8",IF(Gestión!E442=D!$K$214,"Mejoram",IF(Gestión!E442=D!$K$215,"Fortale9",IF(Gestión!E442=D!$K$217,"Fortale10",""))))))))))))))))))))))))))))))))))))))))))))))))))))))))))</f>
        <v/>
      </c>
    </row>
    <row r="434" spans="14:20" x14ac:dyDescent="0.25">
      <c r="N434" t="str">
        <f>IF(Gestión!F443=D!$L$2,"Forta",IF(Gestión!F443=$L$4,"Inclu",IF(Gestión!F443=$L$5,"Cult",IF(Gestión!F443=$L$7,"Actua",IF(Gestión!F443=$L$11,"Cuali",IF(Gestión!F443=$L$15,"Forta1",IF(Gestión!F443=$L$18,"Actua1",IF(Gestión!F443=$L$20,"Forta2",IF(Gestión!F443=$L$24,"Plan",IF(Gestión!F443=$L$28,"Confor",IF(Gestión!F443=$L$31,"Crea",IF(Gestión!F443=$L$33,"Incor",IF(Gestión!F443=$L$35,"Incre",IF(Gestión!F443=$L$36,"Prog",IF(Gestión!F443=$L$37,"Forta3",IF(Gestión!F443=$L$38,"Redi",IF(Gestión!F443=$L$40,"Confor1",IF(Gestión!F443=$L$44,"Apoyo",IF(Gestión!F443=$L$46,"Crea1",IF(Gestión!F443=$L$48,"Forta4",IF(Gestión!F443=$L$50,"Actua2",IF(Gestión!F443=$L$51,"Invest",IF(Gestión!F443=$L$52,"Conserv",IF(Gestión!F443=$L$55,"Incre1",IF(Gestión!F443=$L$60,"Actua3",IF(Gestión!F443=$L$64,"Actua4",IF(Gestión!F443=$L$66,"Asist",IF(Gestión!F443=$L$68,"Invest2",IF(Gestión!F443=$L$69,"Pract",IF(Gestión!F443=$L$72,"Forta5",IF(Gestión!F443=$L$79,"Opera",IF(Gestión!F443=$L$80,"Opera2",IF(Gestión!F443=$L$81,"Impul",IF(Gestión!F443=$L$86,"Estudio",IF(Gestión!F443=$L$89,"Invest3",IF(Gestión!F443=$L$90,"Diseño",IF(Gestión!F443=$L$91,"Invest4",IF(Gestión!F443=$L$93,"Vincula",IF(Gestión!F443=$L$94,"Crea2",IF(Gestión!F443=$L$95,"Diseño1",IF(Gestión!F443=$L$96,"Opera3",IF(Gestión!F443=$L$100,"Promo",IF(Gestión!F443=$L$101,"Estudio1",IF(Gestión!F443=$L$103,"Desarrolla",IF(Gestión!F443=$L$104,"Propen",IF(Gestión!F443=$L$108,"Aument",IF(Gestión!F443=$L$112,"Aument2",IF(Gestión!F443=$L$113,"Incre2",IF(Gestión!F443=$L$115,"Diver",IF(Gestión!F443=$L$118,"Estable",IF(Gestión!F443=$L$128,"Realiza",IF(Gestión!F443=$L$131,"Realiza1",IF(Gestión!F443=$L$135,"Diseño2",IF(Gestión!F443=$L$137,"Estudio2",IF(Gestión!F443=$L$138,"Invest5",IF(Gestión!F443=$L$141,"Actua5",IF(Gestión!F443=$L$144,"Estable1",IF(Gestión!F443=$L$151,"Defin","N/A"))))))))))))))))))))))))))))))))))))))))))))))))))))))))))</f>
        <v>N/A</v>
      </c>
      <c r="O434" t="str">
        <f>IF(N434="N/A",IF(Gestión!F443=$L$152,"Estable2",IF(Gestión!F443=$L$159,"Diseño3",IF(Gestión!F443=$L$161,"Diseño4",IF(Gestión!F443=$L$164,"Forta6",IF(Gestión!F443=$L$168,"Prog1",IF(Gestión!F443=$L$171,"Robus",IF(Gestión!F443=$L$172,"Diseño5",IF(Gestión!F443=$L$173,"Diseño6",IF(Gestión!F443=$L$174,"Estruc",IF(Gestión!F443=$L$175,"Diseño7",IF(Gestión!F443=$L$178,"Diseño8",IF(Gestión!F443=$L$179,"Diseño9",IF(Gestión!F443=$L$180,"Diseño10",IF(Gestión!F443=$L$181,"Diseño11",IF(Gestión!F443=$L$182,"Diseño12",IF(Gestión!F443=$L$183,"Capacit",IF(Gestión!F443=$L$186,"Redi1",IF(Gestión!F443=$L$187,"Defin1",IF(Gestión!F443=$L$190,"Cumplir",IF(Gestión!F443=$L$193,"Sistem",IF(Gestión!F443=$L$195,"Montaje",IF(Gestión!F443=$L$198,"Implementa",IF(Gestión!F443=$L$201,"Sistem1",IF(Gestión!F443=$L$203,"Asegura",IF(Gestión!F443=$L$204,"Estable3",IF(Gestión!F443=$L$206,"Constru",IF(Gestión!F443=$L$210,"Defin2",IF(Gestión!F443=$L$212,"Cult1",IF(Gestión!F443=$L$214,"Diseño13",IF(Gestión!F443=$L$215,"Defin3",IF(Gestión!F443=$L$217,"Segui",""))))))))))))))))))))))))))))))),N434)</f>
        <v/>
      </c>
      <c r="P434" t="str">
        <f>IF(Gestión!D443=$Q$2,"Acre",IF(Gestión!D443=$Q$3,"Valor",IF(Gestión!D443=$Q$4,"Calidad",IF(Gestión!D443=$Q$5,"NAI",IF(Gestión!D443=$Q$6,"NAP",IF(Gestión!D443=$Q$7,"NAE",IF(Gestión!D443=$Q$8,"Articulación",IF(Gestión!D443=$Q$9,"Extensión",IF(Gestión!D443=$Q$10,"Regionalización",IF(Gestión!D443=$Q$11,"Interna",IF(Gestión!D443=$Q$12,"Seguimiento",IF(Gestión!D443=$Q$13,"NAA",IF(Gestión!D443=$Q$14,"Gerencia",IF(Gestión!D443=$Q$15,"TH",IF(Gestión!D443=$Q$16,"Finan",IF(Gestión!D443=$Q$17,"Bienestar",IF(Gestión!D443=$Q$18,"Comuni",IF(Gestión!D443=$Q$19,"Sistema",IF(Gestión!D443=$Q$20,"GestionD",IF(Gestión!D443=$Q$21,"Mejoramiento",IF(Gestión!D443=$Q$22,"Modelo",IF(Gestión!D443=$Q$23,"Control",""))))))))))))))))))))))</f>
        <v/>
      </c>
      <c r="T434" t="str">
        <f>IF(Gestión!E443=D!$K$2,"Acredi",IF(Gestión!E443=D!$K$7,"Increm",IF(Gestión!E443=D!$K$11,"Forma",IF(Gestión!E443=D!$K$15,"Vincu",IF(Gestión!E443=D!$K$31,"Estructuraci",IF(Gestión!E443=D!$K$33,"Tecnica",IF(Gestión!E443=D!$K$35,"Conso",IF(Gestión!E443=D!$K$37,"Fortale",IF(Gestión!E443=D!$K$38,"Program",IF(Gestión!E443=D!$K$40,"Estruct",IF(Gestión!E443=D!$K$48,"Artic",IF(Gestión!E443=D!$K$55,"Fortale1",IF(Gestión!E443=D!$K$60,"Biling",IF(Gestión!E443=D!$K$64,"Forma1",IF(Gestión!E443=D!$K$66,"Gest",IF(Gestión!E443=D!$K$68,"Redefini",IF(Gestión!E443=D!$K$69,"Fortale2",IF(Gestión!E443=D!$K$72,"Edu",IF(Gestión!E443=D!$K$79,"Implement",IF(Gestión!E443=D!$K$81,"Potencia",IF(Gestión!E443=D!$K$86,"Fortale3",IF(Gestión!E443=D!$K$89,"Vincu1",IF(Gestión!E443=D!$K$91,"Incur",IF(Gestión!E443=D!$K$93,"Proyec",IF(Gestión!E443=D!$K$94,"Estrateg",IF(Gestión!E443=D!$K$95,"Desa",IF(Gestión!E443=D!$K$103,"Seguim",IF(Gestión!E443=D!$K$104,"Acces",IF(Gestión!E443=D!$K$113,"Program1",IF(Gestión!E443=D!$K$115,"En",IF(Gestión!E443=D!$K$118,"Geren",IF(Gestión!E443=D!$K$128,"Proyec1",IF(Gestión!E443=D!$K$131,"Proyec2",IF(Gestión!E443=D!$K$135,"Forma2",IF(Gestión!E443=D!$K$137,"Talent",IF(Gestión!E443=D!$K$151,"Conso1",IF(Gestión!E443=D!$K$152,"Conso2",IF(Gestión!E443=D!$K$159,"Serv",IF(Gestión!E443=D!$K$164,"Rete",IF(Gestión!E443=D!$K$171,"Fortale4",IF(Gestión!E443=D!$K$172,"Fortale5",IF(Gestión!E443=D!$K$174,"Defini",IF(Gestión!E443=D!$K$175,"Coord",IF(Gestión!E443=D!$K$178,"Redef",IF(Gestión!E443=D!$K$181,"Compro",IF(Gestión!E443=D!$K$182,"Desa1",IF(Gestión!E443=D!$K$183,"Fortale6",IF(Gestión!E443=D!$K$187,"Esta",IF(Gestión!E443=D!$K$190,"Facil",IF(Gestión!E443=D!$K$193,"Soporte",IF(Gestión!E443=D!$K$198,"Implement1",IF(Gestión!E443=D!$K$201,"La",IF(Gestión!E443=D!$K$203,"Fortale7",IF(Gestión!E443=D!$K$206,"Remo",IF(Gestión!E443=D!$K$210,"Fortale8",IF(Gestión!E443=D!$K$214,"Mejoram",IF(Gestión!E443=D!$K$215,"Fortale9",IF(Gestión!E443=D!$K$217,"Fortale10",""))))))))))))))))))))))))))))))))))))))))))))))))))))))))))</f>
        <v/>
      </c>
    </row>
    <row r="435" spans="14:20" x14ac:dyDescent="0.25">
      <c r="N435" t="str">
        <f>IF(Gestión!F444=D!$L$2,"Forta",IF(Gestión!F444=$L$4,"Inclu",IF(Gestión!F444=$L$5,"Cult",IF(Gestión!F444=$L$7,"Actua",IF(Gestión!F444=$L$11,"Cuali",IF(Gestión!F444=$L$15,"Forta1",IF(Gestión!F444=$L$18,"Actua1",IF(Gestión!F444=$L$20,"Forta2",IF(Gestión!F444=$L$24,"Plan",IF(Gestión!F444=$L$28,"Confor",IF(Gestión!F444=$L$31,"Crea",IF(Gestión!F444=$L$33,"Incor",IF(Gestión!F444=$L$35,"Incre",IF(Gestión!F444=$L$36,"Prog",IF(Gestión!F444=$L$37,"Forta3",IF(Gestión!F444=$L$38,"Redi",IF(Gestión!F444=$L$40,"Confor1",IF(Gestión!F444=$L$44,"Apoyo",IF(Gestión!F444=$L$46,"Crea1",IF(Gestión!F444=$L$48,"Forta4",IF(Gestión!F444=$L$50,"Actua2",IF(Gestión!F444=$L$51,"Invest",IF(Gestión!F444=$L$52,"Conserv",IF(Gestión!F444=$L$55,"Incre1",IF(Gestión!F444=$L$60,"Actua3",IF(Gestión!F444=$L$64,"Actua4",IF(Gestión!F444=$L$66,"Asist",IF(Gestión!F444=$L$68,"Invest2",IF(Gestión!F444=$L$69,"Pract",IF(Gestión!F444=$L$72,"Forta5",IF(Gestión!F444=$L$79,"Opera",IF(Gestión!F444=$L$80,"Opera2",IF(Gestión!F444=$L$81,"Impul",IF(Gestión!F444=$L$86,"Estudio",IF(Gestión!F444=$L$89,"Invest3",IF(Gestión!F444=$L$90,"Diseño",IF(Gestión!F444=$L$91,"Invest4",IF(Gestión!F444=$L$93,"Vincula",IF(Gestión!F444=$L$94,"Crea2",IF(Gestión!F444=$L$95,"Diseño1",IF(Gestión!F444=$L$96,"Opera3",IF(Gestión!F444=$L$100,"Promo",IF(Gestión!F444=$L$101,"Estudio1",IF(Gestión!F444=$L$103,"Desarrolla",IF(Gestión!F444=$L$104,"Propen",IF(Gestión!F444=$L$108,"Aument",IF(Gestión!F444=$L$112,"Aument2",IF(Gestión!F444=$L$113,"Incre2",IF(Gestión!F444=$L$115,"Diver",IF(Gestión!F444=$L$118,"Estable",IF(Gestión!F444=$L$128,"Realiza",IF(Gestión!F444=$L$131,"Realiza1",IF(Gestión!F444=$L$135,"Diseño2",IF(Gestión!F444=$L$137,"Estudio2",IF(Gestión!F444=$L$138,"Invest5",IF(Gestión!F444=$L$141,"Actua5",IF(Gestión!F444=$L$144,"Estable1",IF(Gestión!F444=$L$151,"Defin","N/A"))))))))))))))))))))))))))))))))))))))))))))))))))))))))))</f>
        <v>N/A</v>
      </c>
      <c r="O435" t="str">
        <f>IF(N435="N/A",IF(Gestión!F444=$L$152,"Estable2",IF(Gestión!F444=$L$159,"Diseño3",IF(Gestión!F444=$L$161,"Diseño4",IF(Gestión!F444=$L$164,"Forta6",IF(Gestión!F444=$L$168,"Prog1",IF(Gestión!F444=$L$171,"Robus",IF(Gestión!F444=$L$172,"Diseño5",IF(Gestión!F444=$L$173,"Diseño6",IF(Gestión!F444=$L$174,"Estruc",IF(Gestión!F444=$L$175,"Diseño7",IF(Gestión!F444=$L$178,"Diseño8",IF(Gestión!F444=$L$179,"Diseño9",IF(Gestión!F444=$L$180,"Diseño10",IF(Gestión!F444=$L$181,"Diseño11",IF(Gestión!F444=$L$182,"Diseño12",IF(Gestión!F444=$L$183,"Capacit",IF(Gestión!F444=$L$186,"Redi1",IF(Gestión!F444=$L$187,"Defin1",IF(Gestión!F444=$L$190,"Cumplir",IF(Gestión!F444=$L$193,"Sistem",IF(Gestión!F444=$L$195,"Montaje",IF(Gestión!F444=$L$198,"Implementa",IF(Gestión!F444=$L$201,"Sistem1",IF(Gestión!F444=$L$203,"Asegura",IF(Gestión!F444=$L$204,"Estable3",IF(Gestión!F444=$L$206,"Constru",IF(Gestión!F444=$L$210,"Defin2",IF(Gestión!F444=$L$212,"Cult1",IF(Gestión!F444=$L$214,"Diseño13",IF(Gestión!F444=$L$215,"Defin3",IF(Gestión!F444=$L$217,"Segui",""))))))))))))))))))))))))))))))),N435)</f>
        <v/>
      </c>
      <c r="P435" t="str">
        <f>IF(Gestión!D444=$Q$2,"Acre",IF(Gestión!D444=$Q$3,"Valor",IF(Gestión!D444=$Q$4,"Calidad",IF(Gestión!D444=$Q$5,"NAI",IF(Gestión!D444=$Q$6,"NAP",IF(Gestión!D444=$Q$7,"NAE",IF(Gestión!D444=$Q$8,"Articulación",IF(Gestión!D444=$Q$9,"Extensión",IF(Gestión!D444=$Q$10,"Regionalización",IF(Gestión!D444=$Q$11,"Interna",IF(Gestión!D444=$Q$12,"Seguimiento",IF(Gestión!D444=$Q$13,"NAA",IF(Gestión!D444=$Q$14,"Gerencia",IF(Gestión!D444=$Q$15,"TH",IF(Gestión!D444=$Q$16,"Finan",IF(Gestión!D444=$Q$17,"Bienestar",IF(Gestión!D444=$Q$18,"Comuni",IF(Gestión!D444=$Q$19,"Sistema",IF(Gestión!D444=$Q$20,"GestionD",IF(Gestión!D444=$Q$21,"Mejoramiento",IF(Gestión!D444=$Q$22,"Modelo",IF(Gestión!D444=$Q$23,"Control",""))))))))))))))))))))))</f>
        <v/>
      </c>
      <c r="T435" t="str">
        <f>IF(Gestión!E444=D!$K$2,"Acredi",IF(Gestión!E444=D!$K$7,"Increm",IF(Gestión!E444=D!$K$11,"Forma",IF(Gestión!E444=D!$K$15,"Vincu",IF(Gestión!E444=D!$K$31,"Estructuraci",IF(Gestión!E444=D!$K$33,"Tecnica",IF(Gestión!E444=D!$K$35,"Conso",IF(Gestión!E444=D!$K$37,"Fortale",IF(Gestión!E444=D!$K$38,"Program",IF(Gestión!E444=D!$K$40,"Estruct",IF(Gestión!E444=D!$K$48,"Artic",IF(Gestión!E444=D!$K$55,"Fortale1",IF(Gestión!E444=D!$K$60,"Biling",IF(Gestión!E444=D!$K$64,"Forma1",IF(Gestión!E444=D!$K$66,"Gest",IF(Gestión!E444=D!$K$68,"Redefini",IF(Gestión!E444=D!$K$69,"Fortale2",IF(Gestión!E444=D!$K$72,"Edu",IF(Gestión!E444=D!$K$79,"Implement",IF(Gestión!E444=D!$K$81,"Potencia",IF(Gestión!E444=D!$K$86,"Fortale3",IF(Gestión!E444=D!$K$89,"Vincu1",IF(Gestión!E444=D!$K$91,"Incur",IF(Gestión!E444=D!$K$93,"Proyec",IF(Gestión!E444=D!$K$94,"Estrateg",IF(Gestión!E444=D!$K$95,"Desa",IF(Gestión!E444=D!$K$103,"Seguim",IF(Gestión!E444=D!$K$104,"Acces",IF(Gestión!E444=D!$K$113,"Program1",IF(Gestión!E444=D!$K$115,"En",IF(Gestión!E444=D!$K$118,"Geren",IF(Gestión!E444=D!$K$128,"Proyec1",IF(Gestión!E444=D!$K$131,"Proyec2",IF(Gestión!E444=D!$K$135,"Forma2",IF(Gestión!E444=D!$K$137,"Talent",IF(Gestión!E444=D!$K$151,"Conso1",IF(Gestión!E444=D!$K$152,"Conso2",IF(Gestión!E444=D!$K$159,"Serv",IF(Gestión!E444=D!$K$164,"Rete",IF(Gestión!E444=D!$K$171,"Fortale4",IF(Gestión!E444=D!$K$172,"Fortale5",IF(Gestión!E444=D!$K$174,"Defini",IF(Gestión!E444=D!$K$175,"Coord",IF(Gestión!E444=D!$K$178,"Redef",IF(Gestión!E444=D!$K$181,"Compro",IF(Gestión!E444=D!$K$182,"Desa1",IF(Gestión!E444=D!$K$183,"Fortale6",IF(Gestión!E444=D!$K$187,"Esta",IF(Gestión!E444=D!$K$190,"Facil",IF(Gestión!E444=D!$K$193,"Soporte",IF(Gestión!E444=D!$K$198,"Implement1",IF(Gestión!E444=D!$K$201,"La",IF(Gestión!E444=D!$K$203,"Fortale7",IF(Gestión!E444=D!$K$206,"Remo",IF(Gestión!E444=D!$K$210,"Fortale8",IF(Gestión!E444=D!$K$214,"Mejoram",IF(Gestión!E444=D!$K$215,"Fortale9",IF(Gestión!E444=D!$K$217,"Fortale10",""))))))))))))))))))))))))))))))))))))))))))))))))))))))))))</f>
        <v/>
      </c>
    </row>
    <row r="436" spans="14:20" x14ac:dyDescent="0.25">
      <c r="N436" t="str">
        <f>IF(Gestión!F445=D!$L$2,"Forta",IF(Gestión!F445=$L$4,"Inclu",IF(Gestión!F445=$L$5,"Cult",IF(Gestión!F445=$L$7,"Actua",IF(Gestión!F445=$L$11,"Cuali",IF(Gestión!F445=$L$15,"Forta1",IF(Gestión!F445=$L$18,"Actua1",IF(Gestión!F445=$L$20,"Forta2",IF(Gestión!F445=$L$24,"Plan",IF(Gestión!F445=$L$28,"Confor",IF(Gestión!F445=$L$31,"Crea",IF(Gestión!F445=$L$33,"Incor",IF(Gestión!F445=$L$35,"Incre",IF(Gestión!F445=$L$36,"Prog",IF(Gestión!F445=$L$37,"Forta3",IF(Gestión!F445=$L$38,"Redi",IF(Gestión!F445=$L$40,"Confor1",IF(Gestión!F445=$L$44,"Apoyo",IF(Gestión!F445=$L$46,"Crea1",IF(Gestión!F445=$L$48,"Forta4",IF(Gestión!F445=$L$50,"Actua2",IF(Gestión!F445=$L$51,"Invest",IF(Gestión!F445=$L$52,"Conserv",IF(Gestión!F445=$L$55,"Incre1",IF(Gestión!F445=$L$60,"Actua3",IF(Gestión!F445=$L$64,"Actua4",IF(Gestión!F445=$L$66,"Asist",IF(Gestión!F445=$L$68,"Invest2",IF(Gestión!F445=$L$69,"Pract",IF(Gestión!F445=$L$72,"Forta5",IF(Gestión!F445=$L$79,"Opera",IF(Gestión!F445=$L$80,"Opera2",IF(Gestión!F445=$L$81,"Impul",IF(Gestión!F445=$L$86,"Estudio",IF(Gestión!F445=$L$89,"Invest3",IF(Gestión!F445=$L$90,"Diseño",IF(Gestión!F445=$L$91,"Invest4",IF(Gestión!F445=$L$93,"Vincula",IF(Gestión!F445=$L$94,"Crea2",IF(Gestión!F445=$L$95,"Diseño1",IF(Gestión!F445=$L$96,"Opera3",IF(Gestión!F445=$L$100,"Promo",IF(Gestión!F445=$L$101,"Estudio1",IF(Gestión!F445=$L$103,"Desarrolla",IF(Gestión!F445=$L$104,"Propen",IF(Gestión!F445=$L$108,"Aument",IF(Gestión!F445=$L$112,"Aument2",IF(Gestión!F445=$L$113,"Incre2",IF(Gestión!F445=$L$115,"Diver",IF(Gestión!F445=$L$118,"Estable",IF(Gestión!F445=$L$128,"Realiza",IF(Gestión!F445=$L$131,"Realiza1",IF(Gestión!F445=$L$135,"Diseño2",IF(Gestión!F445=$L$137,"Estudio2",IF(Gestión!F445=$L$138,"Invest5",IF(Gestión!F445=$L$141,"Actua5",IF(Gestión!F445=$L$144,"Estable1",IF(Gestión!F445=$L$151,"Defin","N/A"))))))))))))))))))))))))))))))))))))))))))))))))))))))))))</f>
        <v>N/A</v>
      </c>
      <c r="O436" t="str">
        <f>IF(N436="N/A",IF(Gestión!F445=$L$152,"Estable2",IF(Gestión!F445=$L$159,"Diseño3",IF(Gestión!F445=$L$161,"Diseño4",IF(Gestión!F445=$L$164,"Forta6",IF(Gestión!F445=$L$168,"Prog1",IF(Gestión!F445=$L$171,"Robus",IF(Gestión!F445=$L$172,"Diseño5",IF(Gestión!F445=$L$173,"Diseño6",IF(Gestión!F445=$L$174,"Estruc",IF(Gestión!F445=$L$175,"Diseño7",IF(Gestión!F445=$L$178,"Diseño8",IF(Gestión!F445=$L$179,"Diseño9",IF(Gestión!F445=$L$180,"Diseño10",IF(Gestión!F445=$L$181,"Diseño11",IF(Gestión!F445=$L$182,"Diseño12",IF(Gestión!F445=$L$183,"Capacit",IF(Gestión!F445=$L$186,"Redi1",IF(Gestión!F445=$L$187,"Defin1",IF(Gestión!F445=$L$190,"Cumplir",IF(Gestión!F445=$L$193,"Sistem",IF(Gestión!F445=$L$195,"Montaje",IF(Gestión!F445=$L$198,"Implementa",IF(Gestión!F445=$L$201,"Sistem1",IF(Gestión!F445=$L$203,"Asegura",IF(Gestión!F445=$L$204,"Estable3",IF(Gestión!F445=$L$206,"Constru",IF(Gestión!F445=$L$210,"Defin2",IF(Gestión!F445=$L$212,"Cult1",IF(Gestión!F445=$L$214,"Diseño13",IF(Gestión!F445=$L$215,"Defin3",IF(Gestión!F445=$L$217,"Segui",""))))))))))))))))))))))))))))))),N436)</f>
        <v/>
      </c>
      <c r="P436" t="str">
        <f>IF(Gestión!D445=$Q$2,"Acre",IF(Gestión!D445=$Q$3,"Valor",IF(Gestión!D445=$Q$4,"Calidad",IF(Gestión!D445=$Q$5,"NAI",IF(Gestión!D445=$Q$6,"NAP",IF(Gestión!D445=$Q$7,"NAE",IF(Gestión!D445=$Q$8,"Articulación",IF(Gestión!D445=$Q$9,"Extensión",IF(Gestión!D445=$Q$10,"Regionalización",IF(Gestión!D445=$Q$11,"Interna",IF(Gestión!D445=$Q$12,"Seguimiento",IF(Gestión!D445=$Q$13,"NAA",IF(Gestión!D445=$Q$14,"Gerencia",IF(Gestión!D445=$Q$15,"TH",IF(Gestión!D445=$Q$16,"Finan",IF(Gestión!D445=$Q$17,"Bienestar",IF(Gestión!D445=$Q$18,"Comuni",IF(Gestión!D445=$Q$19,"Sistema",IF(Gestión!D445=$Q$20,"GestionD",IF(Gestión!D445=$Q$21,"Mejoramiento",IF(Gestión!D445=$Q$22,"Modelo",IF(Gestión!D445=$Q$23,"Control",""))))))))))))))))))))))</f>
        <v/>
      </c>
      <c r="T436" t="str">
        <f>IF(Gestión!E445=D!$K$2,"Acredi",IF(Gestión!E445=D!$K$7,"Increm",IF(Gestión!E445=D!$K$11,"Forma",IF(Gestión!E445=D!$K$15,"Vincu",IF(Gestión!E445=D!$K$31,"Estructuraci",IF(Gestión!E445=D!$K$33,"Tecnica",IF(Gestión!E445=D!$K$35,"Conso",IF(Gestión!E445=D!$K$37,"Fortale",IF(Gestión!E445=D!$K$38,"Program",IF(Gestión!E445=D!$K$40,"Estruct",IF(Gestión!E445=D!$K$48,"Artic",IF(Gestión!E445=D!$K$55,"Fortale1",IF(Gestión!E445=D!$K$60,"Biling",IF(Gestión!E445=D!$K$64,"Forma1",IF(Gestión!E445=D!$K$66,"Gest",IF(Gestión!E445=D!$K$68,"Redefini",IF(Gestión!E445=D!$K$69,"Fortale2",IF(Gestión!E445=D!$K$72,"Edu",IF(Gestión!E445=D!$K$79,"Implement",IF(Gestión!E445=D!$K$81,"Potencia",IF(Gestión!E445=D!$K$86,"Fortale3",IF(Gestión!E445=D!$K$89,"Vincu1",IF(Gestión!E445=D!$K$91,"Incur",IF(Gestión!E445=D!$K$93,"Proyec",IF(Gestión!E445=D!$K$94,"Estrateg",IF(Gestión!E445=D!$K$95,"Desa",IF(Gestión!E445=D!$K$103,"Seguim",IF(Gestión!E445=D!$K$104,"Acces",IF(Gestión!E445=D!$K$113,"Program1",IF(Gestión!E445=D!$K$115,"En",IF(Gestión!E445=D!$K$118,"Geren",IF(Gestión!E445=D!$K$128,"Proyec1",IF(Gestión!E445=D!$K$131,"Proyec2",IF(Gestión!E445=D!$K$135,"Forma2",IF(Gestión!E445=D!$K$137,"Talent",IF(Gestión!E445=D!$K$151,"Conso1",IF(Gestión!E445=D!$K$152,"Conso2",IF(Gestión!E445=D!$K$159,"Serv",IF(Gestión!E445=D!$K$164,"Rete",IF(Gestión!E445=D!$K$171,"Fortale4",IF(Gestión!E445=D!$K$172,"Fortale5",IF(Gestión!E445=D!$K$174,"Defini",IF(Gestión!E445=D!$K$175,"Coord",IF(Gestión!E445=D!$K$178,"Redef",IF(Gestión!E445=D!$K$181,"Compro",IF(Gestión!E445=D!$K$182,"Desa1",IF(Gestión!E445=D!$K$183,"Fortale6",IF(Gestión!E445=D!$K$187,"Esta",IF(Gestión!E445=D!$K$190,"Facil",IF(Gestión!E445=D!$K$193,"Soporte",IF(Gestión!E445=D!$K$198,"Implement1",IF(Gestión!E445=D!$K$201,"La",IF(Gestión!E445=D!$K$203,"Fortale7",IF(Gestión!E445=D!$K$206,"Remo",IF(Gestión!E445=D!$K$210,"Fortale8",IF(Gestión!E445=D!$K$214,"Mejoram",IF(Gestión!E445=D!$K$215,"Fortale9",IF(Gestión!E445=D!$K$217,"Fortale10",""))))))))))))))))))))))))))))))))))))))))))))))))))))))))))</f>
        <v/>
      </c>
    </row>
    <row r="437" spans="14:20" x14ac:dyDescent="0.25">
      <c r="N437" t="str">
        <f>IF(Gestión!F446=D!$L$2,"Forta",IF(Gestión!F446=$L$4,"Inclu",IF(Gestión!F446=$L$5,"Cult",IF(Gestión!F446=$L$7,"Actua",IF(Gestión!F446=$L$11,"Cuali",IF(Gestión!F446=$L$15,"Forta1",IF(Gestión!F446=$L$18,"Actua1",IF(Gestión!F446=$L$20,"Forta2",IF(Gestión!F446=$L$24,"Plan",IF(Gestión!F446=$L$28,"Confor",IF(Gestión!F446=$L$31,"Crea",IF(Gestión!F446=$L$33,"Incor",IF(Gestión!F446=$L$35,"Incre",IF(Gestión!F446=$L$36,"Prog",IF(Gestión!F446=$L$37,"Forta3",IF(Gestión!F446=$L$38,"Redi",IF(Gestión!F446=$L$40,"Confor1",IF(Gestión!F446=$L$44,"Apoyo",IF(Gestión!F446=$L$46,"Crea1",IF(Gestión!F446=$L$48,"Forta4",IF(Gestión!F446=$L$50,"Actua2",IF(Gestión!F446=$L$51,"Invest",IF(Gestión!F446=$L$52,"Conserv",IF(Gestión!F446=$L$55,"Incre1",IF(Gestión!F446=$L$60,"Actua3",IF(Gestión!F446=$L$64,"Actua4",IF(Gestión!F446=$L$66,"Asist",IF(Gestión!F446=$L$68,"Invest2",IF(Gestión!F446=$L$69,"Pract",IF(Gestión!F446=$L$72,"Forta5",IF(Gestión!F446=$L$79,"Opera",IF(Gestión!F446=$L$80,"Opera2",IF(Gestión!F446=$L$81,"Impul",IF(Gestión!F446=$L$86,"Estudio",IF(Gestión!F446=$L$89,"Invest3",IF(Gestión!F446=$L$90,"Diseño",IF(Gestión!F446=$L$91,"Invest4",IF(Gestión!F446=$L$93,"Vincula",IF(Gestión!F446=$L$94,"Crea2",IF(Gestión!F446=$L$95,"Diseño1",IF(Gestión!F446=$L$96,"Opera3",IF(Gestión!F446=$L$100,"Promo",IF(Gestión!F446=$L$101,"Estudio1",IF(Gestión!F446=$L$103,"Desarrolla",IF(Gestión!F446=$L$104,"Propen",IF(Gestión!F446=$L$108,"Aument",IF(Gestión!F446=$L$112,"Aument2",IF(Gestión!F446=$L$113,"Incre2",IF(Gestión!F446=$L$115,"Diver",IF(Gestión!F446=$L$118,"Estable",IF(Gestión!F446=$L$128,"Realiza",IF(Gestión!F446=$L$131,"Realiza1",IF(Gestión!F446=$L$135,"Diseño2",IF(Gestión!F446=$L$137,"Estudio2",IF(Gestión!F446=$L$138,"Invest5",IF(Gestión!F446=$L$141,"Actua5",IF(Gestión!F446=$L$144,"Estable1",IF(Gestión!F446=$L$151,"Defin","N/A"))))))))))))))))))))))))))))))))))))))))))))))))))))))))))</f>
        <v>N/A</v>
      </c>
      <c r="O437" t="str">
        <f>IF(N437="N/A",IF(Gestión!F446=$L$152,"Estable2",IF(Gestión!F446=$L$159,"Diseño3",IF(Gestión!F446=$L$161,"Diseño4",IF(Gestión!F446=$L$164,"Forta6",IF(Gestión!F446=$L$168,"Prog1",IF(Gestión!F446=$L$171,"Robus",IF(Gestión!F446=$L$172,"Diseño5",IF(Gestión!F446=$L$173,"Diseño6",IF(Gestión!F446=$L$174,"Estruc",IF(Gestión!F446=$L$175,"Diseño7",IF(Gestión!F446=$L$178,"Diseño8",IF(Gestión!F446=$L$179,"Diseño9",IF(Gestión!F446=$L$180,"Diseño10",IF(Gestión!F446=$L$181,"Diseño11",IF(Gestión!F446=$L$182,"Diseño12",IF(Gestión!F446=$L$183,"Capacit",IF(Gestión!F446=$L$186,"Redi1",IF(Gestión!F446=$L$187,"Defin1",IF(Gestión!F446=$L$190,"Cumplir",IF(Gestión!F446=$L$193,"Sistem",IF(Gestión!F446=$L$195,"Montaje",IF(Gestión!F446=$L$198,"Implementa",IF(Gestión!F446=$L$201,"Sistem1",IF(Gestión!F446=$L$203,"Asegura",IF(Gestión!F446=$L$204,"Estable3",IF(Gestión!F446=$L$206,"Constru",IF(Gestión!F446=$L$210,"Defin2",IF(Gestión!F446=$L$212,"Cult1",IF(Gestión!F446=$L$214,"Diseño13",IF(Gestión!F446=$L$215,"Defin3",IF(Gestión!F446=$L$217,"Segui",""))))))))))))))))))))))))))))))),N437)</f>
        <v/>
      </c>
      <c r="P437" t="str">
        <f>IF(Gestión!D446=$Q$2,"Acre",IF(Gestión!D446=$Q$3,"Valor",IF(Gestión!D446=$Q$4,"Calidad",IF(Gestión!D446=$Q$5,"NAI",IF(Gestión!D446=$Q$6,"NAP",IF(Gestión!D446=$Q$7,"NAE",IF(Gestión!D446=$Q$8,"Articulación",IF(Gestión!D446=$Q$9,"Extensión",IF(Gestión!D446=$Q$10,"Regionalización",IF(Gestión!D446=$Q$11,"Interna",IF(Gestión!D446=$Q$12,"Seguimiento",IF(Gestión!D446=$Q$13,"NAA",IF(Gestión!D446=$Q$14,"Gerencia",IF(Gestión!D446=$Q$15,"TH",IF(Gestión!D446=$Q$16,"Finan",IF(Gestión!D446=$Q$17,"Bienestar",IF(Gestión!D446=$Q$18,"Comuni",IF(Gestión!D446=$Q$19,"Sistema",IF(Gestión!D446=$Q$20,"GestionD",IF(Gestión!D446=$Q$21,"Mejoramiento",IF(Gestión!D446=$Q$22,"Modelo",IF(Gestión!D446=$Q$23,"Control",""))))))))))))))))))))))</f>
        <v/>
      </c>
      <c r="T437" t="str">
        <f>IF(Gestión!E446=D!$K$2,"Acredi",IF(Gestión!E446=D!$K$7,"Increm",IF(Gestión!E446=D!$K$11,"Forma",IF(Gestión!E446=D!$K$15,"Vincu",IF(Gestión!E446=D!$K$31,"Estructuraci",IF(Gestión!E446=D!$K$33,"Tecnica",IF(Gestión!E446=D!$K$35,"Conso",IF(Gestión!E446=D!$K$37,"Fortale",IF(Gestión!E446=D!$K$38,"Program",IF(Gestión!E446=D!$K$40,"Estruct",IF(Gestión!E446=D!$K$48,"Artic",IF(Gestión!E446=D!$K$55,"Fortale1",IF(Gestión!E446=D!$K$60,"Biling",IF(Gestión!E446=D!$K$64,"Forma1",IF(Gestión!E446=D!$K$66,"Gest",IF(Gestión!E446=D!$K$68,"Redefini",IF(Gestión!E446=D!$K$69,"Fortale2",IF(Gestión!E446=D!$K$72,"Edu",IF(Gestión!E446=D!$K$79,"Implement",IF(Gestión!E446=D!$K$81,"Potencia",IF(Gestión!E446=D!$K$86,"Fortale3",IF(Gestión!E446=D!$K$89,"Vincu1",IF(Gestión!E446=D!$K$91,"Incur",IF(Gestión!E446=D!$K$93,"Proyec",IF(Gestión!E446=D!$K$94,"Estrateg",IF(Gestión!E446=D!$K$95,"Desa",IF(Gestión!E446=D!$K$103,"Seguim",IF(Gestión!E446=D!$K$104,"Acces",IF(Gestión!E446=D!$K$113,"Program1",IF(Gestión!E446=D!$K$115,"En",IF(Gestión!E446=D!$K$118,"Geren",IF(Gestión!E446=D!$K$128,"Proyec1",IF(Gestión!E446=D!$K$131,"Proyec2",IF(Gestión!E446=D!$K$135,"Forma2",IF(Gestión!E446=D!$K$137,"Talent",IF(Gestión!E446=D!$K$151,"Conso1",IF(Gestión!E446=D!$K$152,"Conso2",IF(Gestión!E446=D!$K$159,"Serv",IF(Gestión!E446=D!$K$164,"Rete",IF(Gestión!E446=D!$K$171,"Fortale4",IF(Gestión!E446=D!$K$172,"Fortale5",IF(Gestión!E446=D!$K$174,"Defini",IF(Gestión!E446=D!$K$175,"Coord",IF(Gestión!E446=D!$K$178,"Redef",IF(Gestión!E446=D!$K$181,"Compro",IF(Gestión!E446=D!$K$182,"Desa1",IF(Gestión!E446=D!$K$183,"Fortale6",IF(Gestión!E446=D!$K$187,"Esta",IF(Gestión!E446=D!$K$190,"Facil",IF(Gestión!E446=D!$K$193,"Soporte",IF(Gestión!E446=D!$K$198,"Implement1",IF(Gestión!E446=D!$K$201,"La",IF(Gestión!E446=D!$K$203,"Fortale7",IF(Gestión!E446=D!$K$206,"Remo",IF(Gestión!E446=D!$K$210,"Fortale8",IF(Gestión!E446=D!$K$214,"Mejoram",IF(Gestión!E446=D!$K$215,"Fortale9",IF(Gestión!E446=D!$K$217,"Fortale10",""))))))))))))))))))))))))))))))))))))))))))))))))))))))))))</f>
        <v/>
      </c>
    </row>
    <row r="438" spans="14:20" x14ac:dyDescent="0.25">
      <c r="N438" t="str">
        <f>IF(Gestión!F447=D!$L$2,"Forta",IF(Gestión!F447=$L$4,"Inclu",IF(Gestión!F447=$L$5,"Cult",IF(Gestión!F447=$L$7,"Actua",IF(Gestión!F447=$L$11,"Cuali",IF(Gestión!F447=$L$15,"Forta1",IF(Gestión!F447=$L$18,"Actua1",IF(Gestión!F447=$L$20,"Forta2",IF(Gestión!F447=$L$24,"Plan",IF(Gestión!F447=$L$28,"Confor",IF(Gestión!F447=$L$31,"Crea",IF(Gestión!F447=$L$33,"Incor",IF(Gestión!F447=$L$35,"Incre",IF(Gestión!F447=$L$36,"Prog",IF(Gestión!F447=$L$37,"Forta3",IF(Gestión!F447=$L$38,"Redi",IF(Gestión!F447=$L$40,"Confor1",IF(Gestión!F447=$L$44,"Apoyo",IF(Gestión!F447=$L$46,"Crea1",IF(Gestión!F447=$L$48,"Forta4",IF(Gestión!F447=$L$50,"Actua2",IF(Gestión!F447=$L$51,"Invest",IF(Gestión!F447=$L$52,"Conserv",IF(Gestión!F447=$L$55,"Incre1",IF(Gestión!F447=$L$60,"Actua3",IF(Gestión!F447=$L$64,"Actua4",IF(Gestión!F447=$L$66,"Asist",IF(Gestión!F447=$L$68,"Invest2",IF(Gestión!F447=$L$69,"Pract",IF(Gestión!F447=$L$72,"Forta5",IF(Gestión!F447=$L$79,"Opera",IF(Gestión!F447=$L$80,"Opera2",IF(Gestión!F447=$L$81,"Impul",IF(Gestión!F447=$L$86,"Estudio",IF(Gestión!F447=$L$89,"Invest3",IF(Gestión!F447=$L$90,"Diseño",IF(Gestión!F447=$L$91,"Invest4",IF(Gestión!F447=$L$93,"Vincula",IF(Gestión!F447=$L$94,"Crea2",IF(Gestión!F447=$L$95,"Diseño1",IF(Gestión!F447=$L$96,"Opera3",IF(Gestión!F447=$L$100,"Promo",IF(Gestión!F447=$L$101,"Estudio1",IF(Gestión!F447=$L$103,"Desarrolla",IF(Gestión!F447=$L$104,"Propen",IF(Gestión!F447=$L$108,"Aument",IF(Gestión!F447=$L$112,"Aument2",IF(Gestión!F447=$L$113,"Incre2",IF(Gestión!F447=$L$115,"Diver",IF(Gestión!F447=$L$118,"Estable",IF(Gestión!F447=$L$128,"Realiza",IF(Gestión!F447=$L$131,"Realiza1",IF(Gestión!F447=$L$135,"Diseño2",IF(Gestión!F447=$L$137,"Estudio2",IF(Gestión!F447=$L$138,"Invest5",IF(Gestión!F447=$L$141,"Actua5",IF(Gestión!F447=$L$144,"Estable1",IF(Gestión!F447=$L$151,"Defin","N/A"))))))))))))))))))))))))))))))))))))))))))))))))))))))))))</f>
        <v>N/A</v>
      </c>
      <c r="O438" t="str">
        <f>IF(N438="N/A",IF(Gestión!F447=$L$152,"Estable2",IF(Gestión!F447=$L$159,"Diseño3",IF(Gestión!F447=$L$161,"Diseño4",IF(Gestión!F447=$L$164,"Forta6",IF(Gestión!F447=$L$168,"Prog1",IF(Gestión!F447=$L$171,"Robus",IF(Gestión!F447=$L$172,"Diseño5",IF(Gestión!F447=$L$173,"Diseño6",IF(Gestión!F447=$L$174,"Estruc",IF(Gestión!F447=$L$175,"Diseño7",IF(Gestión!F447=$L$178,"Diseño8",IF(Gestión!F447=$L$179,"Diseño9",IF(Gestión!F447=$L$180,"Diseño10",IF(Gestión!F447=$L$181,"Diseño11",IF(Gestión!F447=$L$182,"Diseño12",IF(Gestión!F447=$L$183,"Capacit",IF(Gestión!F447=$L$186,"Redi1",IF(Gestión!F447=$L$187,"Defin1",IF(Gestión!F447=$L$190,"Cumplir",IF(Gestión!F447=$L$193,"Sistem",IF(Gestión!F447=$L$195,"Montaje",IF(Gestión!F447=$L$198,"Implementa",IF(Gestión!F447=$L$201,"Sistem1",IF(Gestión!F447=$L$203,"Asegura",IF(Gestión!F447=$L$204,"Estable3",IF(Gestión!F447=$L$206,"Constru",IF(Gestión!F447=$L$210,"Defin2",IF(Gestión!F447=$L$212,"Cult1",IF(Gestión!F447=$L$214,"Diseño13",IF(Gestión!F447=$L$215,"Defin3",IF(Gestión!F447=$L$217,"Segui",""))))))))))))))))))))))))))))))),N438)</f>
        <v/>
      </c>
      <c r="P438" t="str">
        <f>IF(Gestión!D447=$Q$2,"Acre",IF(Gestión!D447=$Q$3,"Valor",IF(Gestión!D447=$Q$4,"Calidad",IF(Gestión!D447=$Q$5,"NAI",IF(Gestión!D447=$Q$6,"NAP",IF(Gestión!D447=$Q$7,"NAE",IF(Gestión!D447=$Q$8,"Articulación",IF(Gestión!D447=$Q$9,"Extensión",IF(Gestión!D447=$Q$10,"Regionalización",IF(Gestión!D447=$Q$11,"Interna",IF(Gestión!D447=$Q$12,"Seguimiento",IF(Gestión!D447=$Q$13,"NAA",IF(Gestión!D447=$Q$14,"Gerencia",IF(Gestión!D447=$Q$15,"TH",IF(Gestión!D447=$Q$16,"Finan",IF(Gestión!D447=$Q$17,"Bienestar",IF(Gestión!D447=$Q$18,"Comuni",IF(Gestión!D447=$Q$19,"Sistema",IF(Gestión!D447=$Q$20,"GestionD",IF(Gestión!D447=$Q$21,"Mejoramiento",IF(Gestión!D447=$Q$22,"Modelo",IF(Gestión!D447=$Q$23,"Control",""))))))))))))))))))))))</f>
        <v/>
      </c>
      <c r="T438" t="str">
        <f>IF(Gestión!E447=D!$K$2,"Acredi",IF(Gestión!E447=D!$K$7,"Increm",IF(Gestión!E447=D!$K$11,"Forma",IF(Gestión!E447=D!$K$15,"Vincu",IF(Gestión!E447=D!$K$31,"Estructuraci",IF(Gestión!E447=D!$K$33,"Tecnica",IF(Gestión!E447=D!$K$35,"Conso",IF(Gestión!E447=D!$K$37,"Fortale",IF(Gestión!E447=D!$K$38,"Program",IF(Gestión!E447=D!$K$40,"Estruct",IF(Gestión!E447=D!$K$48,"Artic",IF(Gestión!E447=D!$K$55,"Fortale1",IF(Gestión!E447=D!$K$60,"Biling",IF(Gestión!E447=D!$K$64,"Forma1",IF(Gestión!E447=D!$K$66,"Gest",IF(Gestión!E447=D!$K$68,"Redefini",IF(Gestión!E447=D!$K$69,"Fortale2",IF(Gestión!E447=D!$K$72,"Edu",IF(Gestión!E447=D!$K$79,"Implement",IF(Gestión!E447=D!$K$81,"Potencia",IF(Gestión!E447=D!$K$86,"Fortale3",IF(Gestión!E447=D!$K$89,"Vincu1",IF(Gestión!E447=D!$K$91,"Incur",IF(Gestión!E447=D!$K$93,"Proyec",IF(Gestión!E447=D!$K$94,"Estrateg",IF(Gestión!E447=D!$K$95,"Desa",IF(Gestión!E447=D!$K$103,"Seguim",IF(Gestión!E447=D!$K$104,"Acces",IF(Gestión!E447=D!$K$113,"Program1",IF(Gestión!E447=D!$K$115,"En",IF(Gestión!E447=D!$K$118,"Geren",IF(Gestión!E447=D!$K$128,"Proyec1",IF(Gestión!E447=D!$K$131,"Proyec2",IF(Gestión!E447=D!$K$135,"Forma2",IF(Gestión!E447=D!$K$137,"Talent",IF(Gestión!E447=D!$K$151,"Conso1",IF(Gestión!E447=D!$K$152,"Conso2",IF(Gestión!E447=D!$K$159,"Serv",IF(Gestión!E447=D!$K$164,"Rete",IF(Gestión!E447=D!$K$171,"Fortale4",IF(Gestión!E447=D!$K$172,"Fortale5",IF(Gestión!E447=D!$K$174,"Defini",IF(Gestión!E447=D!$K$175,"Coord",IF(Gestión!E447=D!$K$178,"Redef",IF(Gestión!E447=D!$K$181,"Compro",IF(Gestión!E447=D!$K$182,"Desa1",IF(Gestión!E447=D!$K$183,"Fortale6",IF(Gestión!E447=D!$K$187,"Esta",IF(Gestión!E447=D!$K$190,"Facil",IF(Gestión!E447=D!$K$193,"Soporte",IF(Gestión!E447=D!$K$198,"Implement1",IF(Gestión!E447=D!$K$201,"La",IF(Gestión!E447=D!$K$203,"Fortale7",IF(Gestión!E447=D!$K$206,"Remo",IF(Gestión!E447=D!$K$210,"Fortale8",IF(Gestión!E447=D!$K$214,"Mejoram",IF(Gestión!E447=D!$K$215,"Fortale9",IF(Gestión!E447=D!$K$217,"Fortale10",""))))))))))))))))))))))))))))))))))))))))))))))))))))))))))</f>
        <v/>
      </c>
    </row>
    <row r="439" spans="14:20" x14ac:dyDescent="0.25">
      <c r="N439" t="str">
        <f>IF(Gestión!F448=D!$L$2,"Forta",IF(Gestión!F448=$L$4,"Inclu",IF(Gestión!F448=$L$5,"Cult",IF(Gestión!F448=$L$7,"Actua",IF(Gestión!F448=$L$11,"Cuali",IF(Gestión!F448=$L$15,"Forta1",IF(Gestión!F448=$L$18,"Actua1",IF(Gestión!F448=$L$20,"Forta2",IF(Gestión!F448=$L$24,"Plan",IF(Gestión!F448=$L$28,"Confor",IF(Gestión!F448=$L$31,"Crea",IF(Gestión!F448=$L$33,"Incor",IF(Gestión!F448=$L$35,"Incre",IF(Gestión!F448=$L$36,"Prog",IF(Gestión!F448=$L$37,"Forta3",IF(Gestión!F448=$L$38,"Redi",IF(Gestión!F448=$L$40,"Confor1",IF(Gestión!F448=$L$44,"Apoyo",IF(Gestión!F448=$L$46,"Crea1",IF(Gestión!F448=$L$48,"Forta4",IF(Gestión!F448=$L$50,"Actua2",IF(Gestión!F448=$L$51,"Invest",IF(Gestión!F448=$L$52,"Conserv",IF(Gestión!F448=$L$55,"Incre1",IF(Gestión!F448=$L$60,"Actua3",IF(Gestión!F448=$L$64,"Actua4",IF(Gestión!F448=$L$66,"Asist",IF(Gestión!F448=$L$68,"Invest2",IF(Gestión!F448=$L$69,"Pract",IF(Gestión!F448=$L$72,"Forta5",IF(Gestión!F448=$L$79,"Opera",IF(Gestión!F448=$L$80,"Opera2",IF(Gestión!F448=$L$81,"Impul",IF(Gestión!F448=$L$86,"Estudio",IF(Gestión!F448=$L$89,"Invest3",IF(Gestión!F448=$L$90,"Diseño",IF(Gestión!F448=$L$91,"Invest4",IF(Gestión!F448=$L$93,"Vincula",IF(Gestión!F448=$L$94,"Crea2",IF(Gestión!F448=$L$95,"Diseño1",IF(Gestión!F448=$L$96,"Opera3",IF(Gestión!F448=$L$100,"Promo",IF(Gestión!F448=$L$101,"Estudio1",IF(Gestión!F448=$L$103,"Desarrolla",IF(Gestión!F448=$L$104,"Propen",IF(Gestión!F448=$L$108,"Aument",IF(Gestión!F448=$L$112,"Aument2",IF(Gestión!F448=$L$113,"Incre2",IF(Gestión!F448=$L$115,"Diver",IF(Gestión!F448=$L$118,"Estable",IF(Gestión!F448=$L$128,"Realiza",IF(Gestión!F448=$L$131,"Realiza1",IF(Gestión!F448=$L$135,"Diseño2",IF(Gestión!F448=$L$137,"Estudio2",IF(Gestión!F448=$L$138,"Invest5",IF(Gestión!F448=$L$141,"Actua5",IF(Gestión!F448=$L$144,"Estable1",IF(Gestión!F448=$L$151,"Defin","N/A"))))))))))))))))))))))))))))))))))))))))))))))))))))))))))</f>
        <v>N/A</v>
      </c>
      <c r="O439" t="str">
        <f>IF(N439="N/A",IF(Gestión!F448=$L$152,"Estable2",IF(Gestión!F448=$L$159,"Diseño3",IF(Gestión!F448=$L$161,"Diseño4",IF(Gestión!F448=$L$164,"Forta6",IF(Gestión!F448=$L$168,"Prog1",IF(Gestión!F448=$L$171,"Robus",IF(Gestión!F448=$L$172,"Diseño5",IF(Gestión!F448=$L$173,"Diseño6",IF(Gestión!F448=$L$174,"Estruc",IF(Gestión!F448=$L$175,"Diseño7",IF(Gestión!F448=$L$178,"Diseño8",IF(Gestión!F448=$L$179,"Diseño9",IF(Gestión!F448=$L$180,"Diseño10",IF(Gestión!F448=$L$181,"Diseño11",IF(Gestión!F448=$L$182,"Diseño12",IF(Gestión!F448=$L$183,"Capacit",IF(Gestión!F448=$L$186,"Redi1",IF(Gestión!F448=$L$187,"Defin1",IF(Gestión!F448=$L$190,"Cumplir",IF(Gestión!F448=$L$193,"Sistem",IF(Gestión!F448=$L$195,"Montaje",IF(Gestión!F448=$L$198,"Implementa",IF(Gestión!F448=$L$201,"Sistem1",IF(Gestión!F448=$L$203,"Asegura",IF(Gestión!F448=$L$204,"Estable3",IF(Gestión!F448=$L$206,"Constru",IF(Gestión!F448=$L$210,"Defin2",IF(Gestión!F448=$L$212,"Cult1",IF(Gestión!F448=$L$214,"Diseño13",IF(Gestión!F448=$L$215,"Defin3",IF(Gestión!F448=$L$217,"Segui",""))))))))))))))))))))))))))))))),N439)</f>
        <v/>
      </c>
      <c r="P439" t="str">
        <f>IF(Gestión!D448=$Q$2,"Acre",IF(Gestión!D448=$Q$3,"Valor",IF(Gestión!D448=$Q$4,"Calidad",IF(Gestión!D448=$Q$5,"NAI",IF(Gestión!D448=$Q$6,"NAP",IF(Gestión!D448=$Q$7,"NAE",IF(Gestión!D448=$Q$8,"Articulación",IF(Gestión!D448=$Q$9,"Extensión",IF(Gestión!D448=$Q$10,"Regionalización",IF(Gestión!D448=$Q$11,"Interna",IF(Gestión!D448=$Q$12,"Seguimiento",IF(Gestión!D448=$Q$13,"NAA",IF(Gestión!D448=$Q$14,"Gerencia",IF(Gestión!D448=$Q$15,"TH",IF(Gestión!D448=$Q$16,"Finan",IF(Gestión!D448=$Q$17,"Bienestar",IF(Gestión!D448=$Q$18,"Comuni",IF(Gestión!D448=$Q$19,"Sistema",IF(Gestión!D448=$Q$20,"GestionD",IF(Gestión!D448=$Q$21,"Mejoramiento",IF(Gestión!D448=$Q$22,"Modelo",IF(Gestión!D448=$Q$23,"Control",""))))))))))))))))))))))</f>
        <v/>
      </c>
      <c r="T439" t="str">
        <f>IF(Gestión!E448=D!$K$2,"Acredi",IF(Gestión!E448=D!$K$7,"Increm",IF(Gestión!E448=D!$K$11,"Forma",IF(Gestión!E448=D!$K$15,"Vincu",IF(Gestión!E448=D!$K$31,"Estructuraci",IF(Gestión!E448=D!$K$33,"Tecnica",IF(Gestión!E448=D!$K$35,"Conso",IF(Gestión!E448=D!$K$37,"Fortale",IF(Gestión!E448=D!$K$38,"Program",IF(Gestión!E448=D!$K$40,"Estruct",IF(Gestión!E448=D!$K$48,"Artic",IF(Gestión!E448=D!$K$55,"Fortale1",IF(Gestión!E448=D!$K$60,"Biling",IF(Gestión!E448=D!$K$64,"Forma1",IF(Gestión!E448=D!$K$66,"Gest",IF(Gestión!E448=D!$K$68,"Redefini",IF(Gestión!E448=D!$K$69,"Fortale2",IF(Gestión!E448=D!$K$72,"Edu",IF(Gestión!E448=D!$K$79,"Implement",IF(Gestión!E448=D!$K$81,"Potencia",IF(Gestión!E448=D!$K$86,"Fortale3",IF(Gestión!E448=D!$K$89,"Vincu1",IF(Gestión!E448=D!$K$91,"Incur",IF(Gestión!E448=D!$K$93,"Proyec",IF(Gestión!E448=D!$K$94,"Estrateg",IF(Gestión!E448=D!$K$95,"Desa",IF(Gestión!E448=D!$K$103,"Seguim",IF(Gestión!E448=D!$K$104,"Acces",IF(Gestión!E448=D!$K$113,"Program1",IF(Gestión!E448=D!$K$115,"En",IF(Gestión!E448=D!$K$118,"Geren",IF(Gestión!E448=D!$K$128,"Proyec1",IF(Gestión!E448=D!$K$131,"Proyec2",IF(Gestión!E448=D!$K$135,"Forma2",IF(Gestión!E448=D!$K$137,"Talent",IF(Gestión!E448=D!$K$151,"Conso1",IF(Gestión!E448=D!$K$152,"Conso2",IF(Gestión!E448=D!$K$159,"Serv",IF(Gestión!E448=D!$K$164,"Rete",IF(Gestión!E448=D!$K$171,"Fortale4",IF(Gestión!E448=D!$K$172,"Fortale5",IF(Gestión!E448=D!$K$174,"Defini",IF(Gestión!E448=D!$K$175,"Coord",IF(Gestión!E448=D!$K$178,"Redef",IF(Gestión!E448=D!$K$181,"Compro",IF(Gestión!E448=D!$K$182,"Desa1",IF(Gestión!E448=D!$K$183,"Fortale6",IF(Gestión!E448=D!$K$187,"Esta",IF(Gestión!E448=D!$K$190,"Facil",IF(Gestión!E448=D!$K$193,"Soporte",IF(Gestión!E448=D!$K$198,"Implement1",IF(Gestión!E448=D!$K$201,"La",IF(Gestión!E448=D!$K$203,"Fortale7",IF(Gestión!E448=D!$K$206,"Remo",IF(Gestión!E448=D!$K$210,"Fortale8",IF(Gestión!E448=D!$K$214,"Mejoram",IF(Gestión!E448=D!$K$215,"Fortale9",IF(Gestión!E448=D!$K$217,"Fortale10",""))))))))))))))))))))))))))))))))))))))))))))))))))))))))))</f>
        <v/>
      </c>
    </row>
    <row r="440" spans="14:20" x14ac:dyDescent="0.25">
      <c r="N440" t="str">
        <f>IF(Gestión!F449=D!$L$2,"Forta",IF(Gestión!F449=$L$4,"Inclu",IF(Gestión!F449=$L$5,"Cult",IF(Gestión!F449=$L$7,"Actua",IF(Gestión!F449=$L$11,"Cuali",IF(Gestión!F449=$L$15,"Forta1",IF(Gestión!F449=$L$18,"Actua1",IF(Gestión!F449=$L$20,"Forta2",IF(Gestión!F449=$L$24,"Plan",IF(Gestión!F449=$L$28,"Confor",IF(Gestión!F449=$L$31,"Crea",IF(Gestión!F449=$L$33,"Incor",IF(Gestión!F449=$L$35,"Incre",IF(Gestión!F449=$L$36,"Prog",IF(Gestión!F449=$L$37,"Forta3",IF(Gestión!F449=$L$38,"Redi",IF(Gestión!F449=$L$40,"Confor1",IF(Gestión!F449=$L$44,"Apoyo",IF(Gestión!F449=$L$46,"Crea1",IF(Gestión!F449=$L$48,"Forta4",IF(Gestión!F449=$L$50,"Actua2",IF(Gestión!F449=$L$51,"Invest",IF(Gestión!F449=$L$52,"Conserv",IF(Gestión!F449=$L$55,"Incre1",IF(Gestión!F449=$L$60,"Actua3",IF(Gestión!F449=$L$64,"Actua4",IF(Gestión!F449=$L$66,"Asist",IF(Gestión!F449=$L$68,"Invest2",IF(Gestión!F449=$L$69,"Pract",IF(Gestión!F449=$L$72,"Forta5",IF(Gestión!F449=$L$79,"Opera",IF(Gestión!F449=$L$80,"Opera2",IF(Gestión!F449=$L$81,"Impul",IF(Gestión!F449=$L$86,"Estudio",IF(Gestión!F449=$L$89,"Invest3",IF(Gestión!F449=$L$90,"Diseño",IF(Gestión!F449=$L$91,"Invest4",IF(Gestión!F449=$L$93,"Vincula",IF(Gestión!F449=$L$94,"Crea2",IF(Gestión!F449=$L$95,"Diseño1",IF(Gestión!F449=$L$96,"Opera3",IF(Gestión!F449=$L$100,"Promo",IF(Gestión!F449=$L$101,"Estudio1",IF(Gestión!F449=$L$103,"Desarrolla",IF(Gestión!F449=$L$104,"Propen",IF(Gestión!F449=$L$108,"Aument",IF(Gestión!F449=$L$112,"Aument2",IF(Gestión!F449=$L$113,"Incre2",IF(Gestión!F449=$L$115,"Diver",IF(Gestión!F449=$L$118,"Estable",IF(Gestión!F449=$L$128,"Realiza",IF(Gestión!F449=$L$131,"Realiza1",IF(Gestión!F449=$L$135,"Diseño2",IF(Gestión!F449=$L$137,"Estudio2",IF(Gestión!F449=$L$138,"Invest5",IF(Gestión!F449=$L$141,"Actua5",IF(Gestión!F449=$L$144,"Estable1",IF(Gestión!F449=$L$151,"Defin","N/A"))))))))))))))))))))))))))))))))))))))))))))))))))))))))))</f>
        <v>N/A</v>
      </c>
      <c r="O440" t="str">
        <f>IF(N440="N/A",IF(Gestión!F449=$L$152,"Estable2",IF(Gestión!F449=$L$159,"Diseño3",IF(Gestión!F449=$L$161,"Diseño4",IF(Gestión!F449=$L$164,"Forta6",IF(Gestión!F449=$L$168,"Prog1",IF(Gestión!F449=$L$171,"Robus",IF(Gestión!F449=$L$172,"Diseño5",IF(Gestión!F449=$L$173,"Diseño6",IF(Gestión!F449=$L$174,"Estruc",IF(Gestión!F449=$L$175,"Diseño7",IF(Gestión!F449=$L$178,"Diseño8",IF(Gestión!F449=$L$179,"Diseño9",IF(Gestión!F449=$L$180,"Diseño10",IF(Gestión!F449=$L$181,"Diseño11",IF(Gestión!F449=$L$182,"Diseño12",IF(Gestión!F449=$L$183,"Capacit",IF(Gestión!F449=$L$186,"Redi1",IF(Gestión!F449=$L$187,"Defin1",IF(Gestión!F449=$L$190,"Cumplir",IF(Gestión!F449=$L$193,"Sistem",IF(Gestión!F449=$L$195,"Montaje",IF(Gestión!F449=$L$198,"Implementa",IF(Gestión!F449=$L$201,"Sistem1",IF(Gestión!F449=$L$203,"Asegura",IF(Gestión!F449=$L$204,"Estable3",IF(Gestión!F449=$L$206,"Constru",IF(Gestión!F449=$L$210,"Defin2",IF(Gestión!F449=$L$212,"Cult1",IF(Gestión!F449=$L$214,"Diseño13",IF(Gestión!F449=$L$215,"Defin3",IF(Gestión!F449=$L$217,"Segui",""))))))))))))))))))))))))))))))),N440)</f>
        <v/>
      </c>
      <c r="P440" t="str">
        <f>IF(Gestión!D449=$Q$2,"Acre",IF(Gestión!D449=$Q$3,"Valor",IF(Gestión!D449=$Q$4,"Calidad",IF(Gestión!D449=$Q$5,"NAI",IF(Gestión!D449=$Q$6,"NAP",IF(Gestión!D449=$Q$7,"NAE",IF(Gestión!D449=$Q$8,"Articulación",IF(Gestión!D449=$Q$9,"Extensión",IF(Gestión!D449=$Q$10,"Regionalización",IF(Gestión!D449=$Q$11,"Interna",IF(Gestión!D449=$Q$12,"Seguimiento",IF(Gestión!D449=$Q$13,"NAA",IF(Gestión!D449=$Q$14,"Gerencia",IF(Gestión!D449=$Q$15,"TH",IF(Gestión!D449=$Q$16,"Finan",IF(Gestión!D449=$Q$17,"Bienestar",IF(Gestión!D449=$Q$18,"Comuni",IF(Gestión!D449=$Q$19,"Sistema",IF(Gestión!D449=$Q$20,"GestionD",IF(Gestión!D449=$Q$21,"Mejoramiento",IF(Gestión!D449=$Q$22,"Modelo",IF(Gestión!D449=$Q$23,"Control",""))))))))))))))))))))))</f>
        <v/>
      </c>
      <c r="T440" t="str">
        <f>IF(Gestión!E449=D!$K$2,"Acredi",IF(Gestión!E449=D!$K$7,"Increm",IF(Gestión!E449=D!$K$11,"Forma",IF(Gestión!E449=D!$K$15,"Vincu",IF(Gestión!E449=D!$K$31,"Estructuraci",IF(Gestión!E449=D!$K$33,"Tecnica",IF(Gestión!E449=D!$K$35,"Conso",IF(Gestión!E449=D!$K$37,"Fortale",IF(Gestión!E449=D!$K$38,"Program",IF(Gestión!E449=D!$K$40,"Estruct",IF(Gestión!E449=D!$K$48,"Artic",IF(Gestión!E449=D!$K$55,"Fortale1",IF(Gestión!E449=D!$K$60,"Biling",IF(Gestión!E449=D!$K$64,"Forma1",IF(Gestión!E449=D!$K$66,"Gest",IF(Gestión!E449=D!$K$68,"Redefini",IF(Gestión!E449=D!$K$69,"Fortale2",IF(Gestión!E449=D!$K$72,"Edu",IF(Gestión!E449=D!$K$79,"Implement",IF(Gestión!E449=D!$K$81,"Potencia",IF(Gestión!E449=D!$K$86,"Fortale3",IF(Gestión!E449=D!$K$89,"Vincu1",IF(Gestión!E449=D!$K$91,"Incur",IF(Gestión!E449=D!$K$93,"Proyec",IF(Gestión!E449=D!$K$94,"Estrateg",IF(Gestión!E449=D!$K$95,"Desa",IF(Gestión!E449=D!$K$103,"Seguim",IF(Gestión!E449=D!$K$104,"Acces",IF(Gestión!E449=D!$K$113,"Program1",IF(Gestión!E449=D!$K$115,"En",IF(Gestión!E449=D!$K$118,"Geren",IF(Gestión!E449=D!$K$128,"Proyec1",IF(Gestión!E449=D!$K$131,"Proyec2",IF(Gestión!E449=D!$K$135,"Forma2",IF(Gestión!E449=D!$K$137,"Talent",IF(Gestión!E449=D!$K$151,"Conso1",IF(Gestión!E449=D!$K$152,"Conso2",IF(Gestión!E449=D!$K$159,"Serv",IF(Gestión!E449=D!$K$164,"Rete",IF(Gestión!E449=D!$K$171,"Fortale4",IF(Gestión!E449=D!$K$172,"Fortale5",IF(Gestión!E449=D!$K$174,"Defini",IF(Gestión!E449=D!$K$175,"Coord",IF(Gestión!E449=D!$K$178,"Redef",IF(Gestión!E449=D!$K$181,"Compro",IF(Gestión!E449=D!$K$182,"Desa1",IF(Gestión!E449=D!$K$183,"Fortale6",IF(Gestión!E449=D!$K$187,"Esta",IF(Gestión!E449=D!$K$190,"Facil",IF(Gestión!E449=D!$K$193,"Soporte",IF(Gestión!E449=D!$K$198,"Implement1",IF(Gestión!E449=D!$K$201,"La",IF(Gestión!E449=D!$K$203,"Fortale7",IF(Gestión!E449=D!$K$206,"Remo",IF(Gestión!E449=D!$K$210,"Fortale8",IF(Gestión!E449=D!$K$214,"Mejoram",IF(Gestión!E449=D!$K$215,"Fortale9",IF(Gestión!E449=D!$K$217,"Fortale10",""))))))))))))))))))))))))))))))))))))))))))))))))))))))))))</f>
        <v/>
      </c>
    </row>
    <row r="441" spans="14:20" x14ac:dyDescent="0.25">
      <c r="N441" t="str">
        <f>IF(Gestión!F450=D!$L$2,"Forta",IF(Gestión!F450=$L$4,"Inclu",IF(Gestión!F450=$L$5,"Cult",IF(Gestión!F450=$L$7,"Actua",IF(Gestión!F450=$L$11,"Cuali",IF(Gestión!F450=$L$15,"Forta1",IF(Gestión!F450=$L$18,"Actua1",IF(Gestión!F450=$L$20,"Forta2",IF(Gestión!F450=$L$24,"Plan",IF(Gestión!F450=$L$28,"Confor",IF(Gestión!F450=$L$31,"Crea",IF(Gestión!F450=$L$33,"Incor",IF(Gestión!F450=$L$35,"Incre",IF(Gestión!F450=$L$36,"Prog",IF(Gestión!F450=$L$37,"Forta3",IF(Gestión!F450=$L$38,"Redi",IF(Gestión!F450=$L$40,"Confor1",IF(Gestión!F450=$L$44,"Apoyo",IF(Gestión!F450=$L$46,"Crea1",IF(Gestión!F450=$L$48,"Forta4",IF(Gestión!F450=$L$50,"Actua2",IF(Gestión!F450=$L$51,"Invest",IF(Gestión!F450=$L$52,"Conserv",IF(Gestión!F450=$L$55,"Incre1",IF(Gestión!F450=$L$60,"Actua3",IF(Gestión!F450=$L$64,"Actua4",IF(Gestión!F450=$L$66,"Asist",IF(Gestión!F450=$L$68,"Invest2",IF(Gestión!F450=$L$69,"Pract",IF(Gestión!F450=$L$72,"Forta5",IF(Gestión!F450=$L$79,"Opera",IF(Gestión!F450=$L$80,"Opera2",IF(Gestión!F450=$L$81,"Impul",IF(Gestión!F450=$L$86,"Estudio",IF(Gestión!F450=$L$89,"Invest3",IF(Gestión!F450=$L$90,"Diseño",IF(Gestión!F450=$L$91,"Invest4",IF(Gestión!F450=$L$93,"Vincula",IF(Gestión!F450=$L$94,"Crea2",IF(Gestión!F450=$L$95,"Diseño1",IF(Gestión!F450=$L$96,"Opera3",IF(Gestión!F450=$L$100,"Promo",IF(Gestión!F450=$L$101,"Estudio1",IF(Gestión!F450=$L$103,"Desarrolla",IF(Gestión!F450=$L$104,"Propen",IF(Gestión!F450=$L$108,"Aument",IF(Gestión!F450=$L$112,"Aument2",IF(Gestión!F450=$L$113,"Incre2",IF(Gestión!F450=$L$115,"Diver",IF(Gestión!F450=$L$118,"Estable",IF(Gestión!F450=$L$128,"Realiza",IF(Gestión!F450=$L$131,"Realiza1",IF(Gestión!F450=$L$135,"Diseño2",IF(Gestión!F450=$L$137,"Estudio2",IF(Gestión!F450=$L$138,"Invest5",IF(Gestión!F450=$L$141,"Actua5",IF(Gestión!F450=$L$144,"Estable1",IF(Gestión!F450=$L$151,"Defin","N/A"))))))))))))))))))))))))))))))))))))))))))))))))))))))))))</f>
        <v>N/A</v>
      </c>
      <c r="O441" t="str">
        <f>IF(N441="N/A",IF(Gestión!F450=$L$152,"Estable2",IF(Gestión!F450=$L$159,"Diseño3",IF(Gestión!F450=$L$161,"Diseño4",IF(Gestión!F450=$L$164,"Forta6",IF(Gestión!F450=$L$168,"Prog1",IF(Gestión!F450=$L$171,"Robus",IF(Gestión!F450=$L$172,"Diseño5",IF(Gestión!F450=$L$173,"Diseño6",IF(Gestión!F450=$L$174,"Estruc",IF(Gestión!F450=$L$175,"Diseño7",IF(Gestión!F450=$L$178,"Diseño8",IF(Gestión!F450=$L$179,"Diseño9",IF(Gestión!F450=$L$180,"Diseño10",IF(Gestión!F450=$L$181,"Diseño11",IF(Gestión!F450=$L$182,"Diseño12",IF(Gestión!F450=$L$183,"Capacit",IF(Gestión!F450=$L$186,"Redi1",IF(Gestión!F450=$L$187,"Defin1",IF(Gestión!F450=$L$190,"Cumplir",IF(Gestión!F450=$L$193,"Sistem",IF(Gestión!F450=$L$195,"Montaje",IF(Gestión!F450=$L$198,"Implementa",IF(Gestión!F450=$L$201,"Sistem1",IF(Gestión!F450=$L$203,"Asegura",IF(Gestión!F450=$L$204,"Estable3",IF(Gestión!F450=$L$206,"Constru",IF(Gestión!F450=$L$210,"Defin2",IF(Gestión!F450=$L$212,"Cult1",IF(Gestión!F450=$L$214,"Diseño13",IF(Gestión!F450=$L$215,"Defin3",IF(Gestión!F450=$L$217,"Segui",""))))))))))))))))))))))))))))))),N441)</f>
        <v/>
      </c>
      <c r="P441" t="str">
        <f>IF(Gestión!D450=$Q$2,"Acre",IF(Gestión!D450=$Q$3,"Valor",IF(Gestión!D450=$Q$4,"Calidad",IF(Gestión!D450=$Q$5,"NAI",IF(Gestión!D450=$Q$6,"NAP",IF(Gestión!D450=$Q$7,"NAE",IF(Gestión!D450=$Q$8,"Articulación",IF(Gestión!D450=$Q$9,"Extensión",IF(Gestión!D450=$Q$10,"Regionalización",IF(Gestión!D450=$Q$11,"Interna",IF(Gestión!D450=$Q$12,"Seguimiento",IF(Gestión!D450=$Q$13,"NAA",IF(Gestión!D450=$Q$14,"Gerencia",IF(Gestión!D450=$Q$15,"TH",IF(Gestión!D450=$Q$16,"Finan",IF(Gestión!D450=$Q$17,"Bienestar",IF(Gestión!D450=$Q$18,"Comuni",IF(Gestión!D450=$Q$19,"Sistema",IF(Gestión!D450=$Q$20,"GestionD",IF(Gestión!D450=$Q$21,"Mejoramiento",IF(Gestión!D450=$Q$22,"Modelo",IF(Gestión!D450=$Q$23,"Control",""))))))))))))))))))))))</f>
        <v/>
      </c>
      <c r="T441" t="str">
        <f>IF(Gestión!E450=D!$K$2,"Acredi",IF(Gestión!E450=D!$K$7,"Increm",IF(Gestión!E450=D!$K$11,"Forma",IF(Gestión!E450=D!$K$15,"Vincu",IF(Gestión!E450=D!$K$31,"Estructuraci",IF(Gestión!E450=D!$K$33,"Tecnica",IF(Gestión!E450=D!$K$35,"Conso",IF(Gestión!E450=D!$K$37,"Fortale",IF(Gestión!E450=D!$K$38,"Program",IF(Gestión!E450=D!$K$40,"Estruct",IF(Gestión!E450=D!$K$48,"Artic",IF(Gestión!E450=D!$K$55,"Fortale1",IF(Gestión!E450=D!$K$60,"Biling",IF(Gestión!E450=D!$K$64,"Forma1",IF(Gestión!E450=D!$K$66,"Gest",IF(Gestión!E450=D!$K$68,"Redefini",IF(Gestión!E450=D!$K$69,"Fortale2",IF(Gestión!E450=D!$K$72,"Edu",IF(Gestión!E450=D!$K$79,"Implement",IF(Gestión!E450=D!$K$81,"Potencia",IF(Gestión!E450=D!$K$86,"Fortale3",IF(Gestión!E450=D!$K$89,"Vincu1",IF(Gestión!E450=D!$K$91,"Incur",IF(Gestión!E450=D!$K$93,"Proyec",IF(Gestión!E450=D!$K$94,"Estrateg",IF(Gestión!E450=D!$K$95,"Desa",IF(Gestión!E450=D!$K$103,"Seguim",IF(Gestión!E450=D!$K$104,"Acces",IF(Gestión!E450=D!$K$113,"Program1",IF(Gestión!E450=D!$K$115,"En",IF(Gestión!E450=D!$K$118,"Geren",IF(Gestión!E450=D!$K$128,"Proyec1",IF(Gestión!E450=D!$K$131,"Proyec2",IF(Gestión!E450=D!$K$135,"Forma2",IF(Gestión!E450=D!$K$137,"Talent",IF(Gestión!E450=D!$K$151,"Conso1",IF(Gestión!E450=D!$K$152,"Conso2",IF(Gestión!E450=D!$K$159,"Serv",IF(Gestión!E450=D!$K$164,"Rete",IF(Gestión!E450=D!$K$171,"Fortale4",IF(Gestión!E450=D!$K$172,"Fortale5",IF(Gestión!E450=D!$K$174,"Defini",IF(Gestión!E450=D!$K$175,"Coord",IF(Gestión!E450=D!$K$178,"Redef",IF(Gestión!E450=D!$K$181,"Compro",IF(Gestión!E450=D!$K$182,"Desa1",IF(Gestión!E450=D!$K$183,"Fortale6",IF(Gestión!E450=D!$K$187,"Esta",IF(Gestión!E450=D!$K$190,"Facil",IF(Gestión!E450=D!$K$193,"Soporte",IF(Gestión!E450=D!$K$198,"Implement1",IF(Gestión!E450=D!$K$201,"La",IF(Gestión!E450=D!$K$203,"Fortale7",IF(Gestión!E450=D!$K$206,"Remo",IF(Gestión!E450=D!$K$210,"Fortale8",IF(Gestión!E450=D!$K$214,"Mejoram",IF(Gestión!E450=D!$K$215,"Fortale9",IF(Gestión!E450=D!$K$217,"Fortale10",""))))))))))))))))))))))))))))))))))))))))))))))))))))))))))</f>
        <v/>
      </c>
    </row>
    <row r="442" spans="14:20" x14ac:dyDescent="0.25">
      <c r="N442" t="str">
        <f>IF(Gestión!F451=D!$L$2,"Forta",IF(Gestión!F451=$L$4,"Inclu",IF(Gestión!F451=$L$5,"Cult",IF(Gestión!F451=$L$7,"Actua",IF(Gestión!F451=$L$11,"Cuali",IF(Gestión!F451=$L$15,"Forta1",IF(Gestión!F451=$L$18,"Actua1",IF(Gestión!F451=$L$20,"Forta2",IF(Gestión!F451=$L$24,"Plan",IF(Gestión!F451=$L$28,"Confor",IF(Gestión!F451=$L$31,"Crea",IF(Gestión!F451=$L$33,"Incor",IF(Gestión!F451=$L$35,"Incre",IF(Gestión!F451=$L$36,"Prog",IF(Gestión!F451=$L$37,"Forta3",IF(Gestión!F451=$L$38,"Redi",IF(Gestión!F451=$L$40,"Confor1",IF(Gestión!F451=$L$44,"Apoyo",IF(Gestión!F451=$L$46,"Crea1",IF(Gestión!F451=$L$48,"Forta4",IF(Gestión!F451=$L$50,"Actua2",IF(Gestión!F451=$L$51,"Invest",IF(Gestión!F451=$L$52,"Conserv",IF(Gestión!F451=$L$55,"Incre1",IF(Gestión!F451=$L$60,"Actua3",IF(Gestión!F451=$L$64,"Actua4",IF(Gestión!F451=$L$66,"Asist",IF(Gestión!F451=$L$68,"Invest2",IF(Gestión!F451=$L$69,"Pract",IF(Gestión!F451=$L$72,"Forta5",IF(Gestión!F451=$L$79,"Opera",IF(Gestión!F451=$L$80,"Opera2",IF(Gestión!F451=$L$81,"Impul",IF(Gestión!F451=$L$86,"Estudio",IF(Gestión!F451=$L$89,"Invest3",IF(Gestión!F451=$L$90,"Diseño",IF(Gestión!F451=$L$91,"Invest4",IF(Gestión!F451=$L$93,"Vincula",IF(Gestión!F451=$L$94,"Crea2",IF(Gestión!F451=$L$95,"Diseño1",IF(Gestión!F451=$L$96,"Opera3",IF(Gestión!F451=$L$100,"Promo",IF(Gestión!F451=$L$101,"Estudio1",IF(Gestión!F451=$L$103,"Desarrolla",IF(Gestión!F451=$L$104,"Propen",IF(Gestión!F451=$L$108,"Aument",IF(Gestión!F451=$L$112,"Aument2",IF(Gestión!F451=$L$113,"Incre2",IF(Gestión!F451=$L$115,"Diver",IF(Gestión!F451=$L$118,"Estable",IF(Gestión!F451=$L$128,"Realiza",IF(Gestión!F451=$L$131,"Realiza1",IF(Gestión!F451=$L$135,"Diseño2",IF(Gestión!F451=$L$137,"Estudio2",IF(Gestión!F451=$L$138,"Invest5",IF(Gestión!F451=$L$141,"Actua5",IF(Gestión!F451=$L$144,"Estable1",IF(Gestión!F451=$L$151,"Defin","N/A"))))))))))))))))))))))))))))))))))))))))))))))))))))))))))</f>
        <v>N/A</v>
      </c>
      <c r="O442" t="str">
        <f>IF(N442="N/A",IF(Gestión!F451=$L$152,"Estable2",IF(Gestión!F451=$L$159,"Diseño3",IF(Gestión!F451=$L$161,"Diseño4",IF(Gestión!F451=$L$164,"Forta6",IF(Gestión!F451=$L$168,"Prog1",IF(Gestión!F451=$L$171,"Robus",IF(Gestión!F451=$L$172,"Diseño5",IF(Gestión!F451=$L$173,"Diseño6",IF(Gestión!F451=$L$174,"Estruc",IF(Gestión!F451=$L$175,"Diseño7",IF(Gestión!F451=$L$178,"Diseño8",IF(Gestión!F451=$L$179,"Diseño9",IF(Gestión!F451=$L$180,"Diseño10",IF(Gestión!F451=$L$181,"Diseño11",IF(Gestión!F451=$L$182,"Diseño12",IF(Gestión!F451=$L$183,"Capacit",IF(Gestión!F451=$L$186,"Redi1",IF(Gestión!F451=$L$187,"Defin1",IF(Gestión!F451=$L$190,"Cumplir",IF(Gestión!F451=$L$193,"Sistem",IF(Gestión!F451=$L$195,"Montaje",IF(Gestión!F451=$L$198,"Implementa",IF(Gestión!F451=$L$201,"Sistem1",IF(Gestión!F451=$L$203,"Asegura",IF(Gestión!F451=$L$204,"Estable3",IF(Gestión!F451=$L$206,"Constru",IF(Gestión!F451=$L$210,"Defin2",IF(Gestión!F451=$L$212,"Cult1",IF(Gestión!F451=$L$214,"Diseño13",IF(Gestión!F451=$L$215,"Defin3",IF(Gestión!F451=$L$217,"Segui",""))))))))))))))))))))))))))))))),N442)</f>
        <v/>
      </c>
      <c r="P442" t="str">
        <f>IF(Gestión!D451=$Q$2,"Acre",IF(Gestión!D451=$Q$3,"Valor",IF(Gestión!D451=$Q$4,"Calidad",IF(Gestión!D451=$Q$5,"NAI",IF(Gestión!D451=$Q$6,"NAP",IF(Gestión!D451=$Q$7,"NAE",IF(Gestión!D451=$Q$8,"Articulación",IF(Gestión!D451=$Q$9,"Extensión",IF(Gestión!D451=$Q$10,"Regionalización",IF(Gestión!D451=$Q$11,"Interna",IF(Gestión!D451=$Q$12,"Seguimiento",IF(Gestión!D451=$Q$13,"NAA",IF(Gestión!D451=$Q$14,"Gerencia",IF(Gestión!D451=$Q$15,"TH",IF(Gestión!D451=$Q$16,"Finan",IF(Gestión!D451=$Q$17,"Bienestar",IF(Gestión!D451=$Q$18,"Comuni",IF(Gestión!D451=$Q$19,"Sistema",IF(Gestión!D451=$Q$20,"GestionD",IF(Gestión!D451=$Q$21,"Mejoramiento",IF(Gestión!D451=$Q$22,"Modelo",IF(Gestión!D451=$Q$23,"Control",""))))))))))))))))))))))</f>
        <v/>
      </c>
      <c r="T442" t="str">
        <f>IF(Gestión!E451=D!$K$2,"Acredi",IF(Gestión!E451=D!$K$7,"Increm",IF(Gestión!E451=D!$K$11,"Forma",IF(Gestión!E451=D!$K$15,"Vincu",IF(Gestión!E451=D!$K$31,"Estructuraci",IF(Gestión!E451=D!$K$33,"Tecnica",IF(Gestión!E451=D!$K$35,"Conso",IF(Gestión!E451=D!$K$37,"Fortale",IF(Gestión!E451=D!$K$38,"Program",IF(Gestión!E451=D!$K$40,"Estruct",IF(Gestión!E451=D!$K$48,"Artic",IF(Gestión!E451=D!$K$55,"Fortale1",IF(Gestión!E451=D!$K$60,"Biling",IF(Gestión!E451=D!$K$64,"Forma1",IF(Gestión!E451=D!$K$66,"Gest",IF(Gestión!E451=D!$K$68,"Redefini",IF(Gestión!E451=D!$K$69,"Fortale2",IF(Gestión!E451=D!$K$72,"Edu",IF(Gestión!E451=D!$K$79,"Implement",IF(Gestión!E451=D!$K$81,"Potencia",IF(Gestión!E451=D!$K$86,"Fortale3",IF(Gestión!E451=D!$K$89,"Vincu1",IF(Gestión!E451=D!$K$91,"Incur",IF(Gestión!E451=D!$K$93,"Proyec",IF(Gestión!E451=D!$K$94,"Estrateg",IF(Gestión!E451=D!$K$95,"Desa",IF(Gestión!E451=D!$K$103,"Seguim",IF(Gestión!E451=D!$K$104,"Acces",IF(Gestión!E451=D!$K$113,"Program1",IF(Gestión!E451=D!$K$115,"En",IF(Gestión!E451=D!$K$118,"Geren",IF(Gestión!E451=D!$K$128,"Proyec1",IF(Gestión!E451=D!$K$131,"Proyec2",IF(Gestión!E451=D!$K$135,"Forma2",IF(Gestión!E451=D!$K$137,"Talent",IF(Gestión!E451=D!$K$151,"Conso1",IF(Gestión!E451=D!$K$152,"Conso2",IF(Gestión!E451=D!$K$159,"Serv",IF(Gestión!E451=D!$K$164,"Rete",IF(Gestión!E451=D!$K$171,"Fortale4",IF(Gestión!E451=D!$K$172,"Fortale5",IF(Gestión!E451=D!$K$174,"Defini",IF(Gestión!E451=D!$K$175,"Coord",IF(Gestión!E451=D!$K$178,"Redef",IF(Gestión!E451=D!$K$181,"Compro",IF(Gestión!E451=D!$K$182,"Desa1",IF(Gestión!E451=D!$K$183,"Fortale6",IF(Gestión!E451=D!$K$187,"Esta",IF(Gestión!E451=D!$K$190,"Facil",IF(Gestión!E451=D!$K$193,"Soporte",IF(Gestión!E451=D!$K$198,"Implement1",IF(Gestión!E451=D!$K$201,"La",IF(Gestión!E451=D!$K$203,"Fortale7",IF(Gestión!E451=D!$K$206,"Remo",IF(Gestión!E451=D!$K$210,"Fortale8",IF(Gestión!E451=D!$K$214,"Mejoram",IF(Gestión!E451=D!$K$215,"Fortale9",IF(Gestión!E451=D!$K$217,"Fortale10",""))))))))))))))))))))))))))))))))))))))))))))))))))))))))))</f>
        <v/>
      </c>
    </row>
    <row r="443" spans="14:20" x14ac:dyDescent="0.25">
      <c r="N443" t="str">
        <f>IF(Gestión!F452=D!$L$2,"Forta",IF(Gestión!F452=$L$4,"Inclu",IF(Gestión!F452=$L$5,"Cult",IF(Gestión!F452=$L$7,"Actua",IF(Gestión!F452=$L$11,"Cuali",IF(Gestión!F452=$L$15,"Forta1",IF(Gestión!F452=$L$18,"Actua1",IF(Gestión!F452=$L$20,"Forta2",IF(Gestión!F452=$L$24,"Plan",IF(Gestión!F452=$L$28,"Confor",IF(Gestión!F452=$L$31,"Crea",IF(Gestión!F452=$L$33,"Incor",IF(Gestión!F452=$L$35,"Incre",IF(Gestión!F452=$L$36,"Prog",IF(Gestión!F452=$L$37,"Forta3",IF(Gestión!F452=$L$38,"Redi",IF(Gestión!F452=$L$40,"Confor1",IF(Gestión!F452=$L$44,"Apoyo",IF(Gestión!F452=$L$46,"Crea1",IF(Gestión!F452=$L$48,"Forta4",IF(Gestión!F452=$L$50,"Actua2",IF(Gestión!F452=$L$51,"Invest",IF(Gestión!F452=$L$52,"Conserv",IF(Gestión!F452=$L$55,"Incre1",IF(Gestión!F452=$L$60,"Actua3",IF(Gestión!F452=$L$64,"Actua4",IF(Gestión!F452=$L$66,"Asist",IF(Gestión!F452=$L$68,"Invest2",IF(Gestión!F452=$L$69,"Pract",IF(Gestión!F452=$L$72,"Forta5",IF(Gestión!F452=$L$79,"Opera",IF(Gestión!F452=$L$80,"Opera2",IF(Gestión!F452=$L$81,"Impul",IF(Gestión!F452=$L$86,"Estudio",IF(Gestión!F452=$L$89,"Invest3",IF(Gestión!F452=$L$90,"Diseño",IF(Gestión!F452=$L$91,"Invest4",IF(Gestión!F452=$L$93,"Vincula",IF(Gestión!F452=$L$94,"Crea2",IF(Gestión!F452=$L$95,"Diseño1",IF(Gestión!F452=$L$96,"Opera3",IF(Gestión!F452=$L$100,"Promo",IF(Gestión!F452=$L$101,"Estudio1",IF(Gestión!F452=$L$103,"Desarrolla",IF(Gestión!F452=$L$104,"Propen",IF(Gestión!F452=$L$108,"Aument",IF(Gestión!F452=$L$112,"Aument2",IF(Gestión!F452=$L$113,"Incre2",IF(Gestión!F452=$L$115,"Diver",IF(Gestión!F452=$L$118,"Estable",IF(Gestión!F452=$L$128,"Realiza",IF(Gestión!F452=$L$131,"Realiza1",IF(Gestión!F452=$L$135,"Diseño2",IF(Gestión!F452=$L$137,"Estudio2",IF(Gestión!F452=$L$138,"Invest5",IF(Gestión!F452=$L$141,"Actua5",IF(Gestión!F452=$L$144,"Estable1",IF(Gestión!F452=$L$151,"Defin","N/A"))))))))))))))))))))))))))))))))))))))))))))))))))))))))))</f>
        <v>N/A</v>
      </c>
      <c r="O443" t="str">
        <f>IF(N443="N/A",IF(Gestión!F452=$L$152,"Estable2",IF(Gestión!F452=$L$159,"Diseño3",IF(Gestión!F452=$L$161,"Diseño4",IF(Gestión!F452=$L$164,"Forta6",IF(Gestión!F452=$L$168,"Prog1",IF(Gestión!F452=$L$171,"Robus",IF(Gestión!F452=$L$172,"Diseño5",IF(Gestión!F452=$L$173,"Diseño6",IF(Gestión!F452=$L$174,"Estruc",IF(Gestión!F452=$L$175,"Diseño7",IF(Gestión!F452=$L$178,"Diseño8",IF(Gestión!F452=$L$179,"Diseño9",IF(Gestión!F452=$L$180,"Diseño10",IF(Gestión!F452=$L$181,"Diseño11",IF(Gestión!F452=$L$182,"Diseño12",IF(Gestión!F452=$L$183,"Capacit",IF(Gestión!F452=$L$186,"Redi1",IF(Gestión!F452=$L$187,"Defin1",IF(Gestión!F452=$L$190,"Cumplir",IF(Gestión!F452=$L$193,"Sistem",IF(Gestión!F452=$L$195,"Montaje",IF(Gestión!F452=$L$198,"Implementa",IF(Gestión!F452=$L$201,"Sistem1",IF(Gestión!F452=$L$203,"Asegura",IF(Gestión!F452=$L$204,"Estable3",IF(Gestión!F452=$L$206,"Constru",IF(Gestión!F452=$L$210,"Defin2",IF(Gestión!F452=$L$212,"Cult1",IF(Gestión!F452=$L$214,"Diseño13",IF(Gestión!F452=$L$215,"Defin3",IF(Gestión!F452=$L$217,"Segui",""))))))))))))))))))))))))))))))),N443)</f>
        <v/>
      </c>
      <c r="P443" t="str">
        <f>IF(Gestión!D452=$Q$2,"Acre",IF(Gestión!D452=$Q$3,"Valor",IF(Gestión!D452=$Q$4,"Calidad",IF(Gestión!D452=$Q$5,"NAI",IF(Gestión!D452=$Q$6,"NAP",IF(Gestión!D452=$Q$7,"NAE",IF(Gestión!D452=$Q$8,"Articulación",IF(Gestión!D452=$Q$9,"Extensión",IF(Gestión!D452=$Q$10,"Regionalización",IF(Gestión!D452=$Q$11,"Interna",IF(Gestión!D452=$Q$12,"Seguimiento",IF(Gestión!D452=$Q$13,"NAA",IF(Gestión!D452=$Q$14,"Gerencia",IF(Gestión!D452=$Q$15,"TH",IF(Gestión!D452=$Q$16,"Finan",IF(Gestión!D452=$Q$17,"Bienestar",IF(Gestión!D452=$Q$18,"Comuni",IF(Gestión!D452=$Q$19,"Sistema",IF(Gestión!D452=$Q$20,"GestionD",IF(Gestión!D452=$Q$21,"Mejoramiento",IF(Gestión!D452=$Q$22,"Modelo",IF(Gestión!D452=$Q$23,"Control",""))))))))))))))))))))))</f>
        <v/>
      </c>
      <c r="T443" t="str">
        <f>IF(Gestión!E452=D!$K$2,"Acredi",IF(Gestión!E452=D!$K$7,"Increm",IF(Gestión!E452=D!$K$11,"Forma",IF(Gestión!E452=D!$K$15,"Vincu",IF(Gestión!E452=D!$K$31,"Estructuraci",IF(Gestión!E452=D!$K$33,"Tecnica",IF(Gestión!E452=D!$K$35,"Conso",IF(Gestión!E452=D!$K$37,"Fortale",IF(Gestión!E452=D!$K$38,"Program",IF(Gestión!E452=D!$K$40,"Estruct",IF(Gestión!E452=D!$K$48,"Artic",IF(Gestión!E452=D!$K$55,"Fortale1",IF(Gestión!E452=D!$K$60,"Biling",IF(Gestión!E452=D!$K$64,"Forma1",IF(Gestión!E452=D!$K$66,"Gest",IF(Gestión!E452=D!$K$68,"Redefini",IF(Gestión!E452=D!$K$69,"Fortale2",IF(Gestión!E452=D!$K$72,"Edu",IF(Gestión!E452=D!$K$79,"Implement",IF(Gestión!E452=D!$K$81,"Potencia",IF(Gestión!E452=D!$K$86,"Fortale3",IF(Gestión!E452=D!$K$89,"Vincu1",IF(Gestión!E452=D!$K$91,"Incur",IF(Gestión!E452=D!$K$93,"Proyec",IF(Gestión!E452=D!$K$94,"Estrateg",IF(Gestión!E452=D!$K$95,"Desa",IF(Gestión!E452=D!$K$103,"Seguim",IF(Gestión!E452=D!$K$104,"Acces",IF(Gestión!E452=D!$K$113,"Program1",IF(Gestión!E452=D!$K$115,"En",IF(Gestión!E452=D!$K$118,"Geren",IF(Gestión!E452=D!$K$128,"Proyec1",IF(Gestión!E452=D!$K$131,"Proyec2",IF(Gestión!E452=D!$K$135,"Forma2",IF(Gestión!E452=D!$K$137,"Talent",IF(Gestión!E452=D!$K$151,"Conso1",IF(Gestión!E452=D!$K$152,"Conso2",IF(Gestión!E452=D!$K$159,"Serv",IF(Gestión!E452=D!$K$164,"Rete",IF(Gestión!E452=D!$K$171,"Fortale4",IF(Gestión!E452=D!$K$172,"Fortale5",IF(Gestión!E452=D!$K$174,"Defini",IF(Gestión!E452=D!$K$175,"Coord",IF(Gestión!E452=D!$K$178,"Redef",IF(Gestión!E452=D!$K$181,"Compro",IF(Gestión!E452=D!$K$182,"Desa1",IF(Gestión!E452=D!$K$183,"Fortale6",IF(Gestión!E452=D!$K$187,"Esta",IF(Gestión!E452=D!$K$190,"Facil",IF(Gestión!E452=D!$K$193,"Soporte",IF(Gestión!E452=D!$K$198,"Implement1",IF(Gestión!E452=D!$K$201,"La",IF(Gestión!E452=D!$K$203,"Fortale7",IF(Gestión!E452=D!$K$206,"Remo",IF(Gestión!E452=D!$K$210,"Fortale8",IF(Gestión!E452=D!$K$214,"Mejoram",IF(Gestión!E452=D!$K$215,"Fortale9",IF(Gestión!E452=D!$K$217,"Fortale10",""))))))))))))))))))))))))))))))))))))))))))))))))))))))))))</f>
        <v/>
      </c>
    </row>
    <row r="444" spans="14:20" x14ac:dyDescent="0.25">
      <c r="N444" t="str">
        <f>IF(Gestión!F453=D!$L$2,"Forta",IF(Gestión!F453=$L$4,"Inclu",IF(Gestión!F453=$L$5,"Cult",IF(Gestión!F453=$L$7,"Actua",IF(Gestión!F453=$L$11,"Cuali",IF(Gestión!F453=$L$15,"Forta1",IF(Gestión!F453=$L$18,"Actua1",IF(Gestión!F453=$L$20,"Forta2",IF(Gestión!F453=$L$24,"Plan",IF(Gestión!F453=$L$28,"Confor",IF(Gestión!F453=$L$31,"Crea",IF(Gestión!F453=$L$33,"Incor",IF(Gestión!F453=$L$35,"Incre",IF(Gestión!F453=$L$36,"Prog",IF(Gestión!F453=$L$37,"Forta3",IF(Gestión!F453=$L$38,"Redi",IF(Gestión!F453=$L$40,"Confor1",IF(Gestión!F453=$L$44,"Apoyo",IF(Gestión!F453=$L$46,"Crea1",IF(Gestión!F453=$L$48,"Forta4",IF(Gestión!F453=$L$50,"Actua2",IF(Gestión!F453=$L$51,"Invest",IF(Gestión!F453=$L$52,"Conserv",IF(Gestión!F453=$L$55,"Incre1",IF(Gestión!F453=$L$60,"Actua3",IF(Gestión!F453=$L$64,"Actua4",IF(Gestión!F453=$L$66,"Asist",IF(Gestión!F453=$L$68,"Invest2",IF(Gestión!F453=$L$69,"Pract",IF(Gestión!F453=$L$72,"Forta5",IF(Gestión!F453=$L$79,"Opera",IF(Gestión!F453=$L$80,"Opera2",IF(Gestión!F453=$L$81,"Impul",IF(Gestión!F453=$L$86,"Estudio",IF(Gestión!F453=$L$89,"Invest3",IF(Gestión!F453=$L$90,"Diseño",IF(Gestión!F453=$L$91,"Invest4",IF(Gestión!F453=$L$93,"Vincula",IF(Gestión!F453=$L$94,"Crea2",IF(Gestión!F453=$L$95,"Diseño1",IF(Gestión!F453=$L$96,"Opera3",IF(Gestión!F453=$L$100,"Promo",IF(Gestión!F453=$L$101,"Estudio1",IF(Gestión!F453=$L$103,"Desarrolla",IF(Gestión!F453=$L$104,"Propen",IF(Gestión!F453=$L$108,"Aument",IF(Gestión!F453=$L$112,"Aument2",IF(Gestión!F453=$L$113,"Incre2",IF(Gestión!F453=$L$115,"Diver",IF(Gestión!F453=$L$118,"Estable",IF(Gestión!F453=$L$128,"Realiza",IF(Gestión!F453=$L$131,"Realiza1",IF(Gestión!F453=$L$135,"Diseño2",IF(Gestión!F453=$L$137,"Estudio2",IF(Gestión!F453=$L$138,"Invest5",IF(Gestión!F453=$L$141,"Actua5",IF(Gestión!F453=$L$144,"Estable1",IF(Gestión!F453=$L$151,"Defin","N/A"))))))))))))))))))))))))))))))))))))))))))))))))))))))))))</f>
        <v>N/A</v>
      </c>
      <c r="O444" t="str">
        <f>IF(N444="N/A",IF(Gestión!F453=$L$152,"Estable2",IF(Gestión!F453=$L$159,"Diseño3",IF(Gestión!F453=$L$161,"Diseño4",IF(Gestión!F453=$L$164,"Forta6",IF(Gestión!F453=$L$168,"Prog1",IF(Gestión!F453=$L$171,"Robus",IF(Gestión!F453=$L$172,"Diseño5",IF(Gestión!F453=$L$173,"Diseño6",IF(Gestión!F453=$L$174,"Estruc",IF(Gestión!F453=$L$175,"Diseño7",IF(Gestión!F453=$L$178,"Diseño8",IF(Gestión!F453=$L$179,"Diseño9",IF(Gestión!F453=$L$180,"Diseño10",IF(Gestión!F453=$L$181,"Diseño11",IF(Gestión!F453=$L$182,"Diseño12",IF(Gestión!F453=$L$183,"Capacit",IF(Gestión!F453=$L$186,"Redi1",IF(Gestión!F453=$L$187,"Defin1",IF(Gestión!F453=$L$190,"Cumplir",IF(Gestión!F453=$L$193,"Sistem",IF(Gestión!F453=$L$195,"Montaje",IF(Gestión!F453=$L$198,"Implementa",IF(Gestión!F453=$L$201,"Sistem1",IF(Gestión!F453=$L$203,"Asegura",IF(Gestión!F453=$L$204,"Estable3",IF(Gestión!F453=$L$206,"Constru",IF(Gestión!F453=$L$210,"Defin2",IF(Gestión!F453=$L$212,"Cult1",IF(Gestión!F453=$L$214,"Diseño13",IF(Gestión!F453=$L$215,"Defin3",IF(Gestión!F453=$L$217,"Segui",""))))))))))))))))))))))))))))))),N444)</f>
        <v/>
      </c>
      <c r="P444" t="str">
        <f>IF(Gestión!D453=$Q$2,"Acre",IF(Gestión!D453=$Q$3,"Valor",IF(Gestión!D453=$Q$4,"Calidad",IF(Gestión!D453=$Q$5,"NAI",IF(Gestión!D453=$Q$6,"NAP",IF(Gestión!D453=$Q$7,"NAE",IF(Gestión!D453=$Q$8,"Articulación",IF(Gestión!D453=$Q$9,"Extensión",IF(Gestión!D453=$Q$10,"Regionalización",IF(Gestión!D453=$Q$11,"Interna",IF(Gestión!D453=$Q$12,"Seguimiento",IF(Gestión!D453=$Q$13,"NAA",IF(Gestión!D453=$Q$14,"Gerencia",IF(Gestión!D453=$Q$15,"TH",IF(Gestión!D453=$Q$16,"Finan",IF(Gestión!D453=$Q$17,"Bienestar",IF(Gestión!D453=$Q$18,"Comuni",IF(Gestión!D453=$Q$19,"Sistema",IF(Gestión!D453=$Q$20,"GestionD",IF(Gestión!D453=$Q$21,"Mejoramiento",IF(Gestión!D453=$Q$22,"Modelo",IF(Gestión!D453=$Q$23,"Control",""))))))))))))))))))))))</f>
        <v/>
      </c>
      <c r="T444" t="str">
        <f>IF(Gestión!E453=D!$K$2,"Acredi",IF(Gestión!E453=D!$K$7,"Increm",IF(Gestión!E453=D!$K$11,"Forma",IF(Gestión!E453=D!$K$15,"Vincu",IF(Gestión!E453=D!$K$31,"Estructuraci",IF(Gestión!E453=D!$K$33,"Tecnica",IF(Gestión!E453=D!$K$35,"Conso",IF(Gestión!E453=D!$K$37,"Fortale",IF(Gestión!E453=D!$K$38,"Program",IF(Gestión!E453=D!$K$40,"Estruct",IF(Gestión!E453=D!$K$48,"Artic",IF(Gestión!E453=D!$K$55,"Fortale1",IF(Gestión!E453=D!$K$60,"Biling",IF(Gestión!E453=D!$K$64,"Forma1",IF(Gestión!E453=D!$K$66,"Gest",IF(Gestión!E453=D!$K$68,"Redefini",IF(Gestión!E453=D!$K$69,"Fortale2",IF(Gestión!E453=D!$K$72,"Edu",IF(Gestión!E453=D!$K$79,"Implement",IF(Gestión!E453=D!$K$81,"Potencia",IF(Gestión!E453=D!$K$86,"Fortale3",IF(Gestión!E453=D!$K$89,"Vincu1",IF(Gestión!E453=D!$K$91,"Incur",IF(Gestión!E453=D!$K$93,"Proyec",IF(Gestión!E453=D!$K$94,"Estrateg",IF(Gestión!E453=D!$K$95,"Desa",IF(Gestión!E453=D!$K$103,"Seguim",IF(Gestión!E453=D!$K$104,"Acces",IF(Gestión!E453=D!$K$113,"Program1",IF(Gestión!E453=D!$K$115,"En",IF(Gestión!E453=D!$K$118,"Geren",IF(Gestión!E453=D!$K$128,"Proyec1",IF(Gestión!E453=D!$K$131,"Proyec2",IF(Gestión!E453=D!$K$135,"Forma2",IF(Gestión!E453=D!$K$137,"Talent",IF(Gestión!E453=D!$K$151,"Conso1",IF(Gestión!E453=D!$K$152,"Conso2",IF(Gestión!E453=D!$K$159,"Serv",IF(Gestión!E453=D!$K$164,"Rete",IF(Gestión!E453=D!$K$171,"Fortale4",IF(Gestión!E453=D!$K$172,"Fortale5",IF(Gestión!E453=D!$K$174,"Defini",IF(Gestión!E453=D!$K$175,"Coord",IF(Gestión!E453=D!$K$178,"Redef",IF(Gestión!E453=D!$K$181,"Compro",IF(Gestión!E453=D!$K$182,"Desa1",IF(Gestión!E453=D!$K$183,"Fortale6",IF(Gestión!E453=D!$K$187,"Esta",IF(Gestión!E453=D!$K$190,"Facil",IF(Gestión!E453=D!$K$193,"Soporte",IF(Gestión!E453=D!$K$198,"Implement1",IF(Gestión!E453=D!$K$201,"La",IF(Gestión!E453=D!$K$203,"Fortale7",IF(Gestión!E453=D!$K$206,"Remo",IF(Gestión!E453=D!$K$210,"Fortale8",IF(Gestión!E453=D!$K$214,"Mejoram",IF(Gestión!E453=D!$K$215,"Fortale9",IF(Gestión!E453=D!$K$217,"Fortale10",""))))))))))))))))))))))))))))))))))))))))))))))))))))))))))</f>
        <v/>
      </c>
    </row>
    <row r="445" spans="14:20" x14ac:dyDescent="0.25">
      <c r="N445" t="str">
        <f>IF(Gestión!F454=D!$L$2,"Forta",IF(Gestión!F454=$L$4,"Inclu",IF(Gestión!F454=$L$5,"Cult",IF(Gestión!F454=$L$7,"Actua",IF(Gestión!F454=$L$11,"Cuali",IF(Gestión!F454=$L$15,"Forta1",IF(Gestión!F454=$L$18,"Actua1",IF(Gestión!F454=$L$20,"Forta2",IF(Gestión!F454=$L$24,"Plan",IF(Gestión!F454=$L$28,"Confor",IF(Gestión!F454=$L$31,"Crea",IF(Gestión!F454=$L$33,"Incor",IF(Gestión!F454=$L$35,"Incre",IF(Gestión!F454=$L$36,"Prog",IF(Gestión!F454=$L$37,"Forta3",IF(Gestión!F454=$L$38,"Redi",IF(Gestión!F454=$L$40,"Confor1",IF(Gestión!F454=$L$44,"Apoyo",IF(Gestión!F454=$L$46,"Crea1",IF(Gestión!F454=$L$48,"Forta4",IF(Gestión!F454=$L$50,"Actua2",IF(Gestión!F454=$L$51,"Invest",IF(Gestión!F454=$L$52,"Conserv",IF(Gestión!F454=$L$55,"Incre1",IF(Gestión!F454=$L$60,"Actua3",IF(Gestión!F454=$L$64,"Actua4",IF(Gestión!F454=$L$66,"Asist",IF(Gestión!F454=$L$68,"Invest2",IF(Gestión!F454=$L$69,"Pract",IF(Gestión!F454=$L$72,"Forta5",IF(Gestión!F454=$L$79,"Opera",IF(Gestión!F454=$L$80,"Opera2",IF(Gestión!F454=$L$81,"Impul",IF(Gestión!F454=$L$86,"Estudio",IF(Gestión!F454=$L$89,"Invest3",IF(Gestión!F454=$L$90,"Diseño",IF(Gestión!F454=$L$91,"Invest4",IF(Gestión!F454=$L$93,"Vincula",IF(Gestión!F454=$L$94,"Crea2",IF(Gestión!F454=$L$95,"Diseño1",IF(Gestión!F454=$L$96,"Opera3",IF(Gestión!F454=$L$100,"Promo",IF(Gestión!F454=$L$101,"Estudio1",IF(Gestión!F454=$L$103,"Desarrolla",IF(Gestión!F454=$L$104,"Propen",IF(Gestión!F454=$L$108,"Aument",IF(Gestión!F454=$L$112,"Aument2",IF(Gestión!F454=$L$113,"Incre2",IF(Gestión!F454=$L$115,"Diver",IF(Gestión!F454=$L$118,"Estable",IF(Gestión!F454=$L$128,"Realiza",IF(Gestión!F454=$L$131,"Realiza1",IF(Gestión!F454=$L$135,"Diseño2",IF(Gestión!F454=$L$137,"Estudio2",IF(Gestión!F454=$L$138,"Invest5",IF(Gestión!F454=$L$141,"Actua5",IF(Gestión!F454=$L$144,"Estable1",IF(Gestión!F454=$L$151,"Defin","N/A"))))))))))))))))))))))))))))))))))))))))))))))))))))))))))</f>
        <v>N/A</v>
      </c>
      <c r="O445" t="str">
        <f>IF(N445="N/A",IF(Gestión!F454=$L$152,"Estable2",IF(Gestión!F454=$L$159,"Diseño3",IF(Gestión!F454=$L$161,"Diseño4",IF(Gestión!F454=$L$164,"Forta6",IF(Gestión!F454=$L$168,"Prog1",IF(Gestión!F454=$L$171,"Robus",IF(Gestión!F454=$L$172,"Diseño5",IF(Gestión!F454=$L$173,"Diseño6",IF(Gestión!F454=$L$174,"Estruc",IF(Gestión!F454=$L$175,"Diseño7",IF(Gestión!F454=$L$178,"Diseño8",IF(Gestión!F454=$L$179,"Diseño9",IF(Gestión!F454=$L$180,"Diseño10",IF(Gestión!F454=$L$181,"Diseño11",IF(Gestión!F454=$L$182,"Diseño12",IF(Gestión!F454=$L$183,"Capacit",IF(Gestión!F454=$L$186,"Redi1",IF(Gestión!F454=$L$187,"Defin1",IF(Gestión!F454=$L$190,"Cumplir",IF(Gestión!F454=$L$193,"Sistem",IF(Gestión!F454=$L$195,"Montaje",IF(Gestión!F454=$L$198,"Implementa",IF(Gestión!F454=$L$201,"Sistem1",IF(Gestión!F454=$L$203,"Asegura",IF(Gestión!F454=$L$204,"Estable3",IF(Gestión!F454=$L$206,"Constru",IF(Gestión!F454=$L$210,"Defin2",IF(Gestión!F454=$L$212,"Cult1",IF(Gestión!F454=$L$214,"Diseño13",IF(Gestión!F454=$L$215,"Defin3",IF(Gestión!F454=$L$217,"Segui",""))))))))))))))))))))))))))))))),N445)</f>
        <v/>
      </c>
      <c r="P445" t="str">
        <f>IF(Gestión!D454=$Q$2,"Acre",IF(Gestión!D454=$Q$3,"Valor",IF(Gestión!D454=$Q$4,"Calidad",IF(Gestión!D454=$Q$5,"NAI",IF(Gestión!D454=$Q$6,"NAP",IF(Gestión!D454=$Q$7,"NAE",IF(Gestión!D454=$Q$8,"Articulación",IF(Gestión!D454=$Q$9,"Extensión",IF(Gestión!D454=$Q$10,"Regionalización",IF(Gestión!D454=$Q$11,"Interna",IF(Gestión!D454=$Q$12,"Seguimiento",IF(Gestión!D454=$Q$13,"NAA",IF(Gestión!D454=$Q$14,"Gerencia",IF(Gestión!D454=$Q$15,"TH",IF(Gestión!D454=$Q$16,"Finan",IF(Gestión!D454=$Q$17,"Bienestar",IF(Gestión!D454=$Q$18,"Comuni",IF(Gestión!D454=$Q$19,"Sistema",IF(Gestión!D454=$Q$20,"GestionD",IF(Gestión!D454=$Q$21,"Mejoramiento",IF(Gestión!D454=$Q$22,"Modelo",IF(Gestión!D454=$Q$23,"Control",""))))))))))))))))))))))</f>
        <v/>
      </c>
      <c r="T445" t="str">
        <f>IF(Gestión!E454=D!$K$2,"Acredi",IF(Gestión!E454=D!$K$7,"Increm",IF(Gestión!E454=D!$K$11,"Forma",IF(Gestión!E454=D!$K$15,"Vincu",IF(Gestión!E454=D!$K$31,"Estructuraci",IF(Gestión!E454=D!$K$33,"Tecnica",IF(Gestión!E454=D!$K$35,"Conso",IF(Gestión!E454=D!$K$37,"Fortale",IF(Gestión!E454=D!$K$38,"Program",IF(Gestión!E454=D!$K$40,"Estruct",IF(Gestión!E454=D!$K$48,"Artic",IF(Gestión!E454=D!$K$55,"Fortale1",IF(Gestión!E454=D!$K$60,"Biling",IF(Gestión!E454=D!$K$64,"Forma1",IF(Gestión!E454=D!$K$66,"Gest",IF(Gestión!E454=D!$K$68,"Redefini",IF(Gestión!E454=D!$K$69,"Fortale2",IF(Gestión!E454=D!$K$72,"Edu",IF(Gestión!E454=D!$K$79,"Implement",IF(Gestión!E454=D!$K$81,"Potencia",IF(Gestión!E454=D!$K$86,"Fortale3",IF(Gestión!E454=D!$K$89,"Vincu1",IF(Gestión!E454=D!$K$91,"Incur",IF(Gestión!E454=D!$K$93,"Proyec",IF(Gestión!E454=D!$K$94,"Estrateg",IF(Gestión!E454=D!$K$95,"Desa",IF(Gestión!E454=D!$K$103,"Seguim",IF(Gestión!E454=D!$K$104,"Acces",IF(Gestión!E454=D!$K$113,"Program1",IF(Gestión!E454=D!$K$115,"En",IF(Gestión!E454=D!$K$118,"Geren",IF(Gestión!E454=D!$K$128,"Proyec1",IF(Gestión!E454=D!$K$131,"Proyec2",IF(Gestión!E454=D!$K$135,"Forma2",IF(Gestión!E454=D!$K$137,"Talent",IF(Gestión!E454=D!$K$151,"Conso1",IF(Gestión!E454=D!$K$152,"Conso2",IF(Gestión!E454=D!$K$159,"Serv",IF(Gestión!E454=D!$K$164,"Rete",IF(Gestión!E454=D!$K$171,"Fortale4",IF(Gestión!E454=D!$K$172,"Fortale5",IF(Gestión!E454=D!$K$174,"Defini",IF(Gestión!E454=D!$K$175,"Coord",IF(Gestión!E454=D!$K$178,"Redef",IF(Gestión!E454=D!$K$181,"Compro",IF(Gestión!E454=D!$K$182,"Desa1",IF(Gestión!E454=D!$K$183,"Fortale6",IF(Gestión!E454=D!$K$187,"Esta",IF(Gestión!E454=D!$K$190,"Facil",IF(Gestión!E454=D!$K$193,"Soporte",IF(Gestión!E454=D!$K$198,"Implement1",IF(Gestión!E454=D!$K$201,"La",IF(Gestión!E454=D!$K$203,"Fortale7",IF(Gestión!E454=D!$K$206,"Remo",IF(Gestión!E454=D!$K$210,"Fortale8",IF(Gestión!E454=D!$K$214,"Mejoram",IF(Gestión!E454=D!$K$215,"Fortale9",IF(Gestión!E454=D!$K$217,"Fortale10",""))))))))))))))))))))))))))))))))))))))))))))))))))))))))))</f>
        <v/>
      </c>
    </row>
    <row r="446" spans="14:20" x14ac:dyDescent="0.25">
      <c r="N446" t="str">
        <f>IF(Gestión!F455=D!$L$2,"Forta",IF(Gestión!F455=$L$4,"Inclu",IF(Gestión!F455=$L$5,"Cult",IF(Gestión!F455=$L$7,"Actua",IF(Gestión!F455=$L$11,"Cuali",IF(Gestión!F455=$L$15,"Forta1",IF(Gestión!F455=$L$18,"Actua1",IF(Gestión!F455=$L$20,"Forta2",IF(Gestión!F455=$L$24,"Plan",IF(Gestión!F455=$L$28,"Confor",IF(Gestión!F455=$L$31,"Crea",IF(Gestión!F455=$L$33,"Incor",IF(Gestión!F455=$L$35,"Incre",IF(Gestión!F455=$L$36,"Prog",IF(Gestión!F455=$L$37,"Forta3",IF(Gestión!F455=$L$38,"Redi",IF(Gestión!F455=$L$40,"Confor1",IF(Gestión!F455=$L$44,"Apoyo",IF(Gestión!F455=$L$46,"Crea1",IF(Gestión!F455=$L$48,"Forta4",IF(Gestión!F455=$L$50,"Actua2",IF(Gestión!F455=$L$51,"Invest",IF(Gestión!F455=$L$52,"Conserv",IF(Gestión!F455=$L$55,"Incre1",IF(Gestión!F455=$L$60,"Actua3",IF(Gestión!F455=$L$64,"Actua4",IF(Gestión!F455=$L$66,"Asist",IF(Gestión!F455=$L$68,"Invest2",IF(Gestión!F455=$L$69,"Pract",IF(Gestión!F455=$L$72,"Forta5",IF(Gestión!F455=$L$79,"Opera",IF(Gestión!F455=$L$80,"Opera2",IF(Gestión!F455=$L$81,"Impul",IF(Gestión!F455=$L$86,"Estudio",IF(Gestión!F455=$L$89,"Invest3",IF(Gestión!F455=$L$90,"Diseño",IF(Gestión!F455=$L$91,"Invest4",IF(Gestión!F455=$L$93,"Vincula",IF(Gestión!F455=$L$94,"Crea2",IF(Gestión!F455=$L$95,"Diseño1",IF(Gestión!F455=$L$96,"Opera3",IF(Gestión!F455=$L$100,"Promo",IF(Gestión!F455=$L$101,"Estudio1",IF(Gestión!F455=$L$103,"Desarrolla",IF(Gestión!F455=$L$104,"Propen",IF(Gestión!F455=$L$108,"Aument",IF(Gestión!F455=$L$112,"Aument2",IF(Gestión!F455=$L$113,"Incre2",IF(Gestión!F455=$L$115,"Diver",IF(Gestión!F455=$L$118,"Estable",IF(Gestión!F455=$L$128,"Realiza",IF(Gestión!F455=$L$131,"Realiza1",IF(Gestión!F455=$L$135,"Diseño2",IF(Gestión!F455=$L$137,"Estudio2",IF(Gestión!F455=$L$138,"Invest5",IF(Gestión!F455=$L$141,"Actua5",IF(Gestión!F455=$L$144,"Estable1",IF(Gestión!F455=$L$151,"Defin","N/A"))))))))))))))))))))))))))))))))))))))))))))))))))))))))))</f>
        <v>N/A</v>
      </c>
      <c r="O446" t="str">
        <f>IF(N446="N/A",IF(Gestión!F455=$L$152,"Estable2",IF(Gestión!F455=$L$159,"Diseño3",IF(Gestión!F455=$L$161,"Diseño4",IF(Gestión!F455=$L$164,"Forta6",IF(Gestión!F455=$L$168,"Prog1",IF(Gestión!F455=$L$171,"Robus",IF(Gestión!F455=$L$172,"Diseño5",IF(Gestión!F455=$L$173,"Diseño6",IF(Gestión!F455=$L$174,"Estruc",IF(Gestión!F455=$L$175,"Diseño7",IF(Gestión!F455=$L$178,"Diseño8",IF(Gestión!F455=$L$179,"Diseño9",IF(Gestión!F455=$L$180,"Diseño10",IF(Gestión!F455=$L$181,"Diseño11",IF(Gestión!F455=$L$182,"Diseño12",IF(Gestión!F455=$L$183,"Capacit",IF(Gestión!F455=$L$186,"Redi1",IF(Gestión!F455=$L$187,"Defin1",IF(Gestión!F455=$L$190,"Cumplir",IF(Gestión!F455=$L$193,"Sistem",IF(Gestión!F455=$L$195,"Montaje",IF(Gestión!F455=$L$198,"Implementa",IF(Gestión!F455=$L$201,"Sistem1",IF(Gestión!F455=$L$203,"Asegura",IF(Gestión!F455=$L$204,"Estable3",IF(Gestión!F455=$L$206,"Constru",IF(Gestión!F455=$L$210,"Defin2",IF(Gestión!F455=$L$212,"Cult1",IF(Gestión!F455=$L$214,"Diseño13",IF(Gestión!F455=$L$215,"Defin3",IF(Gestión!F455=$L$217,"Segui",""))))))))))))))))))))))))))))))),N446)</f>
        <v/>
      </c>
      <c r="P446" t="str">
        <f>IF(Gestión!D455=$Q$2,"Acre",IF(Gestión!D455=$Q$3,"Valor",IF(Gestión!D455=$Q$4,"Calidad",IF(Gestión!D455=$Q$5,"NAI",IF(Gestión!D455=$Q$6,"NAP",IF(Gestión!D455=$Q$7,"NAE",IF(Gestión!D455=$Q$8,"Articulación",IF(Gestión!D455=$Q$9,"Extensión",IF(Gestión!D455=$Q$10,"Regionalización",IF(Gestión!D455=$Q$11,"Interna",IF(Gestión!D455=$Q$12,"Seguimiento",IF(Gestión!D455=$Q$13,"NAA",IF(Gestión!D455=$Q$14,"Gerencia",IF(Gestión!D455=$Q$15,"TH",IF(Gestión!D455=$Q$16,"Finan",IF(Gestión!D455=$Q$17,"Bienestar",IF(Gestión!D455=$Q$18,"Comuni",IF(Gestión!D455=$Q$19,"Sistema",IF(Gestión!D455=$Q$20,"GestionD",IF(Gestión!D455=$Q$21,"Mejoramiento",IF(Gestión!D455=$Q$22,"Modelo",IF(Gestión!D455=$Q$23,"Control",""))))))))))))))))))))))</f>
        <v/>
      </c>
      <c r="T446" t="str">
        <f>IF(Gestión!E455=D!$K$2,"Acredi",IF(Gestión!E455=D!$K$7,"Increm",IF(Gestión!E455=D!$K$11,"Forma",IF(Gestión!E455=D!$K$15,"Vincu",IF(Gestión!E455=D!$K$31,"Estructuraci",IF(Gestión!E455=D!$K$33,"Tecnica",IF(Gestión!E455=D!$K$35,"Conso",IF(Gestión!E455=D!$K$37,"Fortale",IF(Gestión!E455=D!$K$38,"Program",IF(Gestión!E455=D!$K$40,"Estruct",IF(Gestión!E455=D!$K$48,"Artic",IF(Gestión!E455=D!$K$55,"Fortale1",IF(Gestión!E455=D!$K$60,"Biling",IF(Gestión!E455=D!$K$64,"Forma1",IF(Gestión!E455=D!$K$66,"Gest",IF(Gestión!E455=D!$K$68,"Redefini",IF(Gestión!E455=D!$K$69,"Fortale2",IF(Gestión!E455=D!$K$72,"Edu",IF(Gestión!E455=D!$K$79,"Implement",IF(Gestión!E455=D!$K$81,"Potencia",IF(Gestión!E455=D!$K$86,"Fortale3",IF(Gestión!E455=D!$K$89,"Vincu1",IF(Gestión!E455=D!$K$91,"Incur",IF(Gestión!E455=D!$K$93,"Proyec",IF(Gestión!E455=D!$K$94,"Estrateg",IF(Gestión!E455=D!$K$95,"Desa",IF(Gestión!E455=D!$K$103,"Seguim",IF(Gestión!E455=D!$K$104,"Acces",IF(Gestión!E455=D!$K$113,"Program1",IF(Gestión!E455=D!$K$115,"En",IF(Gestión!E455=D!$K$118,"Geren",IF(Gestión!E455=D!$K$128,"Proyec1",IF(Gestión!E455=D!$K$131,"Proyec2",IF(Gestión!E455=D!$K$135,"Forma2",IF(Gestión!E455=D!$K$137,"Talent",IF(Gestión!E455=D!$K$151,"Conso1",IF(Gestión!E455=D!$K$152,"Conso2",IF(Gestión!E455=D!$K$159,"Serv",IF(Gestión!E455=D!$K$164,"Rete",IF(Gestión!E455=D!$K$171,"Fortale4",IF(Gestión!E455=D!$K$172,"Fortale5",IF(Gestión!E455=D!$K$174,"Defini",IF(Gestión!E455=D!$K$175,"Coord",IF(Gestión!E455=D!$K$178,"Redef",IF(Gestión!E455=D!$K$181,"Compro",IF(Gestión!E455=D!$K$182,"Desa1",IF(Gestión!E455=D!$K$183,"Fortale6",IF(Gestión!E455=D!$K$187,"Esta",IF(Gestión!E455=D!$K$190,"Facil",IF(Gestión!E455=D!$K$193,"Soporte",IF(Gestión!E455=D!$K$198,"Implement1",IF(Gestión!E455=D!$K$201,"La",IF(Gestión!E455=D!$K$203,"Fortale7",IF(Gestión!E455=D!$K$206,"Remo",IF(Gestión!E455=D!$K$210,"Fortale8",IF(Gestión!E455=D!$K$214,"Mejoram",IF(Gestión!E455=D!$K$215,"Fortale9",IF(Gestión!E455=D!$K$217,"Fortale10",""))))))))))))))))))))))))))))))))))))))))))))))))))))))))))</f>
        <v/>
      </c>
    </row>
    <row r="447" spans="14:20" x14ac:dyDescent="0.25">
      <c r="N447" t="str">
        <f>IF(Gestión!F456=D!$L$2,"Forta",IF(Gestión!F456=$L$4,"Inclu",IF(Gestión!F456=$L$5,"Cult",IF(Gestión!F456=$L$7,"Actua",IF(Gestión!F456=$L$11,"Cuali",IF(Gestión!F456=$L$15,"Forta1",IF(Gestión!F456=$L$18,"Actua1",IF(Gestión!F456=$L$20,"Forta2",IF(Gestión!F456=$L$24,"Plan",IF(Gestión!F456=$L$28,"Confor",IF(Gestión!F456=$L$31,"Crea",IF(Gestión!F456=$L$33,"Incor",IF(Gestión!F456=$L$35,"Incre",IF(Gestión!F456=$L$36,"Prog",IF(Gestión!F456=$L$37,"Forta3",IF(Gestión!F456=$L$38,"Redi",IF(Gestión!F456=$L$40,"Confor1",IF(Gestión!F456=$L$44,"Apoyo",IF(Gestión!F456=$L$46,"Crea1",IF(Gestión!F456=$L$48,"Forta4",IF(Gestión!F456=$L$50,"Actua2",IF(Gestión!F456=$L$51,"Invest",IF(Gestión!F456=$L$52,"Conserv",IF(Gestión!F456=$L$55,"Incre1",IF(Gestión!F456=$L$60,"Actua3",IF(Gestión!F456=$L$64,"Actua4",IF(Gestión!F456=$L$66,"Asist",IF(Gestión!F456=$L$68,"Invest2",IF(Gestión!F456=$L$69,"Pract",IF(Gestión!F456=$L$72,"Forta5",IF(Gestión!F456=$L$79,"Opera",IF(Gestión!F456=$L$80,"Opera2",IF(Gestión!F456=$L$81,"Impul",IF(Gestión!F456=$L$86,"Estudio",IF(Gestión!F456=$L$89,"Invest3",IF(Gestión!F456=$L$90,"Diseño",IF(Gestión!F456=$L$91,"Invest4",IF(Gestión!F456=$L$93,"Vincula",IF(Gestión!F456=$L$94,"Crea2",IF(Gestión!F456=$L$95,"Diseño1",IF(Gestión!F456=$L$96,"Opera3",IF(Gestión!F456=$L$100,"Promo",IF(Gestión!F456=$L$101,"Estudio1",IF(Gestión!F456=$L$103,"Desarrolla",IF(Gestión!F456=$L$104,"Propen",IF(Gestión!F456=$L$108,"Aument",IF(Gestión!F456=$L$112,"Aument2",IF(Gestión!F456=$L$113,"Incre2",IF(Gestión!F456=$L$115,"Diver",IF(Gestión!F456=$L$118,"Estable",IF(Gestión!F456=$L$128,"Realiza",IF(Gestión!F456=$L$131,"Realiza1",IF(Gestión!F456=$L$135,"Diseño2",IF(Gestión!F456=$L$137,"Estudio2",IF(Gestión!F456=$L$138,"Invest5",IF(Gestión!F456=$L$141,"Actua5",IF(Gestión!F456=$L$144,"Estable1",IF(Gestión!F456=$L$151,"Defin","N/A"))))))))))))))))))))))))))))))))))))))))))))))))))))))))))</f>
        <v>N/A</v>
      </c>
      <c r="O447" t="str">
        <f>IF(N447="N/A",IF(Gestión!F456=$L$152,"Estable2",IF(Gestión!F456=$L$159,"Diseño3",IF(Gestión!F456=$L$161,"Diseño4",IF(Gestión!F456=$L$164,"Forta6",IF(Gestión!F456=$L$168,"Prog1",IF(Gestión!F456=$L$171,"Robus",IF(Gestión!F456=$L$172,"Diseño5",IF(Gestión!F456=$L$173,"Diseño6",IF(Gestión!F456=$L$174,"Estruc",IF(Gestión!F456=$L$175,"Diseño7",IF(Gestión!F456=$L$178,"Diseño8",IF(Gestión!F456=$L$179,"Diseño9",IF(Gestión!F456=$L$180,"Diseño10",IF(Gestión!F456=$L$181,"Diseño11",IF(Gestión!F456=$L$182,"Diseño12",IF(Gestión!F456=$L$183,"Capacit",IF(Gestión!F456=$L$186,"Redi1",IF(Gestión!F456=$L$187,"Defin1",IF(Gestión!F456=$L$190,"Cumplir",IF(Gestión!F456=$L$193,"Sistem",IF(Gestión!F456=$L$195,"Montaje",IF(Gestión!F456=$L$198,"Implementa",IF(Gestión!F456=$L$201,"Sistem1",IF(Gestión!F456=$L$203,"Asegura",IF(Gestión!F456=$L$204,"Estable3",IF(Gestión!F456=$L$206,"Constru",IF(Gestión!F456=$L$210,"Defin2",IF(Gestión!F456=$L$212,"Cult1",IF(Gestión!F456=$L$214,"Diseño13",IF(Gestión!F456=$L$215,"Defin3",IF(Gestión!F456=$L$217,"Segui",""))))))))))))))))))))))))))))))),N447)</f>
        <v/>
      </c>
      <c r="P447" t="str">
        <f>IF(Gestión!D456=$Q$2,"Acre",IF(Gestión!D456=$Q$3,"Valor",IF(Gestión!D456=$Q$4,"Calidad",IF(Gestión!D456=$Q$5,"NAI",IF(Gestión!D456=$Q$6,"NAP",IF(Gestión!D456=$Q$7,"NAE",IF(Gestión!D456=$Q$8,"Articulación",IF(Gestión!D456=$Q$9,"Extensión",IF(Gestión!D456=$Q$10,"Regionalización",IF(Gestión!D456=$Q$11,"Interna",IF(Gestión!D456=$Q$12,"Seguimiento",IF(Gestión!D456=$Q$13,"NAA",IF(Gestión!D456=$Q$14,"Gerencia",IF(Gestión!D456=$Q$15,"TH",IF(Gestión!D456=$Q$16,"Finan",IF(Gestión!D456=$Q$17,"Bienestar",IF(Gestión!D456=$Q$18,"Comuni",IF(Gestión!D456=$Q$19,"Sistema",IF(Gestión!D456=$Q$20,"GestionD",IF(Gestión!D456=$Q$21,"Mejoramiento",IF(Gestión!D456=$Q$22,"Modelo",IF(Gestión!D456=$Q$23,"Control",""))))))))))))))))))))))</f>
        <v/>
      </c>
      <c r="T447" t="str">
        <f>IF(Gestión!E456=D!$K$2,"Acredi",IF(Gestión!E456=D!$K$7,"Increm",IF(Gestión!E456=D!$K$11,"Forma",IF(Gestión!E456=D!$K$15,"Vincu",IF(Gestión!E456=D!$K$31,"Estructuraci",IF(Gestión!E456=D!$K$33,"Tecnica",IF(Gestión!E456=D!$K$35,"Conso",IF(Gestión!E456=D!$K$37,"Fortale",IF(Gestión!E456=D!$K$38,"Program",IF(Gestión!E456=D!$K$40,"Estruct",IF(Gestión!E456=D!$K$48,"Artic",IF(Gestión!E456=D!$K$55,"Fortale1",IF(Gestión!E456=D!$K$60,"Biling",IF(Gestión!E456=D!$K$64,"Forma1",IF(Gestión!E456=D!$K$66,"Gest",IF(Gestión!E456=D!$K$68,"Redefini",IF(Gestión!E456=D!$K$69,"Fortale2",IF(Gestión!E456=D!$K$72,"Edu",IF(Gestión!E456=D!$K$79,"Implement",IF(Gestión!E456=D!$K$81,"Potencia",IF(Gestión!E456=D!$K$86,"Fortale3",IF(Gestión!E456=D!$K$89,"Vincu1",IF(Gestión!E456=D!$K$91,"Incur",IF(Gestión!E456=D!$K$93,"Proyec",IF(Gestión!E456=D!$K$94,"Estrateg",IF(Gestión!E456=D!$K$95,"Desa",IF(Gestión!E456=D!$K$103,"Seguim",IF(Gestión!E456=D!$K$104,"Acces",IF(Gestión!E456=D!$K$113,"Program1",IF(Gestión!E456=D!$K$115,"En",IF(Gestión!E456=D!$K$118,"Geren",IF(Gestión!E456=D!$K$128,"Proyec1",IF(Gestión!E456=D!$K$131,"Proyec2",IF(Gestión!E456=D!$K$135,"Forma2",IF(Gestión!E456=D!$K$137,"Talent",IF(Gestión!E456=D!$K$151,"Conso1",IF(Gestión!E456=D!$K$152,"Conso2",IF(Gestión!E456=D!$K$159,"Serv",IF(Gestión!E456=D!$K$164,"Rete",IF(Gestión!E456=D!$K$171,"Fortale4",IF(Gestión!E456=D!$K$172,"Fortale5",IF(Gestión!E456=D!$K$174,"Defini",IF(Gestión!E456=D!$K$175,"Coord",IF(Gestión!E456=D!$K$178,"Redef",IF(Gestión!E456=D!$K$181,"Compro",IF(Gestión!E456=D!$K$182,"Desa1",IF(Gestión!E456=D!$K$183,"Fortale6",IF(Gestión!E456=D!$K$187,"Esta",IF(Gestión!E456=D!$K$190,"Facil",IF(Gestión!E456=D!$K$193,"Soporte",IF(Gestión!E456=D!$K$198,"Implement1",IF(Gestión!E456=D!$K$201,"La",IF(Gestión!E456=D!$K$203,"Fortale7",IF(Gestión!E456=D!$K$206,"Remo",IF(Gestión!E456=D!$K$210,"Fortale8",IF(Gestión!E456=D!$K$214,"Mejoram",IF(Gestión!E456=D!$K$215,"Fortale9",IF(Gestión!E456=D!$K$217,"Fortale10",""))))))))))))))))))))))))))))))))))))))))))))))))))))))))))</f>
        <v/>
      </c>
    </row>
    <row r="448" spans="14:20" x14ac:dyDescent="0.25">
      <c r="N448" t="str">
        <f>IF(Gestión!F457=D!$L$2,"Forta",IF(Gestión!F457=$L$4,"Inclu",IF(Gestión!F457=$L$5,"Cult",IF(Gestión!F457=$L$7,"Actua",IF(Gestión!F457=$L$11,"Cuali",IF(Gestión!F457=$L$15,"Forta1",IF(Gestión!F457=$L$18,"Actua1",IF(Gestión!F457=$L$20,"Forta2",IF(Gestión!F457=$L$24,"Plan",IF(Gestión!F457=$L$28,"Confor",IF(Gestión!F457=$L$31,"Crea",IF(Gestión!F457=$L$33,"Incor",IF(Gestión!F457=$L$35,"Incre",IF(Gestión!F457=$L$36,"Prog",IF(Gestión!F457=$L$37,"Forta3",IF(Gestión!F457=$L$38,"Redi",IF(Gestión!F457=$L$40,"Confor1",IF(Gestión!F457=$L$44,"Apoyo",IF(Gestión!F457=$L$46,"Crea1",IF(Gestión!F457=$L$48,"Forta4",IF(Gestión!F457=$L$50,"Actua2",IF(Gestión!F457=$L$51,"Invest",IF(Gestión!F457=$L$52,"Conserv",IF(Gestión!F457=$L$55,"Incre1",IF(Gestión!F457=$L$60,"Actua3",IF(Gestión!F457=$L$64,"Actua4",IF(Gestión!F457=$L$66,"Asist",IF(Gestión!F457=$L$68,"Invest2",IF(Gestión!F457=$L$69,"Pract",IF(Gestión!F457=$L$72,"Forta5",IF(Gestión!F457=$L$79,"Opera",IF(Gestión!F457=$L$80,"Opera2",IF(Gestión!F457=$L$81,"Impul",IF(Gestión!F457=$L$86,"Estudio",IF(Gestión!F457=$L$89,"Invest3",IF(Gestión!F457=$L$90,"Diseño",IF(Gestión!F457=$L$91,"Invest4",IF(Gestión!F457=$L$93,"Vincula",IF(Gestión!F457=$L$94,"Crea2",IF(Gestión!F457=$L$95,"Diseño1",IF(Gestión!F457=$L$96,"Opera3",IF(Gestión!F457=$L$100,"Promo",IF(Gestión!F457=$L$101,"Estudio1",IF(Gestión!F457=$L$103,"Desarrolla",IF(Gestión!F457=$L$104,"Propen",IF(Gestión!F457=$L$108,"Aument",IF(Gestión!F457=$L$112,"Aument2",IF(Gestión!F457=$L$113,"Incre2",IF(Gestión!F457=$L$115,"Diver",IF(Gestión!F457=$L$118,"Estable",IF(Gestión!F457=$L$128,"Realiza",IF(Gestión!F457=$L$131,"Realiza1",IF(Gestión!F457=$L$135,"Diseño2",IF(Gestión!F457=$L$137,"Estudio2",IF(Gestión!F457=$L$138,"Invest5",IF(Gestión!F457=$L$141,"Actua5",IF(Gestión!F457=$L$144,"Estable1",IF(Gestión!F457=$L$151,"Defin","N/A"))))))))))))))))))))))))))))))))))))))))))))))))))))))))))</f>
        <v>N/A</v>
      </c>
      <c r="O448" t="str">
        <f>IF(N448="N/A",IF(Gestión!F457=$L$152,"Estable2",IF(Gestión!F457=$L$159,"Diseño3",IF(Gestión!F457=$L$161,"Diseño4",IF(Gestión!F457=$L$164,"Forta6",IF(Gestión!F457=$L$168,"Prog1",IF(Gestión!F457=$L$171,"Robus",IF(Gestión!F457=$L$172,"Diseño5",IF(Gestión!F457=$L$173,"Diseño6",IF(Gestión!F457=$L$174,"Estruc",IF(Gestión!F457=$L$175,"Diseño7",IF(Gestión!F457=$L$178,"Diseño8",IF(Gestión!F457=$L$179,"Diseño9",IF(Gestión!F457=$L$180,"Diseño10",IF(Gestión!F457=$L$181,"Diseño11",IF(Gestión!F457=$L$182,"Diseño12",IF(Gestión!F457=$L$183,"Capacit",IF(Gestión!F457=$L$186,"Redi1",IF(Gestión!F457=$L$187,"Defin1",IF(Gestión!F457=$L$190,"Cumplir",IF(Gestión!F457=$L$193,"Sistem",IF(Gestión!F457=$L$195,"Montaje",IF(Gestión!F457=$L$198,"Implementa",IF(Gestión!F457=$L$201,"Sistem1",IF(Gestión!F457=$L$203,"Asegura",IF(Gestión!F457=$L$204,"Estable3",IF(Gestión!F457=$L$206,"Constru",IF(Gestión!F457=$L$210,"Defin2",IF(Gestión!F457=$L$212,"Cult1",IF(Gestión!F457=$L$214,"Diseño13",IF(Gestión!F457=$L$215,"Defin3",IF(Gestión!F457=$L$217,"Segui",""))))))))))))))))))))))))))))))),N448)</f>
        <v/>
      </c>
      <c r="P448" t="str">
        <f>IF(Gestión!D457=$Q$2,"Acre",IF(Gestión!D457=$Q$3,"Valor",IF(Gestión!D457=$Q$4,"Calidad",IF(Gestión!D457=$Q$5,"NAI",IF(Gestión!D457=$Q$6,"NAP",IF(Gestión!D457=$Q$7,"NAE",IF(Gestión!D457=$Q$8,"Articulación",IF(Gestión!D457=$Q$9,"Extensión",IF(Gestión!D457=$Q$10,"Regionalización",IF(Gestión!D457=$Q$11,"Interna",IF(Gestión!D457=$Q$12,"Seguimiento",IF(Gestión!D457=$Q$13,"NAA",IF(Gestión!D457=$Q$14,"Gerencia",IF(Gestión!D457=$Q$15,"TH",IF(Gestión!D457=$Q$16,"Finan",IF(Gestión!D457=$Q$17,"Bienestar",IF(Gestión!D457=$Q$18,"Comuni",IF(Gestión!D457=$Q$19,"Sistema",IF(Gestión!D457=$Q$20,"GestionD",IF(Gestión!D457=$Q$21,"Mejoramiento",IF(Gestión!D457=$Q$22,"Modelo",IF(Gestión!D457=$Q$23,"Control",""))))))))))))))))))))))</f>
        <v/>
      </c>
      <c r="T448" t="str">
        <f>IF(Gestión!E457=D!$K$2,"Acredi",IF(Gestión!E457=D!$K$7,"Increm",IF(Gestión!E457=D!$K$11,"Forma",IF(Gestión!E457=D!$K$15,"Vincu",IF(Gestión!E457=D!$K$31,"Estructuraci",IF(Gestión!E457=D!$K$33,"Tecnica",IF(Gestión!E457=D!$K$35,"Conso",IF(Gestión!E457=D!$K$37,"Fortale",IF(Gestión!E457=D!$K$38,"Program",IF(Gestión!E457=D!$K$40,"Estruct",IF(Gestión!E457=D!$K$48,"Artic",IF(Gestión!E457=D!$K$55,"Fortale1",IF(Gestión!E457=D!$K$60,"Biling",IF(Gestión!E457=D!$K$64,"Forma1",IF(Gestión!E457=D!$K$66,"Gest",IF(Gestión!E457=D!$K$68,"Redefini",IF(Gestión!E457=D!$K$69,"Fortale2",IF(Gestión!E457=D!$K$72,"Edu",IF(Gestión!E457=D!$K$79,"Implement",IF(Gestión!E457=D!$K$81,"Potencia",IF(Gestión!E457=D!$K$86,"Fortale3",IF(Gestión!E457=D!$K$89,"Vincu1",IF(Gestión!E457=D!$K$91,"Incur",IF(Gestión!E457=D!$K$93,"Proyec",IF(Gestión!E457=D!$K$94,"Estrateg",IF(Gestión!E457=D!$K$95,"Desa",IF(Gestión!E457=D!$K$103,"Seguim",IF(Gestión!E457=D!$K$104,"Acces",IF(Gestión!E457=D!$K$113,"Program1",IF(Gestión!E457=D!$K$115,"En",IF(Gestión!E457=D!$K$118,"Geren",IF(Gestión!E457=D!$K$128,"Proyec1",IF(Gestión!E457=D!$K$131,"Proyec2",IF(Gestión!E457=D!$K$135,"Forma2",IF(Gestión!E457=D!$K$137,"Talent",IF(Gestión!E457=D!$K$151,"Conso1",IF(Gestión!E457=D!$K$152,"Conso2",IF(Gestión!E457=D!$K$159,"Serv",IF(Gestión!E457=D!$K$164,"Rete",IF(Gestión!E457=D!$K$171,"Fortale4",IF(Gestión!E457=D!$K$172,"Fortale5",IF(Gestión!E457=D!$K$174,"Defini",IF(Gestión!E457=D!$K$175,"Coord",IF(Gestión!E457=D!$K$178,"Redef",IF(Gestión!E457=D!$K$181,"Compro",IF(Gestión!E457=D!$K$182,"Desa1",IF(Gestión!E457=D!$K$183,"Fortale6",IF(Gestión!E457=D!$K$187,"Esta",IF(Gestión!E457=D!$K$190,"Facil",IF(Gestión!E457=D!$K$193,"Soporte",IF(Gestión!E457=D!$K$198,"Implement1",IF(Gestión!E457=D!$K$201,"La",IF(Gestión!E457=D!$K$203,"Fortale7",IF(Gestión!E457=D!$K$206,"Remo",IF(Gestión!E457=D!$K$210,"Fortale8",IF(Gestión!E457=D!$K$214,"Mejoram",IF(Gestión!E457=D!$K$215,"Fortale9",IF(Gestión!E457=D!$K$217,"Fortale10",""))))))))))))))))))))))))))))))))))))))))))))))))))))))))))</f>
        <v/>
      </c>
    </row>
    <row r="449" spans="14:20" x14ac:dyDescent="0.25">
      <c r="N449" t="str">
        <f>IF(Gestión!F458=D!$L$2,"Forta",IF(Gestión!F458=$L$4,"Inclu",IF(Gestión!F458=$L$5,"Cult",IF(Gestión!F458=$L$7,"Actua",IF(Gestión!F458=$L$11,"Cuali",IF(Gestión!F458=$L$15,"Forta1",IF(Gestión!F458=$L$18,"Actua1",IF(Gestión!F458=$L$20,"Forta2",IF(Gestión!F458=$L$24,"Plan",IF(Gestión!F458=$L$28,"Confor",IF(Gestión!F458=$L$31,"Crea",IF(Gestión!F458=$L$33,"Incor",IF(Gestión!F458=$L$35,"Incre",IF(Gestión!F458=$L$36,"Prog",IF(Gestión!F458=$L$37,"Forta3",IF(Gestión!F458=$L$38,"Redi",IF(Gestión!F458=$L$40,"Confor1",IF(Gestión!F458=$L$44,"Apoyo",IF(Gestión!F458=$L$46,"Crea1",IF(Gestión!F458=$L$48,"Forta4",IF(Gestión!F458=$L$50,"Actua2",IF(Gestión!F458=$L$51,"Invest",IF(Gestión!F458=$L$52,"Conserv",IF(Gestión!F458=$L$55,"Incre1",IF(Gestión!F458=$L$60,"Actua3",IF(Gestión!F458=$L$64,"Actua4",IF(Gestión!F458=$L$66,"Asist",IF(Gestión!F458=$L$68,"Invest2",IF(Gestión!F458=$L$69,"Pract",IF(Gestión!F458=$L$72,"Forta5",IF(Gestión!F458=$L$79,"Opera",IF(Gestión!F458=$L$80,"Opera2",IF(Gestión!F458=$L$81,"Impul",IF(Gestión!F458=$L$86,"Estudio",IF(Gestión!F458=$L$89,"Invest3",IF(Gestión!F458=$L$90,"Diseño",IF(Gestión!F458=$L$91,"Invest4",IF(Gestión!F458=$L$93,"Vincula",IF(Gestión!F458=$L$94,"Crea2",IF(Gestión!F458=$L$95,"Diseño1",IF(Gestión!F458=$L$96,"Opera3",IF(Gestión!F458=$L$100,"Promo",IF(Gestión!F458=$L$101,"Estudio1",IF(Gestión!F458=$L$103,"Desarrolla",IF(Gestión!F458=$L$104,"Propen",IF(Gestión!F458=$L$108,"Aument",IF(Gestión!F458=$L$112,"Aument2",IF(Gestión!F458=$L$113,"Incre2",IF(Gestión!F458=$L$115,"Diver",IF(Gestión!F458=$L$118,"Estable",IF(Gestión!F458=$L$128,"Realiza",IF(Gestión!F458=$L$131,"Realiza1",IF(Gestión!F458=$L$135,"Diseño2",IF(Gestión!F458=$L$137,"Estudio2",IF(Gestión!F458=$L$138,"Invest5",IF(Gestión!F458=$L$141,"Actua5",IF(Gestión!F458=$L$144,"Estable1",IF(Gestión!F458=$L$151,"Defin","N/A"))))))))))))))))))))))))))))))))))))))))))))))))))))))))))</f>
        <v>N/A</v>
      </c>
      <c r="O449" t="str">
        <f>IF(N449="N/A",IF(Gestión!F458=$L$152,"Estable2",IF(Gestión!F458=$L$159,"Diseño3",IF(Gestión!F458=$L$161,"Diseño4",IF(Gestión!F458=$L$164,"Forta6",IF(Gestión!F458=$L$168,"Prog1",IF(Gestión!F458=$L$171,"Robus",IF(Gestión!F458=$L$172,"Diseño5",IF(Gestión!F458=$L$173,"Diseño6",IF(Gestión!F458=$L$174,"Estruc",IF(Gestión!F458=$L$175,"Diseño7",IF(Gestión!F458=$L$178,"Diseño8",IF(Gestión!F458=$L$179,"Diseño9",IF(Gestión!F458=$L$180,"Diseño10",IF(Gestión!F458=$L$181,"Diseño11",IF(Gestión!F458=$L$182,"Diseño12",IF(Gestión!F458=$L$183,"Capacit",IF(Gestión!F458=$L$186,"Redi1",IF(Gestión!F458=$L$187,"Defin1",IF(Gestión!F458=$L$190,"Cumplir",IF(Gestión!F458=$L$193,"Sistem",IF(Gestión!F458=$L$195,"Montaje",IF(Gestión!F458=$L$198,"Implementa",IF(Gestión!F458=$L$201,"Sistem1",IF(Gestión!F458=$L$203,"Asegura",IF(Gestión!F458=$L$204,"Estable3",IF(Gestión!F458=$L$206,"Constru",IF(Gestión!F458=$L$210,"Defin2",IF(Gestión!F458=$L$212,"Cult1",IF(Gestión!F458=$L$214,"Diseño13",IF(Gestión!F458=$L$215,"Defin3",IF(Gestión!F458=$L$217,"Segui",""))))))))))))))))))))))))))))))),N449)</f>
        <v/>
      </c>
      <c r="P449" t="str">
        <f>IF(Gestión!D458=$Q$2,"Acre",IF(Gestión!D458=$Q$3,"Valor",IF(Gestión!D458=$Q$4,"Calidad",IF(Gestión!D458=$Q$5,"NAI",IF(Gestión!D458=$Q$6,"NAP",IF(Gestión!D458=$Q$7,"NAE",IF(Gestión!D458=$Q$8,"Articulación",IF(Gestión!D458=$Q$9,"Extensión",IF(Gestión!D458=$Q$10,"Regionalización",IF(Gestión!D458=$Q$11,"Interna",IF(Gestión!D458=$Q$12,"Seguimiento",IF(Gestión!D458=$Q$13,"NAA",IF(Gestión!D458=$Q$14,"Gerencia",IF(Gestión!D458=$Q$15,"TH",IF(Gestión!D458=$Q$16,"Finan",IF(Gestión!D458=$Q$17,"Bienestar",IF(Gestión!D458=$Q$18,"Comuni",IF(Gestión!D458=$Q$19,"Sistema",IF(Gestión!D458=$Q$20,"GestionD",IF(Gestión!D458=$Q$21,"Mejoramiento",IF(Gestión!D458=$Q$22,"Modelo",IF(Gestión!D458=$Q$23,"Control",""))))))))))))))))))))))</f>
        <v/>
      </c>
      <c r="T449" t="str">
        <f>IF(Gestión!E458=D!$K$2,"Acredi",IF(Gestión!E458=D!$K$7,"Increm",IF(Gestión!E458=D!$K$11,"Forma",IF(Gestión!E458=D!$K$15,"Vincu",IF(Gestión!E458=D!$K$31,"Estructuraci",IF(Gestión!E458=D!$K$33,"Tecnica",IF(Gestión!E458=D!$K$35,"Conso",IF(Gestión!E458=D!$K$37,"Fortale",IF(Gestión!E458=D!$K$38,"Program",IF(Gestión!E458=D!$K$40,"Estruct",IF(Gestión!E458=D!$K$48,"Artic",IF(Gestión!E458=D!$K$55,"Fortale1",IF(Gestión!E458=D!$K$60,"Biling",IF(Gestión!E458=D!$K$64,"Forma1",IF(Gestión!E458=D!$K$66,"Gest",IF(Gestión!E458=D!$K$68,"Redefini",IF(Gestión!E458=D!$K$69,"Fortale2",IF(Gestión!E458=D!$K$72,"Edu",IF(Gestión!E458=D!$K$79,"Implement",IF(Gestión!E458=D!$K$81,"Potencia",IF(Gestión!E458=D!$K$86,"Fortale3",IF(Gestión!E458=D!$K$89,"Vincu1",IF(Gestión!E458=D!$K$91,"Incur",IF(Gestión!E458=D!$K$93,"Proyec",IF(Gestión!E458=D!$K$94,"Estrateg",IF(Gestión!E458=D!$K$95,"Desa",IF(Gestión!E458=D!$K$103,"Seguim",IF(Gestión!E458=D!$K$104,"Acces",IF(Gestión!E458=D!$K$113,"Program1",IF(Gestión!E458=D!$K$115,"En",IF(Gestión!E458=D!$K$118,"Geren",IF(Gestión!E458=D!$K$128,"Proyec1",IF(Gestión!E458=D!$K$131,"Proyec2",IF(Gestión!E458=D!$K$135,"Forma2",IF(Gestión!E458=D!$K$137,"Talent",IF(Gestión!E458=D!$K$151,"Conso1",IF(Gestión!E458=D!$K$152,"Conso2",IF(Gestión!E458=D!$K$159,"Serv",IF(Gestión!E458=D!$K$164,"Rete",IF(Gestión!E458=D!$K$171,"Fortale4",IF(Gestión!E458=D!$K$172,"Fortale5",IF(Gestión!E458=D!$K$174,"Defini",IF(Gestión!E458=D!$K$175,"Coord",IF(Gestión!E458=D!$K$178,"Redef",IF(Gestión!E458=D!$K$181,"Compro",IF(Gestión!E458=D!$K$182,"Desa1",IF(Gestión!E458=D!$K$183,"Fortale6",IF(Gestión!E458=D!$K$187,"Esta",IF(Gestión!E458=D!$K$190,"Facil",IF(Gestión!E458=D!$K$193,"Soporte",IF(Gestión!E458=D!$K$198,"Implement1",IF(Gestión!E458=D!$K$201,"La",IF(Gestión!E458=D!$K$203,"Fortale7",IF(Gestión!E458=D!$K$206,"Remo",IF(Gestión!E458=D!$K$210,"Fortale8",IF(Gestión!E458=D!$K$214,"Mejoram",IF(Gestión!E458=D!$K$215,"Fortale9",IF(Gestión!E458=D!$K$217,"Fortale10",""))))))))))))))))))))))))))))))))))))))))))))))))))))))))))</f>
        <v/>
      </c>
    </row>
    <row r="450" spans="14:20" x14ac:dyDescent="0.25">
      <c r="N450" t="str">
        <f>IF(Gestión!F459=D!$L$2,"Forta",IF(Gestión!F459=$L$4,"Inclu",IF(Gestión!F459=$L$5,"Cult",IF(Gestión!F459=$L$7,"Actua",IF(Gestión!F459=$L$11,"Cuali",IF(Gestión!F459=$L$15,"Forta1",IF(Gestión!F459=$L$18,"Actua1",IF(Gestión!F459=$L$20,"Forta2",IF(Gestión!F459=$L$24,"Plan",IF(Gestión!F459=$L$28,"Confor",IF(Gestión!F459=$L$31,"Crea",IF(Gestión!F459=$L$33,"Incor",IF(Gestión!F459=$L$35,"Incre",IF(Gestión!F459=$L$36,"Prog",IF(Gestión!F459=$L$37,"Forta3",IF(Gestión!F459=$L$38,"Redi",IF(Gestión!F459=$L$40,"Confor1",IF(Gestión!F459=$L$44,"Apoyo",IF(Gestión!F459=$L$46,"Crea1",IF(Gestión!F459=$L$48,"Forta4",IF(Gestión!F459=$L$50,"Actua2",IF(Gestión!F459=$L$51,"Invest",IF(Gestión!F459=$L$52,"Conserv",IF(Gestión!F459=$L$55,"Incre1",IF(Gestión!F459=$L$60,"Actua3",IF(Gestión!F459=$L$64,"Actua4",IF(Gestión!F459=$L$66,"Asist",IF(Gestión!F459=$L$68,"Invest2",IF(Gestión!F459=$L$69,"Pract",IF(Gestión!F459=$L$72,"Forta5",IF(Gestión!F459=$L$79,"Opera",IF(Gestión!F459=$L$80,"Opera2",IF(Gestión!F459=$L$81,"Impul",IF(Gestión!F459=$L$86,"Estudio",IF(Gestión!F459=$L$89,"Invest3",IF(Gestión!F459=$L$90,"Diseño",IF(Gestión!F459=$L$91,"Invest4",IF(Gestión!F459=$L$93,"Vincula",IF(Gestión!F459=$L$94,"Crea2",IF(Gestión!F459=$L$95,"Diseño1",IF(Gestión!F459=$L$96,"Opera3",IF(Gestión!F459=$L$100,"Promo",IF(Gestión!F459=$L$101,"Estudio1",IF(Gestión!F459=$L$103,"Desarrolla",IF(Gestión!F459=$L$104,"Propen",IF(Gestión!F459=$L$108,"Aument",IF(Gestión!F459=$L$112,"Aument2",IF(Gestión!F459=$L$113,"Incre2",IF(Gestión!F459=$L$115,"Diver",IF(Gestión!F459=$L$118,"Estable",IF(Gestión!F459=$L$128,"Realiza",IF(Gestión!F459=$L$131,"Realiza1",IF(Gestión!F459=$L$135,"Diseño2",IF(Gestión!F459=$L$137,"Estudio2",IF(Gestión!F459=$L$138,"Invest5",IF(Gestión!F459=$L$141,"Actua5",IF(Gestión!F459=$L$144,"Estable1",IF(Gestión!F459=$L$151,"Defin","N/A"))))))))))))))))))))))))))))))))))))))))))))))))))))))))))</f>
        <v>N/A</v>
      </c>
      <c r="O450" t="str">
        <f>IF(N450="N/A",IF(Gestión!F459=$L$152,"Estable2",IF(Gestión!F459=$L$159,"Diseño3",IF(Gestión!F459=$L$161,"Diseño4",IF(Gestión!F459=$L$164,"Forta6",IF(Gestión!F459=$L$168,"Prog1",IF(Gestión!F459=$L$171,"Robus",IF(Gestión!F459=$L$172,"Diseño5",IF(Gestión!F459=$L$173,"Diseño6",IF(Gestión!F459=$L$174,"Estruc",IF(Gestión!F459=$L$175,"Diseño7",IF(Gestión!F459=$L$178,"Diseño8",IF(Gestión!F459=$L$179,"Diseño9",IF(Gestión!F459=$L$180,"Diseño10",IF(Gestión!F459=$L$181,"Diseño11",IF(Gestión!F459=$L$182,"Diseño12",IF(Gestión!F459=$L$183,"Capacit",IF(Gestión!F459=$L$186,"Redi1",IF(Gestión!F459=$L$187,"Defin1",IF(Gestión!F459=$L$190,"Cumplir",IF(Gestión!F459=$L$193,"Sistem",IF(Gestión!F459=$L$195,"Montaje",IF(Gestión!F459=$L$198,"Implementa",IF(Gestión!F459=$L$201,"Sistem1",IF(Gestión!F459=$L$203,"Asegura",IF(Gestión!F459=$L$204,"Estable3",IF(Gestión!F459=$L$206,"Constru",IF(Gestión!F459=$L$210,"Defin2",IF(Gestión!F459=$L$212,"Cult1",IF(Gestión!F459=$L$214,"Diseño13",IF(Gestión!F459=$L$215,"Defin3",IF(Gestión!F459=$L$217,"Segui",""))))))))))))))))))))))))))))))),N450)</f>
        <v/>
      </c>
      <c r="P450" t="str">
        <f>IF(Gestión!D459=$Q$2,"Acre",IF(Gestión!D459=$Q$3,"Valor",IF(Gestión!D459=$Q$4,"Calidad",IF(Gestión!D459=$Q$5,"NAI",IF(Gestión!D459=$Q$6,"NAP",IF(Gestión!D459=$Q$7,"NAE",IF(Gestión!D459=$Q$8,"Articulación",IF(Gestión!D459=$Q$9,"Extensión",IF(Gestión!D459=$Q$10,"Regionalización",IF(Gestión!D459=$Q$11,"Interna",IF(Gestión!D459=$Q$12,"Seguimiento",IF(Gestión!D459=$Q$13,"NAA",IF(Gestión!D459=$Q$14,"Gerencia",IF(Gestión!D459=$Q$15,"TH",IF(Gestión!D459=$Q$16,"Finan",IF(Gestión!D459=$Q$17,"Bienestar",IF(Gestión!D459=$Q$18,"Comuni",IF(Gestión!D459=$Q$19,"Sistema",IF(Gestión!D459=$Q$20,"GestionD",IF(Gestión!D459=$Q$21,"Mejoramiento",IF(Gestión!D459=$Q$22,"Modelo",IF(Gestión!D459=$Q$23,"Control",""))))))))))))))))))))))</f>
        <v/>
      </c>
      <c r="T450" t="str">
        <f>IF(Gestión!E459=D!$K$2,"Acredi",IF(Gestión!E459=D!$K$7,"Increm",IF(Gestión!E459=D!$K$11,"Forma",IF(Gestión!E459=D!$K$15,"Vincu",IF(Gestión!E459=D!$K$31,"Estructuraci",IF(Gestión!E459=D!$K$33,"Tecnica",IF(Gestión!E459=D!$K$35,"Conso",IF(Gestión!E459=D!$K$37,"Fortale",IF(Gestión!E459=D!$K$38,"Program",IF(Gestión!E459=D!$K$40,"Estruct",IF(Gestión!E459=D!$K$48,"Artic",IF(Gestión!E459=D!$K$55,"Fortale1",IF(Gestión!E459=D!$K$60,"Biling",IF(Gestión!E459=D!$K$64,"Forma1",IF(Gestión!E459=D!$K$66,"Gest",IF(Gestión!E459=D!$K$68,"Redefini",IF(Gestión!E459=D!$K$69,"Fortale2",IF(Gestión!E459=D!$K$72,"Edu",IF(Gestión!E459=D!$K$79,"Implement",IF(Gestión!E459=D!$K$81,"Potencia",IF(Gestión!E459=D!$K$86,"Fortale3",IF(Gestión!E459=D!$K$89,"Vincu1",IF(Gestión!E459=D!$K$91,"Incur",IF(Gestión!E459=D!$K$93,"Proyec",IF(Gestión!E459=D!$K$94,"Estrateg",IF(Gestión!E459=D!$K$95,"Desa",IF(Gestión!E459=D!$K$103,"Seguim",IF(Gestión!E459=D!$K$104,"Acces",IF(Gestión!E459=D!$K$113,"Program1",IF(Gestión!E459=D!$K$115,"En",IF(Gestión!E459=D!$K$118,"Geren",IF(Gestión!E459=D!$K$128,"Proyec1",IF(Gestión!E459=D!$K$131,"Proyec2",IF(Gestión!E459=D!$K$135,"Forma2",IF(Gestión!E459=D!$K$137,"Talent",IF(Gestión!E459=D!$K$151,"Conso1",IF(Gestión!E459=D!$K$152,"Conso2",IF(Gestión!E459=D!$K$159,"Serv",IF(Gestión!E459=D!$K$164,"Rete",IF(Gestión!E459=D!$K$171,"Fortale4",IF(Gestión!E459=D!$K$172,"Fortale5",IF(Gestión!E459=D!$K$174,"Defini",IF(Gestión!E459=D!$K$175,"Coord",IF(Gestión!E459=D!$K$178,"Redef",IF(Gestión!E459=D!$K$181,"Compro",IF(Gestión!E459=D!$K$182,"Desa1",IF(Gestión!E459=D!$K$183,"Fortale6",IF(Gestión!E459=D!$K$187,"Esta",IF(Gestión!E459=D!$K$190,"Facil",IF(Gestión!E459=D!$K$193,"Soporte",IF(Gestión!E459=D!$K$198,"Implement1",IF(Gestión!E459=D!$K$201,"La",IF(Gestión!E459=D!$K$203,"Fortale7",IF(Gestión!E459=D!$K$206,"Remo",IF(Gestión!E459=D!$K$210,"Fortale8",IF(Gestión!E459=D!$K$214,"Mejoram",IF(Gestión!E459=D!$K$215,"Fortale9",IF(Gestión!E459=D!$K$217,"Fortale10",""))))))))))))))))))))))))))))))))))))))))))))))))))))))))))</f>
        <v/>
      </c>
    </row>
    <row r="451" spans="14:20" x14ac:dyDescent="0.25">
      <c r="N451" t="str">
        <f>IF(Gestión!F460=D!$L$2,"Forta",IF(Gestión!F460=$L$4,"Inclu",IF(Gestión!F460=$L$5,"Cult",IF(Gestión!F460=$L$7,"Actua",IF(Gestión!F460=$L$11,"Cuali",IF(Gestión!F460=$L$15,"Forta1",IF(Gestión!F460=$L$18,"Actua1",IF(Gestión!F460=$L$20,"Forta2",IF(Gestión!F460=$L$24,"Plan",IF(Gestión!F460=$L$28,"Confor",IF(Gestión!F460=$L$31,"Crea",IF(Gestión!F460=$L$33,"Incor",IF(Gestión!F460=$L$35,"Incre",IF(Gestión!F460=$L$36,"Prog",IF(Gestión!F460=$L$37,"Forta3",IF(Gestión!F460=$L$38,"Redi",IF(Gestión!F460=$L$40,"Confor1",IF(Gestión!F460=$L$44,"Apoyo",IF(Gestión!F460=$L$46,"Crea1",IF(Gestión!F460=$L$48,"Forta4",IF(Gestión!F460=$L$50,"Actua2",IF(Gestión!F460=$L$51,"Invest",IF(Gestión!F460=$L$52,"Conserv",IF(Gestión!F460=$L$55,"Incre1",IF(Gestión!F460=$L$60,"Actua3",IF(Gestión!F460=$L$64,"Actua4",IF(Gestión!F460=$L$66,"Asist",IF(Gestión!F460=$L$68,"Invest2",IF(Gestión!F460=$L$69,"Pract",IF(Gestión!F460=$L$72,"Forta5",IF(Gestión!F460=$L$79,"Opera",IF(Gestión!F460=$L$80,"Opera2",IF(Gestión!F460=$L$81,"Impul",IF(Gestión!F460=$L$86,"Estudio",IF(Gestión!F460=$L$89,"Invest3",IF(Gestión!F460=$L$90,"Diseño",IF(Gestión!F460=$L$91,"Invest4",IF(Gestión!F460=$L$93,"Vincula",IF(Gestión!F460=$L$94,"Crea2",IF(Gestión!F460=$L$95,"Diseño1",IF(Gestión!F460=$L$96,"Opera3",IF(Gestión!F460=$L$100,"Promo",IF(Gestión!F460=$L$101,"Estudio1",IF(Gestión!F460=$L$103,"Desarrolla",IF(Gestión!F460=$L$104,"Propen",IF(Gestión!F460=$L$108,"Aument",IF(Gestión!F460=$L$112,"Aument2",IF(Gestión!F460=$L$113,"Incre2",IF(Gestión!F460=$L$115,"Diver",IF(Gestión!F460=$L$118,"Estable",IF(Gestión!F460=$L$128,"Realiza",IF(Gestión!F460=$L$131,"Realiza1",IF(Gestión!F460=$L$135,"Diseño2",IF(Gestión!F460=$L$137,"Estudio2",IF(Gestión!F460=$L$138,"Invest5",IF(Gestión!F460=$L$141,"Actua5",IF(Gestión!F460=$L$144,"Estable1",IF(Gestión!F460=$L$151,"Defin","N/A"))))))))))))))))))))))))))))))))))))))))))))))))))))))))))</f>
        <v>N/A</v>
      </c>
      <c r="O451" t="str">
        <f>IF(N451="N/A",IF(Gestión!F460=$L$152,"Estable2",IF(Gestión!F460=$L$159,"Diseño3",IF(Gestión!F460=$L$161,"Diseño4",IF(Gestión!F460=$L$164,"Forta6",IF(Gestión!F460=$L$168,"Prog1",IF(Gestión!F460=$L$171,"Robus",IF(Gestión!F460=$L$172,"Diseño5",IF(Gestión!F460=$L$173,"Diseño6",IF(Gestión!F460=$L$174,"Estruc",IF(Gestión!F460=$L$175,"Diseño7",IF(Gestión!F460=$L$178,"Diseño8",IF(Gestión!F460=$L$179,"Diseño9",IF(Gestión!F460=$L$180,"Diseño10",IF(Gestión!F460=$L$181,"Diseño11",IF(Gestión!F460=$L$182,"Diseño12",IF(Gestión!F460=$L$183,"Capacit",IF(Gestión!F460=$L$186,"Redi1",IF(Gestión!F460=$L$187,"Defin1",IF(Gestión!F460=$L$190,"Cumplir",IF(Gestión!F460=$L$193,"Sistem",IF(Gestión!F460=$L$195,"Montaje",IF(Gestión!F460=$L$198,"Implementa",IF(Gestión!F460=$L$201,"Sistem1",IF(Gestión!F460=$L$203,"Asegura",IF(Gestión!F460=$L$204,"Estable3",IF(Gestión!F460=$L$206,"Constru",IF(Gestión!F460=$L$210,"Defin2",IF(Gestión!F460=$L$212,"Cult1",IF(Gestión!F460=$L$214,"Diseño13",IF(Gestión!F460=$L$215,"Defin3",IF(Gestión!F460=$L$217,"Segui",""))))))))))))))))))))))))))))))),N451)</f>
        <v/>
      </c>
      <c r="P451" t="str">
        <f>IF(Gestión!D460=$Q$2,"Acre",IF(Gestión!D460=$Q$3,"Valor",IF(Gestión!D460=$Q$4,"Calidad",IF(Gestión!D460=$Q$5,"NAI",IF(Gestión!D460=$Q$6,"NAP",IF(Gestión!D460=$Q$7,"NAE",IF(Gestión!D460=$Q$8,"Articulación",IF(Gestión!D460=$Q$9,"Extensión",IF(Gestión!D460=$Q$10,"Regionalización",IF(Gestión!D460=$Q$11,"Interna",IF(Gestión!D460=$Q$12,"Seguimiento",IF(Gestión!D460=$Q$13,"NAA",IF(Gestión!D460=$Q$14,"Gerencia",IF(Gestión!D460=$Q$15,"TH",IF(Gestión!D460=$Q$16,"Finan",IF(Gestión!D460=$Q$17,"Bienestar",IF(Gestión!D460=$Q$18,"Comuni",IF(Gestión!D460=$Q$19,"Sistema",IF(Gestión!D460=$Q$20,"GestionD",IF(Gestión!D460=$Q$21,"Mejoramiento",IF(Gestión!D460=$Q$22,"Modelo",IF(Gestión!D460=$Q$23,"Control",""))))))))))))))))))))))</f>
        <v/>
      </c>
      <c r="T451" t="str">
        <f>IF(Gestión!E460=D!$K$2,"Acredi",IF(Gestión!E460=D!$K$7,"Increm",IF(Gestión!E460=D!$K$11,"Forma",IF(Gestión!E460=D!$K$15,"Vincu",IF(Gestión!E460=D!$K$31,"Estructuraci",IF(Gestión!E460=D!$K$33,"Tecnica",IF(Gestión!E460=D!$K$35,"Conso",IF(Gestión!E460=D!$K$37,"Fortale",IF(Gestión!E460=D!$K$38,"Program",IF(Gestión!E460=D!$K$40,"Estruct",IF(Gestión!E460=D!$K$48,"Artic",IF(Gestión!E460=D!$K$55,"Fortale1",IF(Gestión!E460=D!$K$60,"Biling",IF(Gestión!E460=D!$K$64,"Forma1",IF(Gestión!E460=D!$K$66,"Gest",IF(Gestión!E460=D!$K$68,"Redefini",IF(Gestión!E460=D!$K$69,"Fortale2",IF(Gestión!E460=D!$K$72,"Edu",IF(Gestión!E460=D!$K$79,"Implement",IF(Gestión!E460=D!$K$81,"Potencia",IF(Gestión!E460=D!$K$86,"Fortale3",IF(Gestión!E460=D!$K$89,"Vincu1",IF(Gestión!E460=D!$K$91,"Incur",IF(Gestión!E460=D!$K$93,"Proyec",IF(Gestión!E460=D!$K$94,"Estrateg",IF(Gestión!E460=D!$K$95,"Desa",IF(Gestión!E460=D!$K$103,"Seguim",IF(Gestión!E460=D!$K$104,"Acces",IF(Gestión!E460=D!$K$113,"Program1",IF(Gestión!E460=D!$K$115,"En",IF(Gestión!E460=D!$K$118,"Geren",IF(Gestión!E460=D!$K$128,"Proyec1",IF(Gestión!E460=D!$K$131,"Proyec2",IF(Gestión!E460=D!$K$135,"Forma2",IF(Gestión!E460=D!$K$137,"Talent",IF(Gestión!E460=D!$K$151,"Conso1",IF(Gestión!E460=D!$K$152,"Conso2",IF(Gestión!E460=D!$K$159,"Serv",IF(Gestión!E460=D!$K$164,"Rete",IF(Gestión!E460=D!$K$171,"Fortale4",IF(Gestión!E460=D!$K$172,"Fortale5",IF(Gestión!E460=D!$K$174,"Defini",IF(Gestión!E460=D!$K$175,"Coord",IF(Gestión!E460=D!$K$178,"Redef",IF(Gestión!E460=D!$K$181,"Compro",IF(Gestión!E460=D!$K$182,"Desa1",IF(Gestión!E460=D!$K$183,"Fortale6",IF(Gestión!E460=D!$K$187,"Esta",IF(Gestión!E460=D!$K$190,"Facil",IF(Gestión!E460=D!$K$193,"Soporte",IF(Gestión!E460=D!$K$198,"Implement1",IF(Gestión!E460=D!$K$201,"La",IF(Gestión!E460=D!$K$203,"Fortale7",IF(Gestión!E460=D!$K$206,"Remo",IF(Gestión!E460=D!$K$210,"Fortale8",IF(Gestión!E460=D!$K$214,"Mejoram",IF(Gestión!E460=D!$K$215,"Fortale9",IF(Gestión!E460=D!$K$217,"Fortale10",""))))))))))))))))))))))))))))))))))))))))))))))))))))))))))</f>
        <v/>
      </c>
    </row>
    <row r="452" spans="14:20" x14ac:dyDescent="0.25">
      <c r="N452" t="str">
        <f>IF(Gestión!F461=D!$L$2,"Forta",IF(Gestión!F461=$L$4,"Inclu",IF(Gestión!F461=$L$5,"Cult",IF(Gestión!F461=$L$7,"Actua",IF(Gestión!F461=$L$11,"Cuali",IF(Gestión!F461=$L$15,"Forta1",IF(Gestión!F461=$L$18,"Actua1",IF(Gestión!F461=$L$20,"Forta2",IF(Gestión!F461=$L$24,"Plan",IF(Gestión!F461=$L$28,"Confor",IF(Gestión!F461=$L$31,"Crea",IF(Gestión!F461=$L$33,"Incor",IF(Gestión!F461=$L$35,"Incre",IF(Gestión!F461=$L$36,"Prog",IF(Gestión!F461=$L$37,"Forta3",IF(Gestión!F461=$L$38,"Redi",IF(Gestión!F461=$L$40,"Confor1",IF(Gestión!F461=$L$44,"Apoyo",IF(Gestión!F461=$L$46,"Crea1",IF(Gestión!F461=$L$48,"Forta4",IF(Gestión!F461=$L$50,"Actua2",IF(Gestión!F461=$L$51,"Invest",IF(Gestión!F461=$L$52,"Conserv",IF(Gestión!F461=$L$55,"Incre1",IF(Gestión!F461=$L$60,"Actua3",IF(Gestión!F461=$L$64,"Actua4",IF(Gestión!F461=$L$66,"Asist",IF(Gestión!F461=$L$68,"Invest2",IF(Gestión!F461=$L$69,"Pract",IF(Gestión!F461=$L$72,"Forta5",IF(Gestión!F461=$L$79,"Opera",IF(Gestión!F461=$L$80,"Opera2",IF(Gestión!F461=$L$81,"Impul",IF(Gestión!F461=$L$86,"Estudio",IF(Gestión!F461=$L$89,"Invest3",IF(Gestión!F461=$L$90,"Diseño",IF(Gestión!F461=$L$91,"Invest4",IF(Gestión!F461=$L$93,"Vincula",IF(Gestión!F461=$L$94,"Crea2",IF(Gestión!F461=$L$95,"Diseño1",IF(Gestión!F461=$L$96,"Opera3",IF(Gestión!F461=$L$100,"Promo",IF(Gestión!F461=$L$101,"Estudio1",IF(Gestión!F461=$L$103,"Desarrolla",IF(Gestión!F461=$L$104,"Propen",IF(Gestión!F461=$L$108,"Aument",IF(Gestión!F461=$L$112,"Aument2",IF(Gestión!F461=$L$113,"Incre2",IF(Gestión!F461=$L$115,"Diver",IF(Gestión!F461=$L$118,"Estable",IF(Gestión!F461=$L$128,"Realiza",IF(Gestión!F461=$L$131,"Realiza1",IF(Gestión!F461=$L$135,"Diseño2",IF(Gestión!F461=$L$137,"Estudio2",IF(Gestión!F461=$L$138,"Invest5",IF(Gestión!F461=$L$141,"Actua5",IF(Gestión!F461=$L$144,"Estable1",IF(Gestión!F461=$L$151,"Defin","N/A"))))))))))))))))))))))))))))))))))))))))))))))))))))))))))</f>
        <v>N/A</v>
      </c>
      <c r="O452" t="str">
        <f>IF(N452="N/A",IF(Gestión!F461=$L$152,"Estable2",IF(Gestión!F461=$L$159,"Diseño3",IF(Gestión!F461=$L$161,"Diseño4",IF(Gestión!F461=$L$164,"Forta6",IF(Gestión!F461=$L$168,"Prog1",IF(Gestión!F461=$L$171,"Robus",IF(Gestión!F461=$L$172,"Diseño5",IF(Gestión!F461=$L$173,"Diseño6",IF(Gestión!F461=$L$174,"Estruc",IF(Gestión!F461=$L$175,"Diseño7",IF(Gestión!F461=$L$178,"Diseño8",IF(Gestión!F461=$L$179,"Diseño9",IF(Gestión!F461=$L$180,"Diseño10",IF(Gestión!F461=$L$181,"Diseño11",IF(Gestión!F461=$L$182,"Diseño12",IF(Gestión!F461=$L$183,"Capacit",IF(Gestión!F461=$L$186,"Redi1",IF(Gestión!F461=$L$187,"Defin1",IF(Gestión!F461=$L$190,"Cumplir",IF(Gestión!F461=$L$193,"Sistem",IF(Gestión!F461=$L$195,"Montaje",IF(Gestión!F461=$L$198,"Implementa",IF(Gestión!F461=$L$201,"Sistem1",IF(Gestión!F461=$L$203,"Asegura",IF(Gestión!F461=$L$204,"Estable3",IF(Gestión!F461=$L$206,"Constru",IF(Gestión!F461=$L$210,"Defin2",IF(Gestión!F461=$L$212,"Cult1",IF(Gestión!F461=$L$214,"Diseño13",IF(Gestión!F461=$L$215,"Defin3",IF(Gestión!F461=$L$217,"Segui",""))))))))))))))))))))))))))))))),N452)</f>
        <v/>
      </c>
      <c r="P452" t="str">
        <f>IF(Gestión!D461=$Q$2,"Acre",IF(Gestión!D461=$Q$3,"Valor",IF(Gestión!D461=$Q$4,"Calidad",IF(Gestión!D461=$Q$5,"NAI",IF(Gestión!D461=$Q$6,"NAP",IF(Gestión!D461=$Q$7,"NAE",IF(Gestión!D461=$Q$8,"Articulación",IF(Gestión!D461=$Q$9,"Extensión",IF(Gestión!D461=$Q$10,"Regionalización",IF(Gestión!D461=$Q$11,"Interna",IF(Gestión!D461=$Q$12,"Seguimiento",IF(Gestión!D461=$Q$13,"NAA",IF(Gestión!D461=$Q$14,"Gerencia",IF(Gestión!D461=$Q$15,"TH",IF(Gestión!D461=$Q$16,"Finan",IF(Gestión!D461=$Q$17,"Bienestar",IF(Gestión!D461=$Q$18,"Comuni",IF(Gestión!D461=$Q$19,"Sistema",IF(Gestión!D461=$Q$20,"GestionD",IF(Gestión!D461=$Q$21,"Mejoramiento",IF(Gestión!D461=$Q$22,"Modelo",IF(Gestión!D461=$Q$23,"Control",""))))))))))))))))))))))</f>
        <v/>
      </c>
      <c r="T452" t="str">
        <f>IF(Gestión!E461=D!$K$2,"Acredi",IF(Gestión!E461=D!$K$7,"Increm",IF(Gestión!E461=D!$K$11,"Forma",IF(Gestión!E461=D!$K$15,"Vincu",IF(Gestión!E461=D!$K$31,"Estructuraci",IF(Gestión!E461=D!$K$33,"Tecnica",IF(Gestión!E461=D!$K$35,"Conso",IF(Gestión!E461=D!$K$37,"Fortale",IF(Gestión!E461=D!$K$38,"Program",IF(Gestión!E461=D!$K$40,"Estruct",IF(Gestión!E461=D!$K$48,"Artic",IF(Gestión!E461=D!$K$55,"Fortale1",IF(Gestión!E461=D!$K$60,"Biling",IF(Gestión!E461=D!$K$64,"Forma1",IF(Gestión!E461=D!$K$66,"Gest",IF(Gestión!E461=D!$K$68,"Redefini",IF(Gestión!E461=D!$K$69,"Fortale2",IF(Gestión!E461=D!$K$72,"Edu",IF(Gestión!E461=D!$K$79,"Implement",IF(Gestión!E461=D!$K$81,"Potencia",IF(Gestión!E461=D!$K$86,"Fortale3",IF(Gestión!E461=D!$K$89,"Vincu1",IF(Gestión!E461=D!$K$91,"Incur",IF(Gestión!E461=D!$K$93,"Proyec",IF(Gestión!E461=D!$K$94,"Estrateg",IF(Gestión!E461=D!$K$95,"Desa",IF(Gestión!E461=D!$K$103,"Seguim",IF(Gestión!E461=D!$K$104,"Acces",IF(Gestión!E461=D!$K$113,"Program1",IF(Gestión!E461=D!$K$115,"En",IF(Gestión!E461=D!$K$118,"Geren",IF(Gestión!E461=D!$K$128,"Proyec1",IF(Gestión!E461=D!$K$131,"Proyec2",IF(Gestión!E461=D!$K$135,"Forma2",IF(Gestión!E461=D!$K$137,"Talent",IF(Gestión!E461=D!$K$151,"Conso1",IF(Gestión!E461=D!$K$152,"Conso2",IF(Gestión!E461=D!$K$159,"Serv",IF(Gestión!E461=D!$K$164,"Rete",IF(Gestión!E461=D!$K$171,"Fortale4",IF(Gestión!E461=D!$K$172,"Fortale5",IF(Gestión!E461=D!$K$174,"Defini",IF(Gestión!E461=D!$K$175,"Coord",IF(Gestión!E461=D!$K$178,"Redef",IF(Gestión!E461=D!$K$181,"Compro",IF(Gestión!E461=D!$K$182,"Desa1",IF(Gestión!E461=D!$K$183,"Fortale6",IF(Gestión!E461=D!$K$187,"Esta",IF(Gestión!E461=D!$K$190,"Facil",IF(Gestión!E461=D!$K$193,"Soporte",IF(Gestión!E461=D!$K$198,"Implement1",IF(Gestión!E461=D!$K$201,"La",IF(Gestión!E461=D!$K$203,"Fortale7",IF(Gestión!E461=D!$K$206,"Remo",IF(Gestión!E461=D!$K$210,"Fortale8",IF(Gestión!E461=D!$K$214,"Mejoram",IF(Gestión!E461=D!$K$215,"Fortale9",IF(Gestión!E461=D!$K$217,"Fortale10",""))))))))))))))))))))))))))))))))))))))))))))))))))))))))))</f>
        <v/>
      </c>
    </row>
    <row r="453" spans="14:20" x14ac:dyDescent="0.25">
      <c r="N453" t="str">
        <f>IF(Gestión!F462=D!$L$2,"Forta",IF(Gestión!F462=$L$4,"Inclu",IF(Gestión!F462=$L$5,"Cult",IF(Gestión!F462=$L$7,"Actua",IF(Gestión!F462=$L$11,"Cuali",IF(Gestión!F462=$L$15,"Forta1",IF(Gestión!F462=$L$18,"Actua1",IF(Gestión!F462=$L$20,"Forta2",IF(Gestión!F462=$L$24,"Plan",IF(Gestión!F462=$L$28,"Confor",IF(Gestión!F462=$L$31,"Crea",IF(Gestión!F462=$L$33,"Incor",IF(Gestión!F462=$L$35,"Incre",IF(Gestión!F462=$L$36,"Prog",IF(Gestión!F462=$L$37,"Forta3",IF(Gestión!F462=$L$38,"Redi",IF(Gestión!F462=$L$40,"Confor1",IF(Gestión!F462=$L$44,"Apoyo",IF(Gestión!F462=$L$46,"Crea1",IF(Gestión!F462=$L$48,"Forta4",IF(Gestión!F462=$L$50,"Actua2",IF(Gestión!F462=$L$51,"Invest",IF(Gestión!F462=$L$52,"Conserv",IF(Gestión!F462=$L$55,"Incre1",IF(Gestión!F462=$L$60,"Actua3",IF(Gestión!F462=$L$64,"Actua4",IF(Gestión!F462=$L$66,"Asist",IF(Gestión!F462=$L$68,"Invest2",IF(Gestión!F462=$L$69,"Pract",IF(Gestión!F462=$L$72,"Forta5",IF(Gestión!F462=$L$79,"Opera",IF(Gestión!F462=$L$80,"Opera2",IF(Gestión!F462=$L$81,"Impul",IF(Gestión!F462=$L$86,"Estudio",IF(Gestión!F462=$L$89,"Invest3",IF(Gestión!F462=$L$90,"Diseño",IF(Gestión!F462=$L$91,"Invest4",IF(Gestión!F462=$L$93,"Vincula",IF(Gestión!F462=$L$94,"Crea2",IF(Gestión!F462=$L$95,"Diseño1",IF(Gestión!F462=$L$96,"Opera3",IF(Gestión!F462=$L$100,"Promo",IF(Gestión!F462=$L$101,"Estudio1",IF(Gestión!F462=$L$103,"Desarrolla",IF(Gestión!F462=$L$104,"Propen",IF(Gestión!F462=$L$108,"Aument",IF(Gestión!F462=$L$112,"Aument2",IF(Gestión!F462=$L$113,"Incre2",IF(Gestión!F462=$L$115,"Diver",IF(Gestión!F462=$L$118,"Estable",IF(Gestión!F462=$L$128,"Realiza",IF(Gestión!F462=$L$131,"Realiza1",IF(Gestión!F462=$L$135,"Diseño2",IF(Gestión!F462=$L$137,"Estudio2",IF(Gestión!F462=$L$138,"Invest5",IF(Gestión!F462=$L$141,"Actua5",IF(Gestión!F462=$L$144,"Estable1",IF(Gestión!F462=$L$151,"Defin","N/A"))))))))))))))))))))))))))))))))))))))))))))))))))))))))))</f>
        <v>N/A</v>
      </c>
      <c r="O453" t="str">
        <f>IF(N453="N/A",IF(Gestión!F462=$L$152,"Estable2",IF(Gestión!F462=$L$159,"Diseño3",IF(Gestión!F462=$L$161,"Diseño4",IF(Gestión!F462=$L$164,"Forta6",IF(Gestión!F462=$L$168,"Prog1",IF(Gestión!F462=$L$171,"Robus",IF(Gestión!F462=$L$172,"Diseño5",IF(Gestión!F462=$L$173,"Diseño6",IF(Gestión!F462=$L$174,"Estruc",IF(Gestión!F462=$L$175,"Diseño7",IF(Gestión!F462=$L$178,"Diseño8",IF(Gestión!F462=$L$179,"Diseño9",IF(Gestión!F462=$L$180,"Diseño10",IF(Gestión!F462=$L$181,"Diseño11",IF(Gestión!F462=$L$182,"Diseño12",IF(Gestión!F462=$L$183,"Capacit",IF(Gestión!F462=$L$186,"Redi1",IF(Gestión!F462=$L$187,"Defin1",IF(Gestión!F462=$L$190,"Cumplir",IF(Gestión!F462=$L$193,"Sistem",IF(Gestión!F462=$L$195,"Montaje",IF(Gestión!F462=$L$198,"Implementa",IF(Gestión!F462=$L$201,"Sistem1",IF(Gestión!F462=$L$203,"Asegura",IF(Gestión!F462=$L$204,"Estable3",IF(Gestión!F462=$L$206,"Constru",IF(Gestión!F462=$L$210,"Defin2",IF(Gestión!F462=$L$212,"Cult1",IF(Gestión!F462=$L$214,"Diseño13",IF(Gestión!F462=$L$215,"Defin3",IF(Gestión!F462=$L$217,"Segui",""))))))))))))))))))))))))))))))),N453)</f>
        <v/>
      </c>
      <c r="P453" t="str">
        <f>IF(Gestión!D462=$Q$2,"Acre",IF(Gestión!D462=$Q$3,"Valor",IF(Gestión!D462=$Q$4,"Calidad",IF(Gestión!D462=$Q$5,"NAI",IF(Gestión!D462=$Q$6,"NAP",IF(Gestión!D462=$Q$7,"NAE",IF(Gestión!D462=$Q$8,"Articulación",IF(Gestión!D462=$Q$9,"Extensión",IF(Gestión!D462=$Q$10,"Regionalización",IF(Gestión!D462=$Q$11,"Interna",IF(Gestión!D462=$Q$12,"Seguimiento",IF(Gestión!D462=$Q$13,"NAA",IF(Gestión!D462=$Q$14,"Gerencia",IF(Gestión!D462=$Q$15,"TH",IF(Gestión!D462=$Q$16,"Finan",IF(Gestión!D462=$Q$17,"Bienestar",IF(Gestión!D462=$Q$18,"Comuni",IF(Gestión!D462=$Q$19,"Sistema",IF(Gestión!D462=$Q$20,"GestionD",IF(Gestión!D462=$Q$21,"Mejoramiento",IF(Gestión!D462=$Q$22,"Modelo",IF(Gestión!D462=$Q$23,"Control",""))))))))))))))))))))))</f>
        <v/>
      </c>
      <c r="T453" t="str">
        <f>IF(Gestión!E462=D!$K$2,"Acredi",IF(Gestión!E462=D!$K$7,"Increm",IF(Gestión!E462=D!$K$11,"Forma",IF(Gestión!E462=D!$K$15,"Vincu",IF(Gestión!E462=D!$K$31,"Estructuraci",IF(Gestión!E462=D!$K$33,"Tecnica",IF(Gestión!E462=D!$K$35,"Conso",IF(Gestión!E462=D!$K$37,"Fortale",IF(Gestión!E462=D!$K$38,"Program",IF(Gestión!E462=D!$K$40,"Estruct",IF(Gestión!E462=D!$K$48,"Artic",IF(Gestión!E462=D!$K$55,"Fortale1",IF(Gestión!E462=D!$K$60,"Biling",IF(Gestión!E462=D!$K$64,"Forma1",IF(Gestión!E462=D!$K$66,"Gest",IF(Gestión!E462=D!$K$68,"Redefini",IF(Gestión!E462=D!$K$69,"Fortale2",IF(Gestión!E462=D!$K$72,"Edu",IF(Gestión!E462=D!$K$79,"Implement",IF(Gestión!E462=D!$K$81,"Potencia",IF(Gestión!E462=D!$K$86,"Fortale3",IF(Gestión!E462=D!$K$89,"Vincu1",IF(Gestión!E462=D!$K$91,"Incur",IF(Gestión!E462=D!$K$93,"Proyec",IF(Gestión!E462=D!$K$94,"Estrateg",IF(Gestión!E462=D!$K$95,"Desa",IF(Gestión!E462=D!$K$103,"Seguim",IF(Gestión!E462=D!$K$104,"Acces",IF(Gestión!E462=D!$K$113,"Program1",IF(Gestión!E462=D!$K$115,"En",IF(Gestión!E462=D!$K$118,"Geren",IF(Gestión!E462=D!$K$128,"Proyec1",IF(Gestión!E462=D!$K$131,"Proyec2",IF(Gestión!E462=D!$K$135,"Forma2",IF(Gestión!E462=D!$K$137,"Talent",IF(Gestión!E462=D!$K$151,"Conso1",IF(Gestión!E462=D!$K$152,"Conso2",IF(Gestión!E462=D!$K$159,"Serv",IF(Gestión!E462=D!$K$164,"Rete",IF(Gestión!E462=D!$K$171,"Fortale4",IF(Gestión!E462=D!$K$172,"Fortale5",IF(Gestión!E462=D!$K$174,"Defini",IF(Gestión!E462=D!$K$175,"Coord",IF(Gestión!E462=D!$K$178,"Redef",IF(Gestión!E462=D!$K$181,"Compro",IF(Gestión!E462=D!$K$182,"Desa1",IF(Gestión!E462=D!$K$183,"Fortale6",IF(Gestión!E462=D!$K$187,"Esta",IF(Gestión!E462=D!$K$190,"Facil",IF(Gestión!E462=D!$K$193,"Soporte",IF(Gestión!E462=D!$K$198,"Implement1",IF(Gestión!E462=D!$K$201,"La",IF(Gestión!E462=D!$K$203,"Fortale7",IF(Gestión!E462=D!$K$206,"Remo",IF(Gestión!E462=D!$K$210,"Fortale8",IF(Gestión!E462=D!$K$214,"Mejoram",IF(Gestión!E462=D!$K$215,"Fortale9",IF(Gestión!E462=D!$K$217,"Fortale10",""))))))))))))))))))))))))))))))))))))))))))))))))))))))))))</f>
        <v/>
      </c>
    </row>
    <row r="454" spans="14:20" x14ac:dyDescent="0.25">
      <c r="N454" t="str">
        <f>IF(Gestión!F463=D!$L$2,"Forta",IF(Gestión!F463=$L$4,"Inclu",IF(Gestión!F463=$L$5,"Cult",IF(Gestión!F463=$L$7,"Actua",IF(Gestión!F463=$L$11,"Cuali",IF(Gestión!F463=$L$15,"Forta1",IF(Gestión!F463=$L$18,"Actua1",IF(Gestión!F463=$L$20,"Forta2",IF(Gestión!F463=$L$24,"Plan",IF(Gestión!F463=$L$28,"Confor",IF(Gestión!F463=$L$31,"Crea",IF(Gestión!F463=$L$33,"Incor",IF(Gestión!F463=$L$35,"Incre",IF(Gestión!F463=$L$36,"Prog",IF(Gestión!F463=$L$37,"Forta3",IF(Gestión!F463=$L$38,"Redi",IF(Gestión!F463=$L$40,"Confor1",IF(Gestión!F463=$L$44,"Apoyo",IF(Gestión!F463=$L$46,"Crea1",IF(Gestión!F463=$L$48,"Forta4",IF(Gestión!F463=$L$50,"Actua2",IF(Gestión!F463=$L$51,"Invest",IF(Gestión!F463=$L$52,"Conserv",IF(Gestión!F463=$L$55,"Incre1",IF(Gestión!F463=$L$60,"Actua3",IF(Gestión!F463=$L$64,"Actua4",IF(Gestión!F463=$L$66,"Asist",IF(Gestión!F463=$L$68,"Invest2",IF(Gestión!F463=$L$69,"Pract",IF(Gestión!F463=$L$72,"Forta5",IF(Gestión!F463=$L$79,"Opera",IF(Gestión!F463=$L$80,"Opera2",IF(Gestión!F463=$L$81,"Impul",IF(Gestión!F463=$L$86,"Estudio",IF(Gestión!F463=$L$89,"Invest3",IF(Gestión!F463=$L$90,"Diseño",IF(Gestión!F463=$L$91,"Invest4",IF(Gestión!F463=$L$93,"Vincula",IF(Gestión!F463=$L$94,"Crea2",IF(Gestión!F463=$L$95,"Diseño1",IF(Gestión!F463=$L$96,"Opera3",IF(Gestión!F463=$L$100,"Promo",IF(Gestión!F463=$L$101,"Estudio1",IF(Gestión!F463=$L$103,"Desarrolla",IF(Gestión!F463=$L$104,"Propen",IF(Gestión!F463=$L$108,"Aument",IF(Gestión!F463=$L$112,"Aument2",IF(Gestión!F463=$L$113,"Incre2",IF(Gestión!F463=$L$115,"Diver",IF(Gestión!F463=$L$118,"Estable",IF(Gestión!F463=$L$128,"Realiza",IF(Gestión!F463=$L$131,"Realiza1",IF(Gestión!F463=$L$135,"Diseño2",IF(Gestión!F463=$L$137,"Estudio2",IF(Gestión!F463=$L$138,"Invest5",IF(Gestión!F463=$L$141,"Actua5",IF(Gestión!F463=$L$144,"Estable1",IF(Gestión!F463=$L$151,"Defin","N/A"))))))))))))))))))))))))))))))))))))))))))))))))))))))))))</f>
        <v>N/A</v>
      </c>
      <c r="O454" t="str">
        <f>IF(N454="N/A",IF(Gestión!F463=$L$152,"Estable2",IF(Gestión!F463=$L$159,"Diseño3",IF(Gestión!F463=$L$161,"Diseño4",IF(Gestión!F463=$L$164,"Forta6",IF(Gestión!F463=$L$168,"Prog1",IF(Gestión!F463=$L$171,"Robus",IF(Gestión!F463=$L$172,"Diseño5",IF(Gestión!F463=$L$173,"Diseño6",IF(Gestión!F463=$L$174,"Estruc",IF(Gestión!F463=$L$175,"Diseño7",IF(Gestión!F463=$L$178,"Diseño8",IF(Gestión!F463=$L$179,"Diseño9",IF(Gestión!F463=$L$180,"Diseño10",IF(Gestión!F463=$L$181,"Diseño11",IF(Gestión!F463=$L$182,"Diseño12",IF(Gestión!F463=$L$183,"Capacit",IF(Gestión!F463=$L$186,"Redi1",IF(Gestión!F463=$L$187,"Defin1",IF(Gestión!F463=$L$190,"Cumplir",IF(Gestión!F463=$L$193,"Sistem",IF(Gestión!F463=$L$195,"Montaje",IF(Gestión!F463=$L$198,"Implementa",IF(Gestión!F463=$L$201,"Sistem1",IF(Gestión!F463=$L$203,"Asegura",IF(Gestión!F463=$L$204,"Estable3",IF(Gestión!F463=$L$206,"Constru",IF(Gestión!F463=$L$210,"Defin2",IF(Gestión!F463=$L$212,"Cult1",IF(Gestión!F463=$L$214,"Diseño13",IF(Gestión!F463=$L$215,"Defin3",IF(Gestión!F463=$L$217,"Segui",""))))))))))))))))))))))))))))))),N454)</f>
        <v/>
      </c>
      <c r="P454" t="str">
        <f>IF(Gestión!D463=$Q$2,"Acre",IF(Gestión!D463=$Q$3,"Valor",IF(Gestión!D463=$Q$4,"Calidad",IF(Gestión!D463=$Q$5,"NAI",IF(Gestión!D463=$Q$6,"NAP",IF(Gestión!D463=$Q$7,"NAE",IF(Gestión!D463=$Q$8,"Articulación",IF(Gestión!D463=$Q$9,"Extensión",IF(Gestión!D463=$Q$10,"Regionalización",IF(Gestión!D463=$Q$11,"Interna",IF(Gestión!D463=$Q$12,"Seguimiento",IF(Gestión!D463=$Q$13,"NAA",IF(Gestión!D463=$Q$14,"Gerencia",IF(Gestión!D463=$Q$15,"TH",IF(Gestión!D463=$Q$16,"Finan",IF(Gestión!D463=$Q$17,"Bienestar",IF(Gestión!D463=$Q$18,"Comuni",IF(Gestión!D463=$Q$19,"Sistema",IF(Gestión!D463=$Q$20,"GestionD",IF(Gestión!D463=$Q$21,"Mejoramiento",IF(Gestión!D463=$Q$22,"Modelo",IF(Gestión!D463=$Q$23,"Control",""))))))))))))))))))))))</f>
        <v/>
      </c>
      <c r="T454" t="str">
        <f>IF(Gestión!E463=D!$K$2,"Acredi",IF(Gestión!E463=D!$K$7,"Increm",IF(Gestión!E463=D!$K$11,"Forma",IF(Gestión!E463=D!$K$15,"Vincu",IF(Gestión!E463=D!$K$31,"Estructuraci",IF(Gestión!E463=D!$K$33,"Tecnica",IF(Gestión!E463=D!$K$35,"Conso",IF(Gestión!E463=D!$K$37,"Fortale",IF(Gestión!E463=D!$K$38,"Program",IF(Gestión!E463=D!$K$40,"Estruct",IF(Gestión!E463=D!$K$48,"Artic",IF(Gestión!E463=D!$K$55,"Fortale1",IF(Gestión!E463=D!$K$60,"Biling",IF(Gestión!E463=D!$K$64,"Forma1",IF(Gestión!E463=D!$K$66,"Gest",IF(Gestión!E463=D!$K$68,"Redefini",IF(Gestión!E463=D!$K$69,"Fortale2",IF(Gestión!E463=D!$K$72,"Edu",IF(Gestión!E463=D!$K$79,"Implement",IF(Gestión!E463=D!$K$81,"Potencia",IF(Gestión!E463=D!$K$86,"Fortale3",IF(Gestión!E463=D!$K$89,"Vincu1",IF(Gestión!E463=D!$K$91,"Incur",IF(Gestión!E463=D!$K$93,"Proyec",IF(Gestión!E463=D!$K$94,"Estrateg",IF(Gestión!E463=D!$K$95,"Desa",IF(Gestión!E463=D!$K$103,"Seguim",IF(Gestión!E463=D!$K$104,"Acces",IF(Gestión!E463=D!$K$113,"Program1",IF(Gestión!E463=D!$K$115,"En",IF(Gestión!E463=D!$K$118,"Geren",IF(Gestión!E463=D!$K$128,"Proyec1",IF(Gestión!E463=D!$K$131,"Proyec2",IF(Gestión!E463=D!$K$135,"Forma2",IF(Gestión!E463=D!$K$137,"Talent",IF(Gestión!E463=D!$K$151,"Conso1",IF(Gestión!E463=D!$K$152,"Conso2",IF(Gestión!E463=D!$K$159,"Serv",IF(Gestión!E463=D!$K$164,"Rete",IF(Gestión!E463=D!$K$171,"Fortale4",IF(Gestión!E463=D!$K$172,"Fortale5",IF(Gestión!E463=D!$K$174,"Defini",IF(Gestión!E463=D!$K$175,"Coord",IF(Gestión!E463=D!$K$178,"Redef",IF(Gestión!E463=D!$K$181,"Compro",IF(Gestión!E463=D!$K$182,"Desa1",IF(Gestión!E463=D!$K$183,"Fortale6",IF(Gestión!E463=D!$K$187,"Esta",IF(Gestión!E463=D!$K$190,"Facil",IF(Gestión!E463=D!$K$193,"Soporte",IF(Gestión!E463=D!$K$198,"Implement1",IF(Gestión!E463=D!$K$201,"La",IF(Gestión!E463=D!$K$203,"Fortale7",IF(Gestión!E463=D!$K$206,"Remo",IF(Gestión!E463=D!$K$210,"Fortale8",IF(Gestión!E463=D!$K$214,"Mejoram",IF(Gestión!E463=D!$K$215,"Fortale9",IF(Gestión!E463=D!$K$217,"Fortale10",""))))))))))))))))))))))))))))))))))))))))))))))))))))))))))</f>
        <v/>
      </c>
    </row>
    <row r="455" spans="14:20" x14ac:dyDescent="0.25">
      <c r="N455" t="str">
        <f>IF(Gestión!F464=D!$L$2,"Forta",IF(Gestión!F464=$L$4,"Inclu",IF(Gestión!F464=$L$5,"Cult",IF(Gestión!F464=$L$7,"Actua",IF(Gestión!F464=$L$11,"Cuali",IF(Gestión!F464=$L$15,"Forta1",IF(Gestión!F464=$L$18,"Actua1",IF(Gestión!F464=$L$20,"Forta2",IF(Gestión!F464=$L$24,"Plan",IF(Gestión!F464=$L$28,"Confor",IF(Gestión!F464=$L$31,"Crea",IF(Gestión!F464=$L$33,"Incor",IF(Gestión!F464=$L$35,"Incre",IF(Gestión!F464=$L$36,"Prog",IF(Gestión!F464=$L$37,"Forta3",IF(Gestión!F464=$L$38,"Redi",IF(Gestión!F464=$L$40,"Confor1",IF(Gestión!F464=$L$44,"Apoyo",IF(Gestión!F464=$L$46,"Crea1",IF(Gestión!F464=$L$48,"Forta4",IF(Gestión!F464=$L$50,"Actua2",IF(Gestión!F464=$L$51,"Invest",IF(Gestión!F464=$L$52,"Conserv",IF(Gestión!F464=$L$55,"Incre1",IF(Gestión!F464=$L$60,"Actua3",IF(Gestión!F464=$L$64,"Actua4",IF(Gestión!F464=$L$66,"Asist",IF(Gestión!F464=$L$68,"Invest2",IF(Gestión!F464=$L$69,"Pract",IF(Gestión!F464=$L$72,"Forta5",IF(Gestión!F464=$L$79,"Opera",IF(Gestión!F464=$L$80,"Opera2",IF(Gestión!F464=$L$81,"Impul",IF(Gestión!F464=$L$86,"Estudio",IF(Gestión!F464=$L$89,"Invest3",IF(Gestión!F464=$L$90,"Diseño",IF(Gestión!F464=$L$91,"Invest4",IF(Gestión!F464=$L$93,"Vincula",IF(Gestión!F464=$L$94,"Crea2",IF(Gestión!F464=$L$95,"Diseño1",IF(Gestión!F464=$L$96,"Opera3",IF(Gestión!F464=$L$100,"Promo",IF(Gestión!F464=$L$101,"Estudio1",IF(Gestión!F464=$L$103,"Desarrolla",IF(Gestión!F464=$L$104,"Propen",IF(Gestión!F464=$L$108,"Aument",IF(Gestión!F464=$L$112,"Aument2",IF(Gestión!F464=$L$113,"Incre2",IF(Gestión!F464=$L$115,"Diver",IF(Gestión!F464=$L$118,"Estable",IF(Gestión!F464=$L$128,"Realiza",IF(Gestión!F464=$L$131,"Realiza1",IF(Gestión!F464=$L$135,"Diseño2",IF(Gestión!F464=$L$137,"Estudio2",IF(Gestión!F464=$L$138,"Invest5",IF(Gestión!F464=$L$141,"Actua5",IF(Gestión!F464=$L$144,"Estable1",IF(Gestión!F464=$L$151,"Defin","N/A"))))))))))))))))))))))))))))))))))))))))))))))))))))))))))</f>
        <v>N/A</v>
      </c>
      <c r="O455" t="str">
        <f>IF(N455="N/A",IF(Gestión!F464=$L$152,"Estable2",IF(Gestión!F464=$L$159,"Diseño3",IF(Gestión!F464=$L$161,"Diseño4",IF(Gestión!F464=$L$164,"Forta6",IF(Gestión!F464=$L$168,"Prog1",IF(Gestión!F464=$L$171,"Robus",IF(Gestión!F464=$L$172,"Diseño5",IF(Gestión!F464=$L$173,"Diseño6",IF(Gestión!F464=$L$174,"Estruc",IF(Gestión!F464=$L$175,"Diseño7",IF(Gestión!F464=$L$178,"Diseño8",IF(Gestión!F464=$L$179,"Diseño9",IF(Gestión!F464=$L$180,"Diseño10",IF(Gestión!F464=$L$181,"Diseño11",IF(Gestión!F464=$L$182,"Diseño12",IF(Gestión!F464=$L$183,"Capacit",IF(Gestión!F464=$L$186,"Redi1",IF(Gestión!F464=$L$187,"Defin1",IF(Gestión!F464=$L$190,"Cumplir",IF(Gestión!F464=$L$193,"Sistem",IF(Gestión!F464=$L$195,"Montaje",IF(Gestión!F464=$L$198,"Implementa",IF(Gestión!F464=$L$201,"Sistem1",IF(Gestión!F464=$L$203,"Asegura",IF(Gestión!F464=$L$204,"Estable3",IF(Gestión!F464=$L$206,"Constru",IF(Gestión!F464=$L$210,"Defin2",IF(Gestión!F464=$L$212,"Cult1",IF(Gestión!F464=$L$214,"Diseño13",IF(Gestión!F464=$L$215,"Defin3",IF(Gestión!F464=$L$217,"Segui",""))))))))))))))))))))))))))))))),N455)</f>
        <v/>
      </c>
      <c r="P455" t="str">
        <f>IF(Gestión!D464=$Q$2,"Acre",IF(Gestión!D464=$Q$3,"Valor",IF(Gestión!D464=$Q$4,"Calidad",IF(Gestión!D464=$Q$5,"NAI",IF(Gestión!D464=$Q$6,"NAP",IF(Gestión!D464=$Q$7,"NAE",IF(Gestión!D464=$Q$8,"Articulación",IF(Gestión!D464=$Q$9,"Extensión",IF(Gestión!D464=$Q$10,"Regionalización",IF(Gestión!D464=$Q$11,"Interna",IF(Gestión!D464=$Q$12,"Seguimiento",IF(Gestión!D464=$Q$13,"NAA",IF(Gestión!D464=$Q$14,"Gerencia",IF(Gestión!D464=$Q$15,"TH",IF(Gestión!D464=$Q$16,"Finan",IF(Gestión!D464=$Q$17,"Bienestar",IF(Gestión!D464=$Q$18,"Comuni",IF(Gestión!D464=$Q$19,"Sistema",IF(Gestión!D464=$Q$20,"GestionD",IF(Gestión!D464=$Q$21,"Mejoramiento",IF(Gestión!D464=$Q$22,"Modelo",IF(Gestión!D464=$Q$23,"Control",""))))))))))))))))))))))</f>
        <v/>
      </c>
      <c r="T455" t="str">
        <f>IF(Gestión!E464=D!$K$2,"Acredi",IF(Gestión!E464=D!$K$7,"Increm",IF(Gestión!E464=D!$K$11,"Forma",IF(Gestión!E464=D!$K$15,"Vincu",IF(Gestión!E464=D!$K$31,"Estructuraci",IF(Gestión!E464=D!$K$33,"Tecnica",IF(Gestión!E464=D!$K$35,"Conso",IF(Gestión!E464=D!$K$37,"Fortale",IF(Gestión!E464=D!$K$38,"Program",IF(Gestión!E464=D!$K$40,"Estruct",IF(Gestión!E464=D!$K$48,"Artic",IF(Gestión!E464=D!$K$55,"Fortale1",IF(Gestión!E464=D!$K$60,"Biling",IF(Gestión!E464=D!$K$64,"Forma1",IF(Gestión!E464=D!$K$66,"Gest",IF(Gestión!E464=D!$K$68,"Redefini",IF(Gestión!E464=D!$K$69,"Fortale2",IF(Gestión!E464=D!$K$72,"Edu",IF(Gestión!E464=D!$K$79,"Implement",IF(Gestión!E464=D!$K$81,"Potencia",IF(Gestión!E464=D!$K$86,"Fortale3",IF(Gestión!E464=D!$K$89,"Vincu1",IF(Gestión!E464=D!$K$91,"Incur",IF(Gestión!E464=D!$K$93,"Proyec",IF(Gestión!E464=D!$K$94,"Estrateg",IF(Gestión!E464=D!$K$95,"Desa",IF(Gestión!E464=D!$K$103,"Seguim",IF(Gestión!E464=D!$K$104,"Acces",IF(Gestión!E464=D!$K$113,"Program1",IF(Gestión!E464=D!$K$115,"En",IF(Gestión!E464=D!$K$118,"Geren",IF(Gestión!E464=D!$K$128,"Proyec1",IF(Gestión!E464=D!$K$131,"Proyec2",IF(Gestión!E464=D!$K$135,"Forma2",IF(Gestión!E464=D!$K$137,"Talent",IF(Gestión!E464=D!$K$151,"Conso1",IF(Gestión!E464=D!$K$152,"Conso2",IF(Gestión!E464=D!$K$159,"Serv",IF(Gestión!E464=D!$K$164,"Rete",IF(Gestión!E464=D!$K$171,"Fortale4",IF(Gestión!E464=D!$K$172,"Fortale5",IF(Gestión!E464=D!$K$174,"Defini",IF(Gestión!E464=D!$K$175,"Coord",IF(Gestión!E464=D!$K$178,"Redef",IF(Gestión!E464=D!$K$181,"Compro",IF(Gestión!E464=D!$K$182,"Desa1",IF(Gestión!E464=D!$K$183,"Fortale6",IF(Gestión!E464=D!$K$187,"Esta",IF(Gestión!E464=D!$K$190,"Facil",IF(Gestión!E464=D!$K$193,"Soporte",IF(Gestión!E464=D!$K$198,"Implement1",IF(Gestión!E464=D!$K$201,"La",IF(Gestión!E464=D!$K$203,"Fortale7",IF(Gestión!E464=D!$K$206,"Remo",IF(Gestión!E464=D!$K$210,"Fortale8",IF(Gestión!E464=D!$K$214,"Mejoram",IF(Gestión!E464=D!$K$215,"Fortale9",IF(Gestión!E464=D!$K$217,"Fortale10",""))))))))))))))))))))))))))))))))))))))))))))))))))))))))))</f>
        <v/>
      </c>
    </row>
    <row r="456" spans="14:20" x14ac:dyDescent="0.25">
      <c r="N456" t="str">
        <f>IF(Gestión!F465=D!$L$2,"Forta",IF(Gestión!F465=$L$4,"Inclu",IF(Gestión!F465=$L$5,"Cult",IF(Gestión!F465=$L$7,"Actua",IF(Gestión!F465=$L$11,"Cuali",IF(Gestión!F465=$L$15,"Forta1",IF(Gestión!F465=$L$18,"Actua1",IF(Gestión!F465=$L$20,"Forta2",IF(Gestión!F465=$L$24,"Plan",IF(Gestión!F465=$L$28,"Confor",IF(Gestión!F465=$L$31,"Crea",IF(Gestión!F465=$L$33,"Incor",IF(Gestión!F465=$L$35,"Incre",IF(Gestión!F465=$L$36,"Prog",IF(Gestión!F465=$L$37,"Forta3",IF(Gestión!F465=$L$38,"Redi",IF(Gestión!F465=$L$40,"Confor1",IF(Gestión!F465=$L$44,"Apoyo",IF(Gestión!F465=$L$46,"Crea1",IF(Gestión!F465=$L$48,"Forta4",IF(Gestión!F465=$L$50,"Actua2",IF(Gestión!F465=$L$51,"Invest",IF(Gestión!F465=$L$52,"Conserv",IF(Gestión!F465=$L$55,"Incre1",IF(Gestión!F465=$L$60,"Actua3",IF(Gestión!F465=$L$64,"Actua4",IF(Gestión!F465=$L$66,"Asist",IF(Gestión!F465=$L$68,"Invest2",IF(Gestión!F465=$L$69,"Pract",IF(Gestión!F465=$L$72,"Forta5",IF(Gestión!F465=$L$79,"Opera",IF(Gestión!F465=$L$80,"Opera2",IF(Gestión!F465=$L$81,"Impul",IF(Gestión!F465=$L$86,"Estudio",IF(Gestión!F465=$L$89,"Invest3",IF(Gestión!F465=$L$90,"Diseño",IF(Gestión!F465=$L$91,"Invest4",IF(Gestión!F465=$L$93,"Vincula",IF(Gestión!F465=$L$94,"Crea2",IF(Gestión!F465=$L$95,"Diseño1",IF(Gestión!F465=$L$96,"Opera3",IF(Gestión!F465=$L$100,"Promo",IF(Gestión!F465=$L$101,"Estudio1",IF(Gestión!F465=$L$103,"Desarrolla",IF(Gestión!F465=$L$104,"Propen",IF(Gestión!F465=$L$108,"Aument",IF(Gestión!F465=$L$112,"Aument2",IF(Gestión!F465=$L$113,"Incre2",IF(Gestión!F465=$L$115,"Diver",IF(Gestión!F465=$L$118,"Estable",IF(Gestión!F465=$L$128,"Realiza",IF(Gestión!F465=$L$131,"Realiza1",IF(Gestión!F465=$L$135,"Diseño2",IF(Gestión!F465=$L$137,"Estudio2",IF(Gestión!F465=$L$138,"Invest5",IF(Gestión!F465=$L$141,"Actua5",IF(Gestión!F465=$L$144,"Estable1",IF(Gestión!F465=$L$151,"Defin","N/A"))))))))))))))))))))))))))))))))))))))))))))))))))))))))))</f>
        <v>N/A</v>
      </c>
      <c r="O456" t="str">
        <f>IF(N456="N/A",IF(Gestión!F465=$L$152,"Estable2",IF(Gestión!F465=$L$159,"Diseño3",IF(Gestión!F465=$L$161,"Diseño4",IF(Gestión!F465=$L$164,"Forta6",IF(Gestión!F465=$L$168,"Prog1",IF(Gestión!F465=$L$171,"Robus",IF(Gestión!F465=$L$172,"Diseño5",IF(Gestión!F465=$L$173,"Diseño6",IF(Gestión!F465=$L$174,"Estruc",IF(Gestión!F465=$L$175,"Diseño7",IF(Gestión!F465=$L$178,"Diseño8",IF(Gestión!F465=$L$179,"Diseño9",IF(Gestión!F465=$L$180,"Diseño10",IF(Gestión!F465=$L$181,"Diseño11",IF(Gestión!F465=$L$182,"Diseño12",IF(Gestión!F465=$L$183,"Capacit",IF(Gestión!F465=$L$186,"Redi1",IF(Gestión!F465=$L$187,"Defin1",IF(Gestión!F465=$L$190,"Cumplir",IF(Gestión!F465=$L$193,"Sistem",IF(Gestión!F465=$L$195,"Montaje",IF(Gestión!F465=$L$198,"Implementa",IF(Gestión!F465=$L$201,"Sistem1",IF(Gestión!F465=$L$203,"Asegura",IF(Gestión!F465=$L$204,"Estable3",IF(Gestión!F465=$L$206,"Constru",IF(Gestión!F465=$L$210,"Defin2",IF(Gestión!F465=$L$212,"Cult1",IF(Gestión!F465=$L$214,"Diseño13",IF(Gestión!F465=$L$215,"Defin3",IF(Gestión!F465=$L$217,"Segui",""))))))))))))))))))))))))))))))),N456)</f>
        <v/>
      </c>
      <c r="P456" t="str">
        <f>IF(Gestión!D465=$Q$2,"Acre",IF(Gestión!D465=$Q$3,"Valor",IF(Gestión!D465=$Q$4,"Calidad",IF(Gestión!D465=$Q$5,"NAI",IF(Gestión!D465=$Q$6,"NAP",IF(Gestión!D465=$Q$7,"NAE",IF(Gestión!D465=$Q$8,"Articulación",IF(Gestión!D465=$Q$9,"Extensión",IF(Gestión!D465=$Q$10,"Regionalización",IF(Gestión!D465=$Q$11,"Interna",IF(Gestión!D465=$Q$12,"Seguimiento",IF(Gestión!D465=$Q$13,"NAA",IF(Gestión!D465=$Q$14,"Gerencia",IF(Gestión!D465=$Q$15,"TH",IF(Gestión!D465=$Q$16,"Finan",IF(Gestión!D465=$Q$17,"Bienestar",IF(Gestión!D465=$Q$18,"Comuni",IF(Gestión!D465=$Q$19,"Sistema",IF(Gestión!D465=$Q$20,"GestionD",IF(Gestión!D465=$Q$21,"Mejoramiento",IF(Gestión!D465=$Q$22,"Modelo",IF(Gestión!D465=$Q$23,"Control",""))))))))))))))))))))))</f>
        <v/>
      </c>
      <c r="T456" t="str">
        <f>IF(Gestión!E465=D!$K$2,"Acredi",IF(Gestión!E465=D!$K$7,"Increm",IF(Gestión!E465=D!$K$11,"Forma",IF(Gestión!E465=D!$K$15,"Vincu",IF(Gestión!E465=D!$K$31,"Estructuraci",IF(Gestión!E465=D!$K$33,"Tecnica",IF(Gestión!E465=D!$K$35,"Conso",IF(Gestión!E465=D!$K$37,"Fortale",IF(Gestión!E465=D!$K$38,"Program",IF(Gestión!E465=D!$K$40,"Estruct",IF(Gestión!E465=D!$K$48,"Artic",IF(Gestión!E465=D!$K$55,"Fortale1",IF(Gestión!E465=D!$K$60,"Biling",IF(Gestión!E465=D!$K$64,"Forma1",IF(Gestión!E465=D!$K$66,"Gest",IF(Gestión!E465=D!$K$68,"Redefini",IF(Gestión!E465=D!$K$69,"Fortale2",IF(Gestión!E465=D!$K$72,"Edu",IF(Gestión!E465=D!$K$79,"Implement",IF(Gestión!E465=D!$K$81,"Potencia",IF(Gestión!E465=D!$K$86,"Fortale3",IF(Gestión!E465=D!$K$89,"Vincu1",IF(Gestión!E465=D!$K$91,"Incur",IF(Gestión!E465=D!$K$93,"Proyec",IF(Gestión!E465=D!$K$94,"Estrateg",IF(Gestión!E465=D!$K$95,"Desa",IF(Gestión!E465=D!$K$103,"Seguim",IF(Gestión!E465=D!$K$104,"Acces",IF(Gestión!E465=D!$K$113,"Program1",IF(Gestión!E465=D!$K$115,"En",IF(Gestión!E465=D!$K$118,"Geren",IF(Gestión!E465=D!$K$128,"Proyec1",IF(Gestión!E465=D!$K$131,"Proyec2",IF(Gestión!E465=D!$K$135,"Forma2",IF(Gestión!E465=D!$K$137,"Talent",IF(Gestión!E465=D!$K$151,"Conso1",IF(Gestión!E465=D!$K$152,"Conso2",IF(Gestión!E465=D!$K$159,"Serv",IF(Gestión!E465=D!$K$164,"Rete",IF(Gestión!E465=D!$K$171,"Fortale4",IF(Gestión!E465=D!$K$172,"Fortale5",IF(Gestión!E465=D!$K$174,"Defini",IF(Gestión!E465=D!$K$175,"Coord",IF(Gestión!E465=D!$K$178,"Redef",IF(Gestión!E465=D!$K$181,"Compro",IF(Gestión!E465=D!$K$182,"Desa1",IF(Gestión!E465=D!$K$183,"Fortale6",IF(Gestión!E465=D!$K$187,"Esta",IF(Gestión!E465=D!$K$190,"Facil",IF(Gestión!E465=D!$K$193,"Soporte",IF(Gestión!E465=D!$K$198,"Implement1",IF(Gestión!E465=D!$K$201,"La",IF(Gestión!E465=D!$K$203,"Fortale7",IF(Gestión!E465=D!$K$206,"Remo",IF(Gestión!E465=D!$K$210,"Fortale8",IF(Gestión!E465=D!$K$214,"Mejoram",IF(Gestión!E465=D!$K$215,"Fortale9",IF(Gestión!E465=D!$K$217,"Fortale10",""))))))))))))))))))))))))))))))))))))))))))))))))))))))))))</f>
        <v/>
      </c>
    </row>
    <row r="457" spans="14:20" x14ac:dyDescent="0.25">
      <c r="N457" t="str">
        <f>IF(Gestión!F466=D!$L$2,"Forta",IF(Gestión!F466=$L$4,"Inclu",IF(Gestión!F466=$L$5,"Cult",IF(Gestión!F466=$L$7,"Actua",IF(Gestión!F466=$L$11,"Cuali",IF(Gestión!F466=$L$15,"Forta1",IF(Gestión!F466=$L$18,"Actua1",IF(Gestión!F466=$L$20,"Forta2",IF(Gestión!F466=$L$24,"Plan",IF(Gestión!F466=$L$28,"Confor",IF(Gestión!F466=$L$31,"Crea",IF(Gestión!F466=$L$33,"Incor",IF(Gestión!F466=$L$35,"Incre",IF(Gestión!F466=$L$36,"Prog",IF(Gestión!F466=$L$37,"Forta3",IF(Gestión!F466=$L$38,"Redi",IF(Gestión!F466=$L$40,"Confor1",IF(Gestión!F466=$L$44,"Apoyo",IF(Gestión!F466=$L$46,"Crea1",IF(Gestión!F466=$L$48,"Forta4",IF(Gestión!F466=$L$50,"Actua2",IF(Gestión!F466=$L$51,"Invest",IF(Gestión!F466=$L$52,"Conserv",IF(Gestión!F466=$L$55,"Incre1",IF(Gestión!F466=$L$60,"Actua3",IF(Gestión!F466=$L$64,"Actua4",IF(Gestión!F466=$L$66,"Asist",IF(Gestión!F466=$L$68,"Invest2",IF(Gestión!F466=$L$69,"Pract",IF(Gestión!F466=$L$72,"Forta5",IF(Gestión!F466=$L$79,"Opera",IF(Gestión!F466=$L$80,"Opera2",IF(Gestión!F466=$L$81,"Impul",IF(Gestión!F466=$L$86,"Estudio",IF(Gestión!F466=$L$89,"Invest3",IF(Gestión!F466=$L$90,"Diseño",IF(Gestión!F466=$L$91,"Invest4",IF(Gestión!F466=$L$93,"Vincula",IF(Gestión!F466=$L$94,"Crea2",IF(Gestión!F466=$L$95,"Diseño1",IF(Gestión!F466=$L$96,"Opera3",IF(Gestión!F466=$L$100,"Promo",IF(Gestión!F466=$L$101,"Estudio1",IF(Gestión!F466=$L$103,"Desarrolla",IF(Gestión!F466=$L$104,"Propen",IF(Gestión!F466=$L$108,"Aument",IF(Gestión!F466=$L$112,"Aument2",IF(Gestión!F466=$L$113,"Incre2",IF(Gestión!F466=$L$115,"Diver",IF(Gestión!F466=$L$118,"Estable",IF(Gestión!F466=$L$128,"Realiza",IF(Gestión!F466=$L$131,"Realiza1",IF(Gestión!F466=$L$135,"Diseño2",IF(Gestión!F466=$L$137,"Estudio2",IF(Gestión!F466=$L$138,"Invest5",IF(Gestión!F466=$L$141,"Actua5",IF(Gestión!F466=$L$144,"Estable1",IF(Gestión!F466=$L$151,"Defin","N/A"))))))))))))))))))))))))))))))))))))))))))))))))))))))))))</f>
        <v>N/A</v>
      </c>
      <c r="O457" t="str">
        <f>IF(N457="N/A",IF(Gestión!F466=$L$152,"Estable2",IF(Gestión!F466=$L$159,"Diseño3",IF(Gestión!F466=$L$161,"Diseño4",IF(Gestión!F466=$L$164,"Forta6",IF(Gestión!F466=$L$168,"Prog1",IF(Gestión!F466=$L$171,"Robus",IF(Gestión!F466=$L$172,"Diseño5",IF(Gestión!F466=$L$173,"Diseño6",IF(Gestión!F466=$L$174,"Estruc",IF(Gestión!F466=$L$175,"Diseño7",IF(Gestión!F466=$L$178,"Diseño8",IF(Gestión!F466=$L$179,"Diseño9",IF(Gestión!F466=$L$180,"Diseño10",IF(Gestión!F466=$L$181,"Diseño11",IF(Gestión!F466=$L$182,"Diseño12",IF(Gestión!F466=$L$183,"Capacit",IF(Gestión!F466=$L$186,"Redi1",IF(Gestión!F466=$L$187,"Defin1",IF(Gestión!F466=$L$190,"Cumplir",IF(Gestión!F466=$L$193,"Sistem",IF(Gestión!F466=$L$195,"Montaje",IF(Gestión!F466=$L$198,"Implementa",IF(Gestión!F466=$L$201,"Sistem1",IF(Gestión!F466=$L$203,"Asegura",IF(Gestión!F466=$L$204,"Estable3",IF(Gestión!F466=$L$206,"Constru",IF(Gestión!F466=$L$210,"Defin2",IF(Gestión!F466=$L$212,"Cult1",IF(Gestión!F466=$L$214,"Diseño13",IF(Gestión!F466=$L$215,"Defin3",IF(Gestión!F466=$L$217,"Segui",""))))))))))))))))))))))))))))))),N457)</f>
        <v/>
      </c>
      <c r="P457" t="str">
        <f>IF(Gestión!D466=$Q$2,"Acre",IF(Gestión!D466=$Q$3,"Valor",IF(Gestión!D466=$Q$4,"Calidad",IF(Gestión!D466=$Q$5,"NAI",IF(Gestión!D466=$Q$6,"NAP",IF(Gestión!D466=$Q$7,"NAE",IF(Gestión!D466=$Q$8,"Articulación",IF(Gestión!D466=$Q$9,"Extensión",IF(Gestión!D466=$Q$10,"Regionalización",IF(Gestión!D466=$Q$11,"Interna",IF(Gestión!D466=$Q$12,"Seguimiento",IF(Gestión!D466=$Q$13,"NAA",IF(Gestión!D466=$Q$14,"Gerencia",IF(Gestión!D466=$Q$15,"TH",IF(Gestión!D466=$Q$16,"Finan",IF(Gestión!D466=$Q$17,"Bienestar",IF(Gestión!D466=$Q$18,"Comuni",IF(Gestión!D466=$Q$19,"Sistema",IF(Gestión!D466=$Q$20,"GestionD",IF(Gestión!D466=$Q$21,"Mejoramiento",IF(Gestión!D466=$Q$22,"Modelo",IF(Gestión!D466=$Q$23,"Control",""))))))))))))))))))))))</f>
        <v/>
      </c>
      <c r="T457" t="str">
        <f>IF(Gestión!E466=D!$K$2,"Acredi",IF(Gestión!E466=D!$K$7,"Increm",IF(Gestión!E466=D!$K$11,"Forma",IF(Gestión!E466=D!$K$15,"Vincu",IF(Gestión!E466=D!$K$31,"Estructuraci",IF(Gestión!E466=D!$K$33,"Tecnica",IF(Gestión!E466=D!$K$35,"Conso",IF(Gestión!E466=D!$K$37,"Fortale",IF(Gestión!E466=D!$K$38,"Program",IF(Gestión!E466=D!$K$40,"Estruct",IF(Gestión!E466=D!$K$48,"Artic",IF(Gestión!E466=D!$K$55,"Fortale1",IF(Gestión!E466=D!$K$60,"Biling",IF(Gestión!E466=D!$K$64,"Forma1",IF(Gestión!E466=D!$K$66,"Gest",IF(Gestión!E466=D!$K$68,"Redefini",IF(Gestión!E466=D!$K$69,"Fortale2",IF(Gestión!E466=D!$K$72,"Edu",IF(Gestión!E466=D!$K$79,"Implement",IF(Gestión!E466=D!$K$81,"Potencia",IF(Gestión!E466=D!$K$86,"Fortale3",IF(Gestión!E466=D!$K$89,"Vincu1",IF(Gestión!E466=D!$K$91,"Incur",IF(Gestión!E466=D!$K$93,"Proyec",IF(Gestión!E466=D!$K$94,"Estrateg",IF(Gestión!E466=D!$K$95,"Desa",IF(Gestión!E466=D!$K$103,"Seguim",IF(Gestión!E466=D!$K$104,"Acces",IF(Gestión!E466=D!$K$113,"Program1",IF(Gestión!E466=D!$K$115,"En",IF(Gestión!E466=D!$K$118,"Geren",IF(Gestión!E466=D!$K$128,"Proyec1",IF(Gestión!E466=D!$K$131,"Proyec2",IF(Gestión!E466=D!$K$135,"Forma2",IF(Gestión!E466=D!$K$137,"Talent",IF(Gestión!E466=D!$K$151,"Conso1",IF(Gestión!E466=D!$K$152,"Conso2",IF(Gestión!E466=D!$K$159,"Serv",IF(Gestión!E466=D!$K$164,"Rete",IF(Gestión!E466=D!$K$171,"Fortale4",IF(Gestión!E466=D!$K$172,"Fortale5",IF(Gestión!E466=D!$K$174,"Defini",IF(Gestión!E466=D!$K$175,"Coord",IF(Gestión!E466=D!$K$178,"Redef",IF(Gestión!E466=D!$K$181,"Compro",IF(Gestión!E466=D!$K$182,"Desa1",IF(Gestión!E466=D!$K$183,"Fortale6",IF(Gestión!E466=D!$K$187,"Esta",IF(Gestión!E466=D!$K$190,"Facil",IF(Gestión!E466=D!$K$193,"Soporte",IF(Gestión!E466=D!$K$198,"Implement1",IF(Gestión!E466=D!$K$201,"La",IF(Gestión!E466=D!$K$203,"Fortale7",IF(Gestión!E466=D!$K$206,"Remo",IF(Gestión!E466=D!$K$210,"Fortale8",IF(Gestión!E466=D!$K$214,"Mejoram",IF(Gestión!E466=D!$K$215,"Fortale9",IF(Gestión!E466=D!$K$217,"Fortale10",""))))))))))))))))))))))))))))))))))))))))))))))))))))))))))</f>
        <v/>
      </c>
    </row>
    <row r="458" spans="14:20" x14ac:dyDescent="0.25">
      <c r="N458" t="str">
        <f>IF(Gestión!F467=D!$L$2,"Forta",IF(Gestión!F467=$L$4,"Inclu",IF(Gestión!F467=$L$5,"Cult",IF(Gestión!F467=$L$7,"Actua",IF(Gestión!F467=$L$11,"Cuali",IF(Gestión!F467=$L$15,"Forta1",IF(Gestión!F467=$L$18,"Actua1",IF(Gestión!F467=$L$20,"Forta2",IF(Gestión!F467=$L$24,"Plan",IF(Gestión!F467=$L$28,"Confor",IF(Gestión!F467=$L$31,"Crea",IF(Gestión!F467=$L$33,"Incor",IF(Gestión!F467=$L$35,"Incre",IF(Gestión!F467=$L$36,"Prog",IF(Gestión!F467=$L$37,"Forta3",IF(Gestión!F467=$L$38,"Redi",IF(Gestión!F467=$L$40,"Confor1",IF(Gestión!F467=$L$44,"Apoyo",IF(Gestión!F467=$L$46,"Crea1",IF(Gestión!F467=$L$48,"Forta4",IF(Gestión!F467=$L$50,"Actua2",IF(Gestión!F467=$L$51,"Invest",IF(Gestión!F467=$L$52,"Conserv",IF(Gestión!F467=$L$55,"Incre1",IF(Gestión!F467=$L$60,"Actua3",IF(Gestión!F467=$L$64,"Actua4",IF(Gestión!F467=$L$66,"Asist",IF(Gestión!F467=$L$68,"Invest2",IF(Gestión!F467=$L$69,"Pract",IF(Gestión!F467=$L$72,"Forta5",IF(Gestión!F467=$L$79,"Opera",IF(Gestión!F467=$L$80,"Opera2",IF(Gestión!F467=$L$81,"Impul",IF(Gestión!F467=$L$86,"Estudio",IF(Gestión!F467=$L$89,"Invest3",IF(Gestión!F467=$L$90,"Diseño",IF(Gestión!F467=$L$91,"Invest4",IF(Gestión!F467=$L$93,"Vincula",IF(Gestión!F467=$L$94,"Crea2",IF(Gestión!F467=$L$95,"Diseño1",IF(Gestión!F467=$L$96,"Opera3",IF(Gestión!F467=$L$100,"Promo",IF(Gestión!F467=$L$101,"Estudio1",IF(Gestión!F467=$L$103,"Desarrolla",IF(Gestión!F467=$L$104,"Propen",IF(Gestión!F467=$L$108,"Aument",IF(Gestión!F467=$L$112,"Aument2",IF(Gestión!F467=$L$113,"Incre2",IF(Gestión!F467=$L$115,"Diver",IF(Gestión!F467=$L$118,"Estable",IF(Gestión!F467=$L$128,"Realiza",IF(Gestión!F467=$L$131,"Realiza1",IF(Gestión!F467=$L$135,"Diseño2",IF(Gestión!F467=$L$137,"Estudio2",IF(Gestión!F467=$L$138,"Invest5",IF(Gestión!F467=$L$141,"Actua5",IF(Gestión!F467=$L$144,"Estable1",IF(Gestión!F467=$L$151,"Defin","N/A"))))))))))))))))))))))))))))))))))))))))))))))))))))))))))</f>
        <v>N/A</v>
      </c>
      <c r="O458" t="str">
        <f>IF(N458="N/A",IF(Gestión!F467=$L$152,"Estable2",IF(Gestión!F467=$L$159,"Diseño3",IF(Gestión!F467=$L$161,"Diseño4",IF(Gestión!F467=$L$164,"Forta6",IF(Gestión!F467=$L$168,"Prog1",IF(Gestión!F467=$L$171,"Robus",IF(Gestión!F467=$L$172,"Diseño5",IF(Gestión!F467=$L$173,"Diseño6",IF(Gestión!F467=$L$174,"Estruc",IF(Gestión!F467=$L$175,"Diseño7",IF(Gestión!F467=$L$178,"Diseño8",IF(Gestión!F467=$L$179,"Diseño9",IF(Gestión!F467=$L$180,"Diseño10",IF(Gestión!F467=$L$181,"Diseño11",IF(Gestión!F467=$L$182,"Diseño12",IF(Gestión!F467=$L$183,"Capacit",IF(Gestión!F467=$L$186,"Redi1",IF(Gestión!F467=$L$187,"Defin1",IF(Gestión!F467=$L$190,"Cumplir",IF(Gestión!F467=$L$193,"Sistem",IF(Gestión!F467=$L$195,"Montaje",IF(Gestión!F467=$L$198,"Implementa",IF(Gestión!F467=$L$201,"Sistem1",IF(Gestión!F467=$L$203,"Asegura",IF(Gestión!F467=$L$204,"Estable3",IF(Gestión!F467=$L$206,"Constru",IF(Gestión!F467=$L$210,"Defin2",IF(Gestión!F467=$L$212,"Cult1",IF(Gestión!F467=$L$214,"Diseño13",IF(Gestión!F467=$L$215,"Defin3",IF(Gestión!F467=$L$217,"Segui",""))))))))))))))))))))))))))))))),N458)</f>
        <v/>
      </c>
      <c r="P458" t="str">
        <f>IF(Gestión!D467=$Q$2,"Acre",IF(Gestión!D467=$Q$3,"Valor",IF(Gestión!D467=$Q$4,"Calidad",IF(Gestión!D467=$Q$5,"NAI",IF(Gestión!D467=$Q$6,"NAP",IF(Gestión!D467=$Q$7,"NAE",IF(Gestión!D467=$Q$8,"Articulación",IF(Gestión!D467=$Q$9,"Extensión",IF(Gestión!D467=$Q$10,"Regionalización",IF(Gestión!D467=$Q$11,"Interna",IF(Gestión!D467=$Q$12,"Seguimiento",IF(Gestión!D467=$Q$13,"NAA",IF(Gestión!D467=$Q$14,"Gerencia",IF(Gestión!D467=$Q$15,"TH",IF(Gestión!D467=$Q$16,"Finan",IF(Gestión!D467=$Q$17,"Bienestar",IF(Gestión!D467=$Q$18,"Comuni",IF(Gestión!D467=$Q$19,"Sistema",IF(Gestión!D467=$Q$20,"GestionD",IF(Gestión!D467=$Q$21,"Mejoramiento",IF(Gestión!D467=$Q$22,"Modelo",IF(Gestión!D467=$Q$23,"Control",""))))))))))))))))))))))</f>
        <v/>
      </c>
      <c r="T458" t="str">
        <f>IF(Gestión!E467=D!$K$2,"Acredi",IF(Gestión!E467=D!$K$7,"Increm",IF(Gestión!E467=D!$K$11,"Forma",IF(Gestión!E467=D!$K$15,"Vincu",IF(Gestión!E467=D!$K$31,"Estructuraci",IF(Gestión!E467=D!$K$33,"Tecnica",IF(Gestión!E467=D!$K$35,"Conso",IF(Gestión!E467=D!$K$37,"Fortale",IF(Gestión!E467=D!$K$38,"Program",IF(Gestión!E467=D!$K$40,"Estruct",IF(Gestión!E467=D!$K$48,"Artic",IF(Gestión!E467=D!$K$55,"Fortale1",IF(Gestión!E467=D!$K$60,"Biling",IF(Gestión!E467=D!$K$64,"Forma1",IF(Gestión!E467=D!$K$66,"Gest",IF(Gestión!E467=D!$K$68,"Redefini",IF(Gestión!E467=D!$K$69,"Fortale2",IF(Gestión!E467=D!$K$72,"Edu",IF(Gestión!E467=D!$K$79,"Implement",IF(Gestión!E467=D!$K$81,"Potencia",IF(Gestión!E467=D!$K$86,"Fortale3",IF(Gestión!E467=D!$K$89,"Vincu1",IF(Gestión!E467=D!$K$91,"Incur",IF(Gestión!E467=D!$K$93,"Proyec",IF(Gestión!E467=D!$K$94,"Estrateg",IF(Gestión!E467=D!$K$95,"Desa",IF(Gestión!E467=D!$K$103,"Seguim",IF(Gestión!E467=D!$K$104,"Acces",IF(Gestión!E467=D!$K$113,"Program1",IF(Gestión!E467=D!$K$115,"En",IF(Gestión!E467=D!$K$118,"Geren",IF(Gestión!E467=D!$K$128,"Proyec1",IF(Gestión!E467=D!$K$131,"Proyec2",IF(Gestión!E467=D!$K$135,"Forma2",IF(Gestión!E467=D!$K$137,"Talent",IF(Gestión!E467=D!$K$151,"Conso1",IF(Gestión!E467=D!$K$152,"Conso2",IF(Gestión!E467=D!$K$159,"Serv",IF(Gestión!E467=D!$K$164,"Rete",IF(Gestión!E467=D!$K$171,"Fortale4",IF(Gestión!E467=D!$K$172,"Fortale5",IF(Gestión!E467=D!$K$174,"Defini",IF(Gestión!E467=D!$K$175,"Coord",IF(Gestión!E467=D!$K$178,"Redef",IF(Gestión!E467=D!$K$181,"Compro",IF(Gestión!E467=D!$K$182,"Desa1",IF(Gestión!E467=D!$K$183,"Fortale6",IF(Gestión!E467=D!$K$187,"Esta",IF(Gestión!E467=D!$K$190,"Facil",IF(Gestión!E467=D!$K$193,"Soporte",IF(Gestión!E467=D!$K$198,"Implement1",IF(Gestión!E467=D!$K$201,"La",IF(Gestión!E467=D!$K$203,"Fortale7",IF(Gestión!E467=D!$K$206,"Remo",IF(Gestión!E467=D!$K$210,"Fortale8",IF(Gestión!E467=D!$K$214,"Mejoram",IF(Gestión!E467=D!$K$215,"Fortale9",IF(Gestión!E467=D!$K$217,"Fortale10",""))))))))))))))))))))))))))))))))))))))))))))))))))))))))))</f>
        <v/>
      </c>
    </row>
    <row r="459" spans="14:20" x14ac:dyDescent="0.25">
      <c r="N459" t="str">
        <f>IF(Gestión!F468=D!$L$2,"Forta",IF(Gestión!F468=$L$4,"Inclu",IF(Gestión!F468=$L$5,"Cult",IF(Gestión!F468=$L$7,"Actua",IF(Gestión!F468=$L$11,"Cuali",IF(Gestión!F468=$L$15,"Forta1",IF(Gestión!F468=$L$18,"Actua1",IF(Gestión!F468=$L$20,"Forta2",IF(Gestión!F468=$L$24,"Plan",IF(Gestión!F468=$L$28,"Confor",IF(Gestión!F468=$L$31,"Crea",IF(Gestión!F468=$L$33,"Incor",IF(Gestión!F468=$L$35,"Incre",IF(Gestión!F468=$L$36,"Prog",IF(Gestión!F468=$L$37,"Forta3",IF(Gestión!F468=$L$38,"Redi",IF(Gestión!F468=$L$40,"Confor1",IF(Gestión!F468=$L$44,"Apoyo",IF(Gestión!F468=$L$46,"Crea1",IF(Gestión!F468=$L$48,"Forta4",IF(Gestión!F468=$L$50,"Actua2",IF(Gestión!F468=$L$51,"Invest",IF(Gestión!F468=$L$52,"Conserv",IF(Gestión!F468=$L$55,"Incre1",IF(Gestión!F468=$L$60,"Actua3",IF(Gestión!F468=$L$64,"Actua4",IF(Gestión!F468=$L$66,"Asist",IF(Gestión!F468=$L$68,"Invest2",IF(Gestión!F468=$L$69,"Pract",IF(Gestión!F468=$L$72,"Forta5",IF(Gestión!F468=$L$79,"Opera",IF(Gestión!F468=$L$80,"Opera2",IF(Gestión!F468=$L$81,"Impul",IF(Gestión!F468=$L$86,"Estudio",IF(Gestión!F468=$L$89,"Invest3",IF(Gestión!F468=$L$90,"Diseño",IF(Gestión!F468=$L$91,"Invest4",IF(Gestión!F468=$L$93,"Vincula",IF(Gestión!F468=$L$94,"Crea2",IF(Gestión!F468=$L$95,"Diseño1",IF(Gestión!F468=$L$96,"Opera3",IF(Gestión!F468=$L$100,"Promo",IF(Gestión!F468=$L$101,"Estudio1",IF(Gestión!F468=$L$103,"Desarrolla",IF(Gestión!F468=$L$104,"Propen",IF(Gestión!F468=$L$108,"Aument",IF(Gestión!F468=$L$112,"Aument2",IF(Gestión!F468=$L$113,"Incre2",IF(Gestión!F468=$L$115,"Diver",IF(Gestión!F468=$L$118,"Estable",IF(Gestión!F468=$L$128,"Realiza",IF(Gestión!F468=$L$131,"Realiza1",IF(Gestión!F468=$L$135,"Diseño2",IF(Gestión!F468=$L$137,"Estudio2",IF(Gestión!F468=$L$138,"Invest5",IF(Gestión!F468=$L$141,"Actua5",IF(Gestión!F468=$L$144,"Estable1",IF(Gestión!F468=$L$151,"Defin","N/A"))))))))))))))))))))))))))))))))))))))))))))))))))))))))))</f>
        <v>N/A</v>
      </c>
      <c r="O459" t="str">
        <f>IF(N459="N/A",IF(Gestión!F468=$L$152,"Estable2",IF(Gestión!F468=$L$159,"Diseño3",IF(Gestión!F468=$L$161,"Diseño4",IF(Gestión!F468=$L$164,"Forta6",IF(Gestión!F468=$L$168,"Prog1",IF(Gestión!F468=$L$171,"Robus",IF(Gestión!F468=$L$172,"Diseño5",IF(Gestión!F468=$L$173,"Diseño6",IF(Gestión!F468=$L$174,"Estruc",IF(Gestión!F468=$L$175,"Diseño7",IF(Gestión!F468=$L$178,"Diseño8",IF(Gestión!F468=$L$179,"Diseño9",IF(Gestión!F468=$L$180,"Diseño10",IF(Gestión!F468=$L$181,"Diseño11",IF(Gestión!F468=$L$182,"Diseño12",IF(Gestión!F468=$L$183,"Capacit",IF(Gestión!F468=$L$186,"Redi1",IF(Gestión!F468=$L$187,"Defin1",IF(Gestión!F468=$L$190,"Cumplir",IF(Gestión!F468=$L$193,"Sistem",IF(Gestión!F468=$L$195,"Montaje",IF(Gestión!F468=$L$198,"Implementa",IF(Gestión!F468=$L$201,"Sistem1",IF(Gestión!F468=$L$203,"Asegura",IF(Gestión!F468=$L$204,"Estable3",IF(Gestión!F468=$L$206,"Constru",IF(Gestión!F468=$L$210,"Defin2",IF(Gestión!F468=$L$212,"Cult1",IF(Gestión!F468=$L$214,"Diseño13",IF(Gestión!F468=$L$215,"Defin3",IF(Gestión!F468=$L$217,"Segui",""))))))))))))))))))))))))))))))),N459)</f>
        <v/>
      </c>
      <c r="P459" t="str">
        <f>IF(Gestión!D468=$Q$2,"Acre",IF(Gestión!D468=$Q$3,"Valor",IF(Gestión!D468=$Q$4,"Calidad",IF(Gestión!D468=$Q$5,"NAI",IF(Gestión!D468=$Q$6,"NAP",IF(Gestión!D468=$Q$7,"NAE",IF(Gestión!D468=$Q$8,"Articulación",IF(Gestión!D468=$Q$9,"Extensión",IF(Gestión!D468=$Q$10,"Regionalización",IF(Gestión!D468=$Q$11,"Interna",IF(Gestión!D468=$Q$12,"Seguimiento",IF(Gestión!D468=$Q$13,"NAA",IF(Gestión!D468=$Q$14,"Gerencia",IF(Gestión!D468=$Q$15,"TH",IF(Gestión!D468=$Q$16,"Finan",IF(Gestión!D468=$Q$17,"Bienestar",IF(Gestión!D468=$Q$18,"Comuni",IF(Gestión!D468=$Q$19,"Sistema",IF(Gestión!D468=$Q$20,"GestionD",IF(Gestión!D468=$Q$21,"Mejoramiento",IF(Gestión!D468=$Q$22,"Modelo",IF(Gestión!D468=$Q$23,"Control",""))))))))))))))))))))))</f>
        <v/>
      </c>
      <c r="T459" t="str">
        <f>IF(Gestión!E468=D!$K$2,"Acredi",IF(Gestión!E468=D!$K$7,"Increm",IF(Gestión!E468=D!$K$11,"Forma",IF(Gestión!E468=D!$K$15,"Vincu",IF(Gestión!E468=D!$K$31,"Estructuraci",IF(Gestión!E468=D!$K$33,"Tecnica",IF(Gestión!E468=D!$K$35,"Conso",IF(Gestión!E468=D!$K$37,"Fortale",IF(Gestión!E468=D!$K$38,"Program",IF(Gestión!E468=D!$K$40,"Estruct",IF(Gestión!E468=D!$K$48,"Artic",IF(Gestión!E468=D!$K$55,"Fortale1",IF(Gestión!E468=D!$K$60,"Biling",IF(Gestión!E468=D!$K$64,"Forma1",IF(Gestión!E468=D!$K$66,"Gest",IF(Gestión!E468=D!$K$68,"Redefini",IF(Gestión!E468=D!$K$69,"Fortale2",IF(Gestión!E468=D!$K$72,"Edu",IF(Gestión!E468=D!$K$79,"Implement",IF(Gestión!E468=D!$K$81,"Potencia",IF(Gestión!E468=D!$K$86,"Fortale3",IF(Gestión!E468=D!$K$89,"Vincu1",IF(Gestión!E468=D!$K$91,"Incur",IF(Gestión!E468=D!$K$93,"Proyec",IF(Gestión!E468=D!$K$94,"Estrateg",IF(Gestión!E468=D!$K$95,"Desa",IF(Gestión!E468=D!$K$103,"Seguim",IF(Gestión!E468=D!$K$104,"Acces",IF(Gestión!E468=D!$K$113,"Program1",IF(Gestión!E468=D!$K$115,"En",IF(Gestión!E468=D!$K$118,"Geren",IF(Gestión!E468=D!$K$128,"Proyec1",IF(Gestión!E468=D!$K$131,"Proyec2",IF(Gestión!E468=D!$K$135,"Forma2",IF(Gestión!E468=D!$K$137,"Talent",IF(Gestión!E468=D!$K$151,"Conso1",IF(Gestión!E468=D!$K$152,"Conso2",IF(Gestión!E468=D!$K$159,"Serv",IF(Gestión!E468=D!$K$164,"Rete",IF(Gestión!E468=D!$K$171,"Fortale4",IF(Gestión!E468=D!$K$172,"Fortale5",IF(Gestión!E468=D!$K$174,"Defini",IF(Gestión!E468=D!$K$175,"Coord",IF(Gestión!E468=D!$K$178,"Redef",IF(Gestión!E468=D!$K$181,"Compro",IF(Gestión!E468=D!$K$182,"Desa1",IF(Gestión!E468=D!$K$183,"Fortale6",IF(Gestión!E468=D!$K$187,"Esta",IF(Gestión!E468=D!$K$190,"Facil",IF(Gestión!E468=D!$K$193,"Soporte",IF(Gestión!E468=D!$K$198,"Implement1",IF(Gestión!E468=D!$K$201,"La",IF(Gestión!E468=D!$K$203,"Fortale7",IF(Gestión!E468=D!$K$206,"Remo",IF(Gestión!E468=D!$K$210,"Fortale8",IF(Gestión!E468=D!$K$214,"Mejoram",IF(Gestión!E468=D!$K$215,"Fortale9",IF(Gestión!E468=D!$K$217,"Fortale10",""))))))))))))))))))))))))))))))))))))))))))))))))))))))))))</f>
        <v/>
      </c>
    </row>
    <row r="460" spans="14:20" x14ac:dyDescent="0.25">
      <c r="N460" t="str">
        <f>IF(Gestión!F469=D!$L$2,"Forta",IF(Gestión!F469=$L$4,"Inclu",IF(Gestión!F469=$L$5,"Cult",IF(Gestión!F469=$L$7,"Actua",IF(Gestión!F469=$L$11,"Cuali",IF(Gestión!F469=$L$15,"Forta1",IF(Gestión!F469=$L$18,"Actua1",IF(Gestión!F469=$L$20,"Forta2",IF(Gestión!F469=$L$24,"Plan",IF(Gestión!F469=$L$28,"Confor",IF(Gestión!F469=$L$31,"Crea",IF(Gestión!F469=$L$33,"Incor",IF(Gestión!F469=$L$35,"Incre",IF(Gestión!F469=$L$36,"Prog",IF(Gestión!F469=$L$37,"Forta3",IF(Gestión!F469=$L$38,"Redi",IF(Gestión!F469=$L$40,"Confor1",IF(Gestión!F469=$L$44,"Apoyo",IF(Gestión!F469=$L$46,"Crea1",IF(Gestión!F469=$L$48,"Forta4",IF(Gestión!F469=$L$50,"Actua2",IF(Gestión!F469=$L$51,"Invest",IF(Gestión!F469=$L$52,"Conserv",IF(Gestión!F469=$L$55,"Incre1",IF(Gestión!F469=$L$60,"Actua3",IF(Gestión!F469=$L$64,"Actua4",IF(Gestión!F469=$L$66,"Asist",IF(Gestión!F469=$L$68,"Invest2",IF(Gestión!F469=$L$69,"Pract",IF(Gestión!F469=$L$72,"Forta5",IF(Gestión!F469=$L$79,"Opera",IF(Gestión!F469=$L$80,"Opera2",IF(Gestión!F469=$L$81,"Impul",IF(Gestión!F469=$L$86,"Estudio",IF(Gestión!F469=$L$89,"Invest3",IF(Gestión!F469=$L$90,"Diseño",IF(Gestión!F469=$L$91,"Invest4",IF(Gestión!F469=$L$93,"Vincula",IF(Gestión!F469=$L$94,"Crea2",IF(Gestión!F469=$L$95,"Diseño1",IF(Gestión!F469=$L$96,"Opera3",IF(Gestión!F469=$L$100,"Promo",IF(Gestión!F469=$L$101,"Estudio1",IF(Gestión!F469=$L$103,"Desarrolla",IF(Gestión!F469=$L$104,"Propen",IF(Gestión!F469=$L$108,"Aument",IF(Gestión!F469=$L$112,"Aument2",IF(Gestión!F469=$L$113,"Incre2",IF(Gestión!F469=$L$115,"Diver",IF(Gestión!F469=$L$118,"Estable",IF(Gestión!F469=$L$128,"Realiza",IF(Gestión!F469=$L$131,"Realiza1",IF(Gestión!F469=$L$135,"Diseño2",IF(Gestión!F469=$L$137,"Estudio2",IF(Gestión!F469=$L$138,"Invest5",IF(Gestión!F469=$L$141,"Actua5",IF(Gestión!F469=$L$144,"Estable1",IF(Gestión!F469=$L$151,"Defin","N/A"))))))))))))))))))))))))))))))))))))))))))))))))))))))))))</f>
        <v>N/A</v>
      </c>
      <c r="O460" t="str">
        <f>IF(N460="N/A",IF(Gestión!F469=$L$152,"Estable2",IF(Gestión!F469=$L$159,"Diseño3",IF(Gestión!F469=$L$161,"Diseño4",IF(Gestión!F469=$L$164,"Forta6",IF(Gestión!F469=$L$168,"Prog1",IF(Gestión!F469=$L$171,"Robus",IF(Gestión!F469=$L$172,"Diseño5",IF(Gestión!F469=$L$173,"Diseño6",IF(Gestión!F469=$L$174,"Estruc",IF(Gestión!F469=$L$175,"Diseño7",IF(Gestión!F469=$L$178,"Diseño8",IF(Gestión!F469=$L$179,"Diseño9",IF(Gestión!F469=$L$180,"Diseño10",IF(Gestión!F469=$L$181,"Diseño11",IF(Gestión!F469=$L$182,"Diseño12",IF(Gestión!F469=$L$183,"Capacit",IF(Gestión!F469=$L$186,"Redi1",IF(Gestión!F469=$L$187,"Defin1",IF(Gestión!F469=$L$190,"Cumplir",IF(Gestión!F469=$L$193,"Sistem",IF(Gestión!F469=$L$195,"Montaje",IF(Gestión!F469=$L$198,"Implementa",IF(Gestión!F469=$L$201,"Sistem1",IF(Gestión!F469=$L$203,"Asegura",IF(Gestión!F469=$L$204,"Estable3",IF(Gestión!F469=$L$206,"Constru",IF(Gestión!F469=$L$210,"Defin2",IF(Gestión!F469=$L$212,"Cult1",IF(Gestión!F469=$L$214,"Diseño13",IF(Gestión!F469=$L$215,"Defin3",IF(Gestión!F469=$L$217,"Segui",""))))))))))))))))))))))))))))))),N460)</f>
        <v/>
      </c>
      <c r="P460" t="str">
        <f>IF(Gestión!D469=$Q$2,"Acre",IF(Gestión!D469=$Q$3,"Valor",IF(Gestión!D469=$Q$4,"Calidad",IF(Gestión!D469=$Q$5,"NAI",IF(Gestión!D469=$Q$6,"NAP",IF(Gestión!D469=$Q$7,"NAE",IF(Gestión!D469=$Q$8,"Articulación",IF(Gestión!D469=$Q$9,"Extensión",IF(Gestión!D469=$Q$10,"Regionalización",IF(Gestión!D469=$Q$11,"Interna",IF(Gestión!D469=$Q$12,"Seguimiento",IF(Gestión!D469=$Q$13,"NAA",IF(Gestión!D469=$Q$14,"Gerencia",IF(Gestión!D469=$Q$15,"TH",IF(Gestión!D469=$Q$16,"Finan",IF(Gestión!D469=$Q$17,"Bienestar",IF(Gestión!D469=$Q$18,"Comuni",IF(Gestión!D469=$Q$19,"Sistema",IF(Gestión!D469=$Q$20,"GestionD",IF(Gestión!D469=$Q$21,"Mejoramiento",IF(Gestión!D469=$Q$22,"Modelo",IF(Gestión!D469=$Q$23,"Control",""))))))))))))))))))))))</f>
        <v/>
      </c>
      <c r="T460" t="str">
        <f>IF(Gestión!E469=D!$K$2,"Acredi",IF(Gestión!E469=D!$K$7,"Increm",IF(Gestión!E469=D!$K$11,"Forma",IF(Gestión!E469=D!$K$15,"Vincu",IF(Gestión!E469=D!$K$31,"Estructuraci",IF(Gestión!E469=D!$K$33,"Tecnica",IF(Gestión!E469=D!$K$35,"Conso",IF(Gestión!E469=D!$K$37,"Fortale",IF(Gestión!E469=D!$K$38,"Program",IF(Gestión!E469=D!$K$40,"Estruct",IF(Gestión!E469=D!$K$48,"Artic",IF(Gestión!E469=D!$K$55,"Fortale1",IF(Gestión!E469=D!$K$60,"Biling",IF(Gestión!E469=D!$K$64,"Forma1",IF(Gestión!E469=D!$K$66,"Gest",IF(Gestión!E469=D!$K$68,"Redefini",IF(Gestión!E469=D!$K$69,"Fortale2",IF(Gestión!E469=D!$K$72,"Edu",IF(Gestión!E469=D!$K$79,"Implement",IF(Gestión!E469=D!$K$81,"Potencia",IF(Gestión!E469=D!$K$86,"Fortale3",IF(Gestión!E469=D!$K$89,"Vincu1",IF(Gestión!E469=D!$K$91,"Incur",IF(Gestión!E469=D!$K$93,"Proyec",IF(Gestión!E469=D!$K$94,"Estrateg",IF(Gestión!E469=D!$K$95,"Desa",IF(Gestión!E469=D!$K$103,"Seguim",IF(Gestión!E469=D!$K$104,"Acces",IF(Gestión!E469=D!$K$113,"Program1",IF(Gestión!E469=D!$K$115,"En",IF(Gestión!E469=D!$K$118,"Geren",IF(Gestión!E469=D!$K$128,"Proyec1",IF(Gestión!E469=D!$K$131,"Proyec2",IF(Gestión!E469=D!$K$135,"Forma2",IF(Gestión!E469=D!$K$137,"Talent",IF(Gestión!E469=D!$K$151,"Conso1",IF(Gestión!E469=D!$K$152,"Conso2",IF(Gestión!E469=D!$K$159,"Serv",IF(Gestión!E469=D!$K$164,"Rete",IF(Gestión!E469=D!$K$171,"Fortale4",IF(Gestión!E469=D!$K$172,"Fortale5",IF(Gestión!E469=D!$K$174,"Defini",IF(Gestión!E469=D!$K$175,"Coord",IF(Gestión!E469=D!$K$178,"Redef",IF(Gestión!E469=D!$K$181,"Compro",IF(Gestión!E469=D!$K$182,"Desa1",IF(Gestión!E469=D!$K$183,"Fortale6",IF(Gestión!E469=D!$K$187,"Esta",IF(Gestión!E469=D!$K$190,"Facil",IF(Gestión!E469=D!$K$193,"Soporte",IF(Gestión!E469=D!$K$198,"Implement1",IF(Gestión!E469=D!$K$201,"La",IF(Gestión!E469=D!$K$203,"Fortale7",IF(Gestión!E469=D!$K$206,"Remo",IF(Gestión!E469=D!$K$210,"Fortale8",IF(Gestión!E469=D!$K$214,"Mejoram",IF(Gestión!E469=D!$K$215,"Fortale9",IF(Gestión!E469=D!$K$217,"Fortale10",""))))))))))))))))))))))))))))))))))))))))))))))))))))))))))</f>
        <v/>
      </c>
    </row>
    <row r="461" spans="14:20" x14ac:dyDescent="0.25">
      <c r="N461" t="str">
        <f>IF(Gestión!F470=D!$L$2,"Forta",IF(Gestión!F470=$L$4,"Inclu",IF(Gestión!F470=$L$5,"Cult",IF(Gestión!F470=$L$7,"Actua",IF(Gestión!F470=$L$11,"Cuali",IF(Gestión!F470=$L$15,"Forta1",IF(Gestión!F470=$L$18,"Actua1",IF(Gestión!F470=$L$20,"Forta2",IF(Gestión!F470=$L$24,"Plan",IF(Gestión!F470=$L$28,"Confor",IF(Gestión!F470=$L$31,"Crea",IF(Gestión!F470=$L$33,"Incor",IF(Gestión!F470=$L$35,"Incre",IF(Gestión!F470=$L$36,"Prog",IF(Gestión!F470=$L$37,"Forta3",IF(Gestión!F470=$L$38,"Redi",IF(Gestión!F470=$L$40,"Confor1",IF(Gestión!F470=$L$44,"Apoyo",IF(Gestión!F470=$L$46,"Crea1",IF(Gestión!F470=$L$48,"Forta4",IF(Gestión!F470=$L$50,"Actua2",IF(Gestión!F470=$L$51,"Invest",IF(Gestión!F470=$L$52,"Conserv",IF(Gestión!F470=$L$55,"Incre1",IF(Gestión!F470=$L$60,"Actua3",IF(Gestión!F470=$L$64,"Actua4",IF(Gestión!F470=$L$66,"Asist",IF(Gestión!F470=$L$68,"Invest2",IF(Gestión!F470=$L$69,"Pract",IF(Gestión!F470=$L$72,"Forta5",IF(Gestión!F470=$L$79,"Opera",IF(Gestión!F470=$L$80,"Opera2",IF(Gestión!F470=$L$81,"Impul",IF(Gestión!F470=$L$86,"Estudio",IF(Gestión!F470=$L$89,"Invest3",IF(Gestión!F470=$L$90,"Diseño",IF(Gestión!F470=$L$91,"Invest4",IF(Gestión!F470=$L$93,"Vincula",IF(Gestión!F470=$L$94,"Crea2",IF(Gestión!F470=$L$95,"Diseño1",IF(Gestión!F470=$L$96,"Opera3",IF(Gestión!F470=$L$100,"Promo",IF(Gestión!F470=$L$101,"Estudio1",IF(Gestión!F470=$L$103,"Desarrolla",IF(Gestión!F470=$L$104,"Propen",IF(Gestión!F470=$L$108,"Aument",IF(Gestión!F470=$L$112,"Aument2",IF(Gestión!F470=$L$113,"Incre2",IF(Gestión!F470=$L$115,"Diver",IF(Gestión!F470=$L$118,"Estable",IF(Gestión!F470=$L$128,"Realiza",IF(Gestión!F470=$L$131,"Realiza1",IF(Gestión!F470=$L$135,"Diseño2",IF(Gestión!F470=$L$137,"Estudio2",IF(Gestión!F470=$L$138,"Invest5",IF(Gestión!F470=$L$141,"Actua5",IF(Gestión!F470=$L$144,"Estable1",IF(Gestión!F470=$L$151,"Defin","N/A"))))))))))))))))))))))))))))))))))))))))))))))))))))))))))</f>
        <v>N/A</v>
      </c>
      <c r="O461" t="str">
        <f>IF(N461="N/A",IF(Gestión!F470=$L$152,"Estable2",IF(Gestión!F470=$L$159,"Diseño3",IF(Gestión!F470=$L$161,"Diseño4",IF(Gestión!F470=$L$164,"Forta6",IF(Gestión!F470=$L$168,"Prog1",IF(Gestión!F470=$L$171,"Robus",IF(Gestión!F470=$L$172,"Diseño5",IF(Gestión!F470=$L$173,"Diseño6",IF(Gestión!F470=$L$174,"Estruc",IF(Gestión!F470=$L$175,"Diseño7",IF(Gestión!F470=$L$178,"Diseño8",IF(Gestión!F470=$L$179,"Diseño9",IF(Gestión!F470=$L$180,"Diseño10",IF(Gestión!F470=$L$181,"Diseño11",IF(Gestión!F470=$L$182,"Diseño12",IF(Gestión!F470=$L$183,"Capacit",IF(Gestión!F470=$L$186,"Redi1",IF(Gestión!F470=$L$187,"Defin1",IF(Gestión!F470=$L$190,"Cumplir",IF(Gestión!F470=$L$193,"Sistem",IF(Gestión!F470=$L$195,"Montaje",IF(Gestión!F470=$L$198,"Implementa",IF(Gestión!F470=$L$201,"Sistem1",IF(Gestión!F470=$L$203,"Asegura",IF(Gestión!F470=$L$204,"Estable3",IF(Gestión!F470=$L$206,"Constru",IF(Gestión!F470=$L$210,"Defin2",IF(Gestión!F470=$L$212,"Cult1",IF(Gestión!F470=$L$214,"Diseño13",IF(Gestión!F470=$L$215,"Defin3",IF(Gestión!F470=$L$217,"Segui",""))))))))))))))))))))))))))))))),N461)</f>
        <v/>
      </c>
      <c r="P461" t="str">
        <f>IF(Gestión!D470=$Q$2,"Acre",IF(Gestión!D470=$Q$3,"Valor",IF(Gestión!D470=$Q$4,"Calidad",IF(Gestión!D470=$Q$5,"NAI",IF(Gestión!D470=$Q$6,"NAP",IF(Gestión!D470=$Q$7,"NAE",IF(Gestión!D470=$Q$8,"Articulación",IF(Gestión!D470=$Q$9,"Extensión",IF(Gestión!D470=$Q$10,"Regionalización",IF(Gestión!D470=$Q$11,"Interna",IF(Gestión!D470=$Q$12,"Seguimiento",IF(Gestión!D470=$Q$13,"NAA",IF(Gestión!D470=$Q$14,"Gerencia",IF(Gestión!D470=$Q$15,"TH",IF(Gestión!D470=$Q$16,"Finan",IF(Gestión!D470=$Q$17,"Bienestar",IF(Gestión!D470=$Q$18,"Comuni",IF(Gestión!D470=$Q$19,"Sistema",IF(Gestión!D470=$Q$20,"GestionD",IF(Gestión!D470=$Q$21,"Mejoramiento",IF(Gestión!D470=$Q$22,"Modelo",IF(Gestión!D470=$Q$23,"Control",""))))))))))))))))))))))</f>
        <v/>
      </c>
      <c r="T461" t="str">
        <f>IF(Gestión!E470=D!$K$2,"Acredi",IF(Gestión!E470=D!$K$7,"Increm",IF(Gestión!E470=D!$K$11,"Forma",IF(Gestión!E470=D!$K$15,"Vincu",IF(Gestión!E470=D!$K$31,"Estructuraci",IF(Gestión!E470=D!$K$33,"Tecnica",IF(Gestión!E470=D!$K$35,"Conso",IF(Gestión!E470=D!$K$37,"Fortale",IF(Gestión!E470=D!$K$38,"Program",IF(Gestión!E470=D!$K$40,"Estruct",IF(Gestión!E470=D!$K$48,"Artic",IF(Gestión!E470=D!$K$55,"Fortale1",IF(Gestión!E470=D!$K$60,"Biling",IF(Gestión!E470=D!$K$64,"Forma1",IF(Gestión!E470=D!$K$66,"Gest",IF(Gestión!E470=D!$K$68,"Redefini",IF(Gestión!E470=D!$K$69,"Fortale2",IF(Gestión!E470=D!$K$72,"Edu",IF(Gestión!E470=D!$K$79,"Implement",IF(Gestión!E470=D!$K$81,"Potencia",IF(Gestión!E470=D!$K$86,"Fortale3",IF(Gestión!E470=D!$K$89,"Vincu1",IF(Gestión!E470=D!$K$91,"Incur",IF(Gestión!E470=D!$K$93,"Proyec",IF(Gestión!E470=D!$K$94,"Estrateg",IF(Gestión!E470=D!$K$95,"Desa",IF(Gestión!E470=D!$K$103,"Seguim",IF(Gestión!E470=D!$K$104,"Acces",IF(Gestión!E470=D!$K$113,"Program1",IF(Gestión!E470=D!$K$115,"En",IF(Gestión!E470=D!$K$118,"Geren",IF(Gestión!E470=D!$K$128,"Proyec1",IF(Gestión!E470=D!$K$131,"Proyec2",IF(Gestión!E470=D!$K$135,"Forma2",IF(Gestión!E470=D!$K$137,"Talent",IF(Gestión!E470=D!$K$151,"Conso1",IF(Gestión!E470=D!$K$152,"Conso2",IF(Gestión!E470=D!$K$159,"Serv",IF(Gestión!E470=D!$K$164,"Rete",IF(Gestión!E470=D!$K$171,"Fortale4",IF(Gestión!E470=D!$K$172,"Fortale5",IF(Gestión!E470=D!$K$174,"Defini",IF(Gestión!E470=D!$K$175,"Coord",IF(Gestión!E470=D!$K$178,"Redef",IF(Gestión!E470=D!$K$181,"Compro",IF(Gestión!E470=D!$K$182,"Desa1",IF(Gestión!E470=D!$K$183,"Fortale6",IF(Gestión!E470=D!$K$187,"Esta",IF(Gestión!E470=D!$K$190,"Facil",IF(Gestión!E470=D!$K$193,"Soporte",IF(Gestión!E470=D!$K$198,"Implement1",IF(Gestión!E470=D!$K$201,"La",IF(Gestión!E470=D!$K$203,"Fortale7",IF(Gestión!E470=D!$K$206,"Remo",IF(Gestión!E470=D!$K$210,"Fortale8",IF(Gestión!E470=D!$K$214,"Mejoram",IF(Gestión!E470=D!$K$215,"Fortale9",IF(Gestión!E470=D!$K$217,"Fortale10",""))))))))))))))))))))))))))))))))))))))))))))))))))))))))))</f>
        <v/>
      </c>
    </row>
    <row r="462" spans="14:20" x14ac:dyDescent="0.25">
      <c r="N462" t="str">
        <f>IF(Gestión!F471=D!$L$2,"Forta",IF(Gestión!F471=$L$4,"Inclu",IF(Gestión!F471=$L$5,"Cult",IF(Gestión!F471=$L$7,"Actua",IF(Gestión!F471=$L$11,"Cuali",IF(Gestión!F471=$L$15,"Forta1",IF(Gestión!F471=$L$18,"Actua1",IF(Gestión!F471=$L$20,"Forta2",IF(Gestión!F471=$L$24,"Plan",IF(Gestión!F471=$L$28,"Confor",IF(Gestión!F471=$L$31,"Crea",IF(Gestión!F471=$L$33,"Incor",IF(Gestión!F471=$L$35,"Incre",IF(Gestión!F471=$L$36,"Prog",IF(Gestión!F471=$L$37,"Forta3",IF(Gestión!F471=$L$38,"Redi",IF(Gestión!F471=$L$40,"Confor1",IF(Gestión!F471=$L$44,"Apoyo",IF(Gestión!F471=$L$46,"Crea1",IF(Gestión!F471=$L$48,"Forta4",IF(Gestión!F471=$L$50,"Actua2",IF(Gestión!F471=$L$51,"Invest",IF(Gestión!F471=$L$52,"Conserv",IF(Gestión!F471=$L$55,"Incre1",IF(Gestión!F471=$L$60,"Actua3",IF(Gestión!F471=$L$64,"Actua4",IF(Gestión!F471=$L$66,"Asist",IF(Gestión!F471=$L$68,"Invest2",IF(Gestión!F471=$L$69,"Pract",IF(Gestión!F471=$L$72,"Forta5",IF(Gestión!F471=$L$79,"Opera",IF(Gestión!F471=$L$80,"Opera2",IF(Gestión!F471=$L$81,"Impul",IF(Gestión!F471=$L$86,"Estudio",IF(Gestión!F471=$L$89,"Invest3",IF(Gestión!F471=$L$90,"Diseño",IF(Gestión!F471=$L$91,"Invest4",IF(Gestión!F471=$L$93,"Vincula",IF(Gestión!F471=$L$94,"Crea2",IF(Gestión!F471=$L$95,"Diseño1",IF(Gestión!F471=$L$96,"Opera3",IF(Gestión!F471=$L$100,"Promo",IF(Gestión!F471=$L$101,"Estudio1",IF(Gestión!F471=$L$103,"Desarrolla",IF(Gestión!F471=$L$104,"Propen",IF(Gestión!F471=$L$108,"Aument",IF(Gestión!F471=$L$112,"Aument2",IF(Gestión!F471=$L$113,"Incre2",IF(Gestión!F471=$L$115,"Diver",IF(Gestión!F471=$L$118,"Estable",IF(Gestión!F471=$L$128,"Realiza",IF(Gestión!F471=$L$131,"Realiza1",IF(Gestión!F471=$L$135,"Diseño2",IF(Gestión!F471=$L$137,"Estudio2",IF(Gestión!F471=$L$138,"Invest5",IF(Gestión!F471=$L$141,"Actua5",IF(Gestión!F471=$L$144,"Estable1",IF(Gestión!F471=$L$151,"Defin","N/A"))))))))))))))))))))))))))))))))))))))))))))))))))))))))))</f>
        <v>N/A</v>
      </c>
      <c r="O462" t="str">
        <f>IF(N462="N/A",IF(Gestión!F471=$L$152,"Estable2",IF(Gestión!F471=$L$159,"Diseño3",IF(Gestión!F471=$L$161,"Diseño4",IF(Gestión!F471=$L$164,"Forta6",IF(Gestión!F471=$L$168,"Prog1",IF(Gestión!F471=$L$171,"Robus",IF(Gestión!F471=$L$172,"Diseño5",IF(Gestión!F471=$L$173,"Diseño6",IF(Gestión!F471=$L$174,"Estruc",IF(Gestión!F471=$L$175,"Diseño7",IF(Gestión!F471=$L$178,"Diseño8",IF(Gestión!F471=$L$179,"Diseño9",IF(Gestión!F471=$L$180,"Diseño10",IF(Gestión!F471=$L$181,"Diseño11",IF(Gestión!F471=$L$182,"Diseño12",IF(Gestión!F471=$L$183,"Capacit",IF(Gestión!F471=$L$186,"Redi1",IF(Gestión!F471=$L$187,"Defin1",IF(Gestión!F471=$L$190,"Cumplir",IF(Gestión!F471=$L$193,"Sistem",IF(Gestión!F471=$L$195,"Montaje",IF(Gestión!F471=$L$198,"Implementa",IF(Gestión!F471=$L$201,"Sistem1",IF(Gestión!F471=$L$203,"Asegura",IF(Gestión!F471=$L$204,"Estable3",IF(Gestión!F471=$L$206,"Constru",IF(Gestión!F471=$L$210,"Defin2",IF(Gestión!F471=$L$212,"Cult1",IF(Gestión!F471=$L$214,"Diseño13",IF(Gestión!F471=$L$215,"Defin3",IF(Gestión!F471=$L$217,"Segui",""))))))))))))))))))))))))))))))),N462)</f>
        <v/>
      </c>
      <c r="P462" t="str">
        <f>IF(Gestión!D471=$Q$2,"Acre",IF(Gestión!D471=$Q$3,"Valor",IF(Gestión!D471=$Q$4,"Calidad",IF(Gestión!D471=$Q$5,"NAI",IF(Gestión!D471=$Q$6,"NAP",IF(Gestión!D471=$Q$7,"NAE",IF(Gestión!D471=$Q$8,"Articulación",IF(Gestión!D471=$Q$9,"Extensión",IF(Gestión!D471=$Q$10,"Regionalización",IF(Gestión!D471=$Q$11,"Interna",IF(Gestión!D471=$Q$12,"Seguimiento",IF(Gestión!D471=$Q$13,"NAA",IF(Gestión!D471=$Q$14,"Gerencia",IF(Gestión!D471=$Q$15,"TH",IF(Gestión!D471=$Q$16,"Finan",IF(Gestión!D471=$Q$17,"Bienestar",IF(Gestión!D471=$Q$18,"Comuni",IF(Gestión!D471=$Q$19,"Sistema",IF(Gestión!D471=$Q$20,"GestionD",IF(Gestión!D471=$Q$21,"Mejoramiento",IF(Gestión!D471=$Q$22,"Modelo",IF(Gestión!D471=$Q$23,"Control",""))))))))))))))))))))))</f>
        <v/>
      </c>
      <c r="T462" t="str">
        <f>IF(Gestión!E471=D!$K$2,"Acredi",IF(Gestión!E471=D!$K$7,"Increm",IF(Gestión!E471=D!$K$11,"Forma",IF(Gestión!E471=D!$K$15,"Vincu",IF(Gestión!E471=D!$K$31,"Estructuraci",IF(Gestión!E471=D!$K$33,"Tecnica",IF(Gestión!E471=D!$K$35,"Conso",IF(Gestión!E471=D!$K$37,"Fortale",IF(Gestión!E471=D!$K$38,"Program",IF(Gestión!E471=D!$K$40,"Estruct",IF(Gestión!E471=D!$K$48,"Artic",IF(Gestión!E471=D!$K$55,"Fortale1",IF(Gestión!E471=D!$K$60,"Biling",IF(Gestión!E471=D!$K$64,"Forma1",IF(Gestión!E471=D!$K$66,"Gest",IF(Gestión!E471=D!$K$68,"Redefini",IF(Gestión!E471=D!$K$69,"Fortale2",IF(Gestión!E471=D!$K$72,"Edu",IF(Gestión!E471=D!$K$79,"Implement",IF(Gestión!E471=D!$K$81,"Potencia",IF(Gestión!E471=D!$K$86,"Fortale3",IF(Gestión!E471=D!$K$89,"Vincu1",IF(Gestión!E471=D!$K$91,"Incur",IF(Gestión!E471=D!$K$93,"Proyec",IF(Gestión!E471=D!$K$94,"Estrateg",IF(Gestión!E471=D!$K$95,"Desa",IF(Gestión!E471=D!$K$103,"Seguim",IF(Gestión!E471=D!$K$104,"Acces",IF(Gestión!E471=D!$K$113,"Program1",IF(Gestión!E471=D!$K$115,"En",IF(Gestión!E471=D!$K$118,"Geren",IF(Gestión!E471=D!$K$128,"Proyec1",IF(Gestión!E471=D!$K$131,"Proyec2",IF(Gestión!E471=D!$K$135,"Forma2",IF(Gestión!E471=D!$K$137,"Talent",IF(Gestión!E471=D!$K$151,"Conso1",IF(Gestión!E471=D!$K$152,"Conso2",IF(Gestión!E471=D!$K$159,"Serv",IF(Gestión!E471=D!$K$164,"Rete",IF(Gestión!E471=D!$K$171,"Fortale4",IF(Gestión!E471=D!$K$172,"Fortale5",IF(Gestión!E471=D!$K$174,"Defini",IF(Gestión!E471=D!$K$175,"Coord",IF(Gestión!E471=D!$K$178,"Redef",IF(Gestión!E471=D!$K$181,"Compro",IF(Gestión!E471=D!$K$182,"Desa1",IF(Gestión!E471=D!$K$183,"Fortale6",IF(Gestión!E471=D!$K$187,"Esta",IF(Gestión!E471=D!$K$190,"Facil",IF(Gestión!E471=D!$K$193,"Soporte",IF(Gestión!E471=D!$K$198,"Implement1",IF(Gestión!E471=D!$K$201,"La",IF(Gestión!E471=D!$K$203,"Fortale7",IF(Gestión!E471=D!$K$206,"Remo",IF(Gestión!E471=D!$K$210,"Fortale8",IF(Gestión!E471=D!$K$214,"Mejoram",IF(Gestión!E471=D!$K$215,"Fortale9",IF(Gestión!E471=D!$K$217,"Fortale10",""))))))))))))))))))))))))))))))))))))))))))))))))))))))))))</f>
        <v/>
      </c>
    </row>
    <row r="463" spans="14:20" x14ac:dyDescent="0.25">
      <c r="N463" t="str">
        <f>IF(Gestión!F472=D!$L$2,"Forta",IF(Gestión!F472=$L$4,"Inclu",IF(Gestión!F472=$L$5,"Cult",IF(Gestión!F472=$L$7,"Actua",IF(Gestión!F472=$L$11,"Cuali",IF(Gestión!F472=$L$15,"Forta1",IF(Gestión!F472=$L$18,"Actua1",IF(Gestión!F472=$L$20,"Forta2",IF(Gestión!F472=$L$24,"Plan",IF(Gestión!F472=$L$28,"Confor",IF(Gestión!F472=$L$31,"Crea",IF(Gestión!F472=$L$33,"Incor",IF(Gestión!F472=$L$35,"Incre",IF(Gestión!F472=$L$36,"Prog",IF(Gestión!F472=$L$37,"Forta3",IF(Gestión!F472=$L$38,"Redi",IF(Gestión!F472=$L$40,"Confor1",IF(Gestión!F472=$L$44,"Apoyo",IF(Gestión!F472=$L$46,"Crea1",IF(Gestión!F472=$L$48,"Forta4",IF(Gestión!F472=$L$50,"Actua2",IF(Gestión!F472=$L$51,"Invest",IF(Gestión!F472=$L$52,"Conserv",IF(Gestión!F472=$L$55,"Incre1",IF(Gestión!F472=$L$60,"Actua3",IF(Gestión!F472=$L$64,"Actua4",IF(Gestión!F472=$L$66,"Asist",IF(Gestión!F472=$L$68,"Invest2",IF(Gestión!F472=$L$69,"Pract",IF(Gestión!F472=$L$72,"Forta5",IF(Gestión!F472=$L$79,"Opera",IF(Gestión!F472=$L$80,"Opera2",IF(Gestión!F472=$L$81,"Impul",IF(Gestión!F472=$L$86,"Estudio",IF(Gestión!F472=$L$89,"Invest3",IF(Gestión!F472=$L$90,"Diseño",IF(Gestión!F472=$L$91,"Invest4",IF(Gestión!F472=$L$93,"Vincula",IF(Gestión!F472=$L$94,"Crea2",IF(Gestión!F472=$L$95,"Diseño1",IF(Gestión!F472=$L$96,"Opera3",IF(Gestión!F472=$L$100,"Promo",IF(Gestión!F472=$L$101,"Estudio1",IF(Gestión!F472=$L$103,"Desarrolla",IF(Gestión!F472=$L$104,"Propen",IF(Gestión!F472=$L$108,"Aument",IF(Gestión!F472=$L$112,"Aument2",IF(Gestión!F472=$L$113,"Incre2",IF(Gestión!F472=$L$115,"Diver",IF(Gestión!F472=$L$118,"Estable",IF(Gestión!F472=$L$128,"Realiza",IF(Gestión!F472=$L$131,"Realiza1",IF(Gestión!F472=$L$135,"Diseño2",IF(Gestión!F472=$L$137,"Estudio2",IF(Gestión!F472=$L$138,"Invest5",IF(Gestión!F472=$L$141,"Actua5",IF(Gestión!F472=$L$144,"Estable1",IF(Gestión!F472=$L$151,"Defin","N/A"))))))))))))))))))))))))))))))))))))))))))))))))))))))))))</f>
        <v>N/A</v>
      </c>
      <c r="O463" t="str">
        <f>IF(N463="N/A",IF(Gestión!F472=$L$152,"Estable2",IF(Gestión!F472=$L$159,"Diseño3",IF(Gestión!F472=$L$161,"Diseño4",IF(Gestión!F472=$L$164,"Forta6",IF(Gestión!F472=$L$168,"Prog1",IF(Gestión!F472=$L$171,"Robus",IF(Gestión!F472=$L$172,"Diseño5",IF(Gestión!F472=$L$173,"Diseño6",IF(Gestión!F472=$L$174,"Estruc",IF(Gestión!F472=$L$175,"Diseño7",IF(Gestión!F472=$L$178,"Diseño8",IF(Gestión!F472=$L$179,"Diseño9",IF(Gestión!F472=$L$180,"Diseño10",IF(Gestión!F472=$L$181,"Diseño11",IF(Gestión!F472=$L$182,"Diseño12",IF(Gestión!F472=$L$183,"Capacit",IF(Gestión!F472=$L$186,"Redi1",IF(Gestión!F472=$L$187,"Defin1",IF(Gestión!F472=$L$190,"Cumplir",IF(Gestión!F472=$L$193,"Sistem",IF(Gestión!F472=$L$195,"Montaje",IF(Gestión!F472=$L$198,"Implementa",IF(Gestión!F472=$L$201,"Sistem1",IF(Gestión!F472=$L$203,"Asegura",IF(Gestión!F472=$L$204,"Estable3",IF(Gestión!F472=$L$206,"Constru",IF(Gestión!F472=$L$210,"Defin2",IF(Gestión!F472=$L$212,"Cult1",IF(Gestión!F472=$L$214,"Diseño13",IF(Gestión!F472=$L$215,"Defin3",IF(Gestión!F472=$L$217,"Segui",""))))))))))))))))))))))))))))))),N463)</f>
        <v/>
      </c>
      <c r="P463" t="str">
        <f>IF(Gestión!D472=$Q$2,"Acre",IF(Gestión!D472=$Q$3,"Valor",IF(Gestión!D472=$Q$4,"Calidad",IF(Gestión!D472=$Q$5,"NAI",IF(Gestión!D472=$Q$6,"NAP",IF(Gestión!D472=$Q$7,"NAE",IF(Gestión!D472=$Q$8,"Articulación",IF(Gestión!D472=$Q$9,"Extensión",IF(Gestión!D472=$Q$10,"Regionalización",IF(Gestión!D472=$Q$11,"Interna",IF(Gestión!D472=$Q$12,"Seguimiento",IF(Gestión!D472=$Q$13,"NAA",IF(Gestión!D472=$Q$14,"Gerencia",IF(Gestión!D472=$Q$15,"TH",IF(Gestión!D472=$Q$16,"Finan",IF(Gestión!D472=$Q$17,"Bienestar",IF(Gestión!D472=$Q$18,"Comuni",IF(Gestión!D472=$Q$19,"Sistema",IF(Gestión!D472=$Q$20,"GestionD",IF(Gestión!D472=$Q$21,"Mejoramiento",IF(Gestión!D472=$Q$22,"Modelo",IF(Gestión!D472=$Q$23,"Control",""))))))))))))))))))))))</f>
        <v/>
      </c>
      <c r="T463" t="str">
        <f>IF(Gestión!E472=D!$K$2,"Acredi",IF(Gestión!E472=D!$K$7,"Increm",IF(Gestión!E472=D!$K$11,"Forma",IF(Gestión!E472=D!$K$15,"Vincu",IF(Gestión!E472=D!$K$31,"Estructuraci",IF(Gestión!E472=D!$K$33,"Tecnica",IF(Gestión!E472=D!$K$35,"Conso",IF(Gestión!E472=D!$K$37,"Fortale",IF(Gestión!E472=D!$K$38,"Program",IF(Gestión!E472=D!$K$40,"Estruct",IF(Gestión!E472=D!$K$48,"Artic",IF(Gestión!E472=D!$K$55,"Fortale1",IF(Gestión!E472=D!$K$60,"Biling",IF(Gestión!E472=D!$K$64,"Forma1",IF(Gestión!E472=D!$K$66,"Gest",IF(Gestión!E472=D!$K$68,"Redefini",IF(Gestión!E472=D!$K$69,"Fortale2",IF(Gestión!E472=D!$K$72,"Edu",IF(Gestión!E472=D!$K$79,"Implement",IF(Gestión!E472=D!$K$81,"Potencia",IF(Gestión!E472=D!$K$86,"Fortale3",IF(Gestión!E472=D!$K$89,"Vincu1",IF(Gestión!E472=D!$K$91,"Incur",IF(Gestión!E472=D!$K$93,"Proyec",IF(Gestión!E472=D!$K$94,"Estrateg",IF(Gestión!E472=D!$K$95,"Desa",IF(Gestión!E472=D!$K$103,"Seguim",IF(Gestión!E472=D!$K$104,"Acces",IF(Gestión!E472=D!$K$113,"Program1",IF(Gestión!E472=D!$K$115,"En",IF(Gestión!E472=D!$K$118,"Geren",IF(Gestión!E472=D!$K$128,"Proyec1",IF(Gestión!E472=D!$K$131,"Proyec2",IF(Gestión!E472=D!$K$135,"Forma2",IF(Gestión!E472=D!$K$137,"Talent",IF(Gestión!E472=D!$K$151,"Conso1",IF(Gestión!E472=D!$K$152,"Conso2",IF(Gestión!E472=D!$K$159,"Serv",IF(Gestión!E472=D!$K$164,"Rete",IF(Gestión!E472=D!$K$171,"Fortale4",IF(Gestión!E472=D!$K$172,"Fortale5",IF(Gestión!E472=D!$K$174,"Defini",IF(Gestión!E472=D!$K$175,"Coord",IF(Gestión!E472=D!$K$178,"Redef",IF(Gestión!E472=D!$K$181,"Compro",IF(Gestión!E472=D!$K$182,"Desa1",IF(Gestión!E472=D!$K$183,"Fortale6",IF(Gestión!E472=D!$K$187,"Esta",IF(Gestión!E472=D!$K$190,"Facil",IF(Gestión!E472=D!$K$193,"Soporte",IF(Gestión!E472=D!$K$198,"Implement1",IF(Gestión!E472=D!$K$201,"La",IF(Gestión!E472=D!$K$203,"Fortale7",IF(Gestión!E472=D!$K$206,"Remo",IF(Gestión!E472=D!$K$210,"Fortale8",IF(Gestión!E472=D!$K$214,"Mejoram",IF(Gestión!E472=D!$K$215,"Fortale9",IF(Gestión!E472=D!$K$217,"Fortale10",""))))))))))))))))))))))))))))))))))))))))))))))))))))))))))</f>
        <v/>
      </c>
    </row>
    <row r="464" spans="14:20" x14ac:dyDescent="0.25">
      <c r="N464" t="str">
        <f>IF(Gestión!F473=D!$L$2,"Forta",IF(Gestión!F473=$L$4,"Inclu",IF(Gestión!F473=$L$5,"Cult",IF(Gestión!F473=$L$7,"Actua",IF(Gestión!F473=$L$11,"Cuali",IF(Gestión!F473=$L$15,"Forta1",IF(Gestión!F473=$L$18,"Actua1",IF(Gestión!F473=$L$20,"Forta2",IF(Gestión!F473=$L$24,"Plan",IF(Gestión!F473=$L$28,"Confor",IF(Gestión!F473=$L$31,"Crea",IF(Gestión!F473=$L$33,"Incor",IF(Gestión!F473=$L$35,"Incre",IF(Gestión!F473=$L$36,"Prog",IF(Gestión!F473=$L$37,"Forta3",IF(Gestión!F473=$L$38,"Redi",IF(Gestión!F473=$L$40,"Confor1",IF(Gestión!F473=$L$44,"Apoyo",IF(Gestión!F473=$L$46,"Crea1",IF(Gestión!F473=$L$48,"Forta4",IF(Gestión!F473=$L$50,"Actua2",IF(Gestión!F473=$L$51,"Invest",IF(Gestión!F473=$L$52,"Conserv",IF(Gestión!F473=$L$55,"Incre1",IF(Gestión!F473=$L$60,"Actua3",IF(Gestión!F473=$L$64,"Actua4",IF(Gestión!F473=$L$66,"Asist",IF(Gestión!F473=$L$68,"Invest2",IF(Gestión!F473=$L$69,"Pract",IF(Gestión!F473=$L$72,"Forta5",IF(Gestión!F473=$L$79,"Opera",IF(Gestión!F473=$L$80,"Opera2",IF(Gestión!F473=$L$81,"Impul",IF(Gestión!F473=$L$86,"Estudio",IF(Gestión!F473=$L$89,"Invest3",IF(Gestión!F473=$L$90,"Diseño",IF(Gestión!F473=$L$91,"Invest4",IF(Gestión!F473=$L$93,"Vincula",IF(Gestión!F473=$L$94,"Crea2",IF(Gestión!F473=$L$95,"Diseño1",IF(Gestión!F473=$L$96,"Opera3",IF(Gestión!F473=$L$100,"Promo",IF(Gestión!F473=$L$101,"Estudio1",IF(Gestión!F473=$L$103,"Desarrolla",IF(Gestión!F473=$L$104,"Propen",IF(Gestión!F473=$L$108,"Aument",IF(Gestión!F473=$L$112,"Aument2",IF(Gestión!F473=$L$113,"Incre2",IF(Gestión!F473=$L$115,"Diver",IF(Gestión!F473=$L$118,"Estable",IF(Gestión!F473=$L$128,"Realiza",IF(Gestión!F473=$L$131,"Realiza1",IF(Gestión!F473=$L$135,"Diseño2",IF(Gestión!F473=$L$137,"Estudio2",IF(Gestión!F473=$L$138,"Invest5",IF(Gestión!F473=$L$141,"Actua5",IF(Gestión!F473=$L$144,"Estable1",IF(Gestión!F473=$L$151,"Defin","N/A"))))))))))))))))))))))))))))))))))))))))))))))))))))))))))</f>
        <v>N/A</v>
      </c>
      <c r="O464" t="str">
        <f>IF(N464="N/A",IF(Gestión!F473=$L$152,"Estable2",IF(Gestión!F473=$L$159,"Diseño3",IF(Gestión!F473=$L$161,"Diseño4",IF(Gestión!F473=$L$164,"Forta6",IF(Gestión!F473=$L$168,"Prog1",IF(Gestión!F473=$L$171,"Robus",IF(Gestión!F473=$L$172,"Diseño5",IF(Gestión!F473=$L$173,"Diseño6",IF(Gestión!F473=$L$174,"Estruc",IF(Gestión!F473=$L$175,"Diseño7",IF(Gestión!F473=$L$178,"Diseño8",IF(Gestión!F473=$L$179,"Diseño9",IF(Gestión!F473=$L$180,"Diseño10",IF(Gestión!F473=$L$181,"Diseño11",IF(Gestión!F473=$L$182,"Diseño12",IF(Gestión!F473=$L$183,"Capacit",IF(Gestión!F473=$L$186,"Redi1",IF(Gestión!F473=$L$187,"Defin1",IF(Gestión!F473=$L$190,"Cumplir",IF(Gestión!F473=$L$193,"Sistem",IF(Gestión!F473=$L$195,"Montaje",IF(Gestión!F473=$L$198,"Implementa",IF(Gestión!F473=$L$201,"Sistem1",IF(Gestión!F473=$L$203,"Asegura",IF(Gestión!F473=$L$204,"Estable3",IF(Gestión!F473=$L$206,"Constru",IF(Gestión!F473=$L$210,"Defin2",IF(Gestión!F473=$L$212,"Cult1",IF(Gestión!F473=$L$214,"Diseño13",IF(Gestión!F473=$L$215,"Defin3",IF(Gestión!F473=$L$217,"Segui",""))))))))))))))))))))))))))))))),N464)</f>
        <v/>
      </c>
      <c r="P464" t="str">
        <f>IF(Gestión!D473=$Q$2,"Acre",IF(Gestión!D473=$Q$3,"Valor",IF(Gestión!D473=$Q$4,"Calidad",IF(Gestión!D473=$Q$5,"NAI",IF(Gestión!D473=$Q$6,"NAP",IF(Gestión!D473=$Q$7,"NAE",IF(Gestión!D473=$Q$8,"Articulación",IF(Gestión!D473=$Q$9,"Extensión",IF(Gestión!D473=$Q$10,"Regionalización",IF(Gestión!D473=$Q$11,"Interna",IF(Gestión!D473=$Q$12,"Seguimiento",IF(Gestión!D473=$Q$13,"NAA",IF(Gestión!D473=$Q$14,"Gerencia",IF(Gestión!D473=$Q$15,"TH",IF(Gestión!D473=$Q$16,"Finan",IF(Gestión!D473=$Q$17,"Bienestar",IF(Gestión!D473=$Q$18,"Comuni",IF(Gestión!D473=$Q$19,"Sistema",IF(Gestión!D473=$Q$20,"GestionD",IF(Gestión!D473=$Q$21,"Mejoramiento",IF(Gestión!D473=$Q$22,"Modelo",IF(Gestión!D473=$Q$23,"Control",""))))))))))))))))))))))</f>
        <v/>
      </c>
      <c r="T464" t="str">
        <f>IF(Gestión!E473=D!$K$2,"Acredi",IF(Gestión!E473=D!$K$7,"Increm",IF(Gestión!E473=D!$K$11,"Forma",IF(Gestión!E473=D!$K$15,"Vincu",IF(Gestión!E473=D!$K$31,"Estructuraci",IF(Gestión!E473=D!$K$33,"Tecnica",IF(Gestión!E473=D!$K$35,"Conso",IF(Gestión!E473=D!$K$37,"Fortale",IF(Gestión!E473=D!$K$38,"Program",IF(Gestión!E473=D!$K$40,"Estruct",IF(Gestión!E473=D!$K$48,"Artic",IF(Gestión!E473=D!$K$55,"Fortale1",IF(Gestión!E473=D!$K$60,"Biling",IF(Gestión!E473=D!$K$64,"Forma1",IF(Gestión!E473=D!$K$66,"Gest",IF(Gestión!E473=D!$K$68,"Redefini",IF(Gestión!E473=D!$K$69,"Fortale2",IF(Gestión!E473=D!$K$72,"Edu",IF(Gestión!E473=D!$K$79,"Implement",IF(Gestión!E473=D!$K$81,"Potencia",IF(Gestión!E473=D!$K$86,"Fortale3",IF(Gestión!E473=D!$K$89,"Vincu1",IF(Gestión!E473=D!$K$91,"Incur",IF(Gestión!E473=D!$K$93,"Proyec",IF(Gestión!E473=D!$K$94,"Estrateg",IF(Gestión!E473=D!$K$95,"Desa",IF(Gestión!E473=D!$K$103,"Seguim",IF(Gestión!E473=D!$K$104,"Acces",IF(Gestión!E473=D!$K$113,"Program1",IF(Gestión!E473=D!$K$115,"En",IF(Gestión!E473=D!$K$118,"Geren",IF(Gestión!E473=D!$K$128,"Proyec1",IF(Gestión!E473=D!$K$131,"Proyec2",IF(Gestión!E473=D!$K$135,"Forma2",IF(Gestión!E473=D!$K$137,"Talent",IF(Gestión!E473=D!$K$151,"Conso1",IF(Gestión!E473=D!$K$152,"Conso2",IF(Gestión!E473=D!$K$159,"Serv",IF(Gestión!E473=D!$K$164,"Rete",IF(Gestión!E473=D!$K$171,"Fortale4",IF(Gestión!E473=D!$K$172,"Fortale5",IF(Gestión!E473=D!$K$174,"Defini",IF(Gestión!E473=D!$K$175,"Coord",IF(Gestión!E473=D!$K$178,"Redef",IF(Gestión!E473=D!$K$181,"Compro",IF(Gestión!E473=D!$K$182,"Desa1",IF(Gestión!E473=D!$K$183,"Fortale6",IF(Gestión!E473=D!$K$187,"Esta",IF(Gestión!E473=D!$K$190,"Facil",IF(Gestión!E473=D!$K$193,"Soporte",IF(Gestión!E473=D!$K$198,"Implement1",IF(Gestión!E473=D!$K$201,"La",IF(Gestión!E473=D!$K$203,"Fortale7",IF(Gestión!E473=D!$K$206,"Remo",IF(Gestión!E473=D!$K$210,"Fortale8",IF(Gestión!E473=D!$K$214,"Mejoram",IF(Gestión!E473=D!$K$215,"Fortale9",IF(Gestión!E473=D!$K$217,"Fortale10",""))))))))))))))))))))))))))))))))))))))))))))))))))))))))))</f>
        <v/>
      </c>
    </row>
    <row r="465" spans="14:20" x14ac:dyDescent="0.25">
      <c r="N465" t="str">
        <f>IF(Gestión!F474=D!$L$2,"Forta",IF(Gestión!F474=$L$4,"Inclu",IF(Gestión!F474=$L$5,"Cult",IF(Gestión!F474=$L$7,"Actua",IF(Gestión!F474=$L$11,"Cuali",IF(Gestión!F474=$L$15,"Forta1",IF(Gestión!F474=$L$18,"Actua1",IF(Gestión!F474=$L$20,"Forta2",IF(Gestión!F474=$L$24,"Plan",IF(Gestión!F474=$L$28,"Confor",IF(Gestión!F474=$L$31,"Crea",IF(Gestión!F474=$L$33,"Incor",IF(Gestión!F474=$L$35,"Incre",IF(Gestión!F474=$L$36,"Prog",IF(Gestión!F474=$L$37,"Forta3",IF(Gestión!F474=$L$38,"Redi",IF(Gestión!F474=$L$40,"Confor1",IF(Gestión!F474=$L$44,"Apoyo",IF(Gestión!F474=$L$46,"Crea1",IF(Gestión!F474=$L$48,"Forta4",IF(Gestión!F474=$L$50,"Actua2",IF(Gestión!F474=$L$51,"Invest",IF(Gestión!F474=$L$52,"Conserv",IF(Gestión!F474=$L$55,"Incre1",IF(Gestión!F474=$L$60,"Actua3",IF(Gestión!F474=$L$64,"Actua4",IF(Gestión!F474=$L$66,"Asist",IF(Gestión!F474=$L$68,"Invest2",IF(Gestión!F474=$L$69,"Pract",IF(Gestión!F474=$L$72,"Forta5",IF(Gestión!F474=$L$79,"Opera",IF(Gestión!F474=$L$80,"Opera2",IF(Gestión!F474=$L$81,"Impul",IF(Gestión!F474=$L$86,"Estudio",IF(Gestión!F474=$L$89,"Invest3",IF(Gestión!F474=$L$90,"Diseño",IF(Gestión!F474=$L$91,"Invest4",IF(Gestión!F474=$L$93,"Vincula",IF(Gestión!F474=$L$94,"Crea2",IF(Gestión!F474=$L$95,"Diseño1",IF(Gestión!F474=$L$96,"Opera3",IF(Gestión!F474=$L$100,"Promo",IF(Gestión!F474=$L$101,"Estudio1",IF(Gestión!F474=$L$103,"Desarrolla",IF(Gestión!F474=$L$104,"Propen",IF(Gestión!F474=$L$108,"Aument",IF(Gestión!F474=$L$112,"Aument2",IF(Gestión!F474=$L$113,"Incre2",IF(Gestión!F474=$L$115,"Diver",IF(Gestión!F474=$L$118,"Estable",IF(Gestión!F474=$L$128,"Realiza",IF(Gestión!F474=$L$131,"Realiza1",IF(Gestión!F474=$L$135,"Diseño2",IF(Gestión!F474=$L$137,"Estudio2",IF(Gestión!F474=$L$138,"Invest5",IF(Gestión!F474=$L$141,"Actua5",IF(Gestión!F474=$L$144,"Estable1",IF(Gestión!F474=$L$151,"Defin","N/A"))))))))))))))))))))))))))))))))))))))))))))))))))))))))))</f>
        <v>N/A</v>
      </c>
      <c r="O465" t="str">
        <f>IF(N465="N/A",IF(Gestión!F474=$L$152,"Estable2",IF(Gestión!F474=$L$159,"Diseño3",IF(Gestión!F474=$L$161,"Diseño4",IF(Gestión!F474=$L$164,"Forta6",IF(Gestión!F474=$L$168,"Prog1",IF(Gestión!F474=$L$171,"Robus",IF(Gestión!F474=$L$172,"Diseño5",IF(Gestión!F474=$L$173,"Diseño6",IF(Gestión!F474=$L$174,"Estruc",IF(Gestión!F474=$L$175,"Diseño7",IF(Gestión!F474=$L$178,"Diseño8",IF(Gestión!F474=$L$179,"Diseño9",IF(Gestión!F474=$L$180,"Diseño10",IF(Gestión!F474=$L$181,"Diseño11",IF(Gestión!F474=$L$182,"Diseño12",IF(Gestión!F474=$L$183,"Capacit",IF(Gestión!F474=$L$186,"Redi1",IF(Gestión!F474=$L$187,"Defin1",IF(Gestión!F474=$L$190,"Cumplir",IF(Gestión!F474=$L$193,"Sistem",IF(Gestión!F474=$L$195,"Montaje",IF(Gestión!F474=$L$198,"Implementa",IF(Gestión!F474=$L$201,"Sistem1",IF(Gestión!F474=$L$203,"Asegura",IF(Gestión!F474=$L$204,"Estable3",IF(Gestión!F474=$L$206,"Constru",IF(Gestión!F474=$L$210,"Defin2",IF(Gestión!F474=$L$212,"Cult1",IF(Gestión!F474=$L$214,"Diseño13",IF(Gestión!F474=$L$215,"Defin3",IF(Gestión!F474=$L$217,"Segui",""))))))))))))))))))))))))))))))),N465)</f>
        <v/>
      </c>
      <c r="P465" t="str">
        <f>IF(Gestión!D474=$Q$2,"Acre",IF(Gestión!D474=$Q$3,"Valor",IF(Gestión!D474=$Q$4,"Calidad",IF(Gestión!D474=$Q$5,"NAI",IF(Gestión!D474=$Q$6,"NAP",IF(Gestión!D474=$Q$7,"NAE",IF(Gestión!D474=$Q$8,"Articulación",IF(Gestión!D474=$Q$9,"Extensión",IF(Gestión!D474=$Q$10,"Regionalización",IF(Gestión!D474=$Q$11,"Interna",IF(Gestión!D474=$Q$12,"Seguimiento",IF(Gestión!D474=$Q$13,"NAA",IF(Gestión!D474=$Q$14,"Gerencia",IF(Gestión!D474=$Q$15,"TH",IF(Gestión!D474=$Q$16,"Finan",IF(Gestión!D474=$Q$17,"Bienestar",IF(Gestión!D474=$Q$18,"Comuni",IF(Gestión!D474=$Q$19,"Sistema",IF(Gestión!D474=$Q$20,"GestionD",IF(Gestión!D474=$Q$21,"Mejoramiento",IF(Gestión!D474=$Q$22,"Modelo",IF(Gestión!D474=$Q$23,"Control",""))))))))))))))))))))))</f>
        <v/>
      </c>
      <c r="T465" t="str">
        <f>IF(Gestión!E474=D!$K$2,"Acredi",IF(Gestión!E474=D!$K$7,"Increm",IF(Gestión!E474=D!$K$11,"Forma",IF(Gestión!E474=D!$K$15,"Vincu",IF(Gestión!E474=D!$K$31,"Estructuraci",IF(Gestión!E474=D!$K$33,"Tecnica",IF(Gestión!E474=D!$K$35,"Conso",IF(Gestión!E474=D!$K$37,"Fortale",IF(Gestión!E474=D!$K$38,"Program",IF(Gestión!E474=D!$K$40,"Estruct",IF(Gestión!E474=D!$K$48,"Artic",IF(Gestión!E474=D!$K$55,"Fortale1",IF(Gestión!E474=D!$K$60,"Biling",IF(Gestión!E474=D!$K$64,"Forma1",IF(Gestión!E474=D!$K$66,"Gest",IF(Gestión!E474=D!$K$68,"Redefini",IF(Gestión!E474=D!$K$69,"Fortale2",IF(Gestión!E474=D!$K$72,"Edu",IF(Gestión!E474=D!$K$79,"Implement",IF(Gestión!E474=D!$K$81,"Potencia",IF(Gestión!E474=D!$K$86,"Fortale3",IF(Gestión!E474=D!$K$89,"Vincu1",IF(Gestión!E474=D!$K$91,"Incur",IF(Gestión!E474=D!$K$93,"Proyec",IF(Gestión!E474=D!$K$94,"Estrateg",IF(Gestión!E474=D!$K$95,"Desa",IF(Gestión!E474=D!$K$103,"Seguim",IF(Gestión!E474=D!$K$104,"Acces",IF(Gestión!E474=D!$K$113,"Program1",IF(Gestión!E474=D!$K$115,"En",IF(Gestión!E474=D!$K$118,"Geren",IF(Gestión!E474=D!$K$128,"Proyec1",IF(Gestión!E474=D!$K$131,"Proyec2",IF(Gestión!E474=D!$K$135,"Forma2",IF(Gestión!E474=D!$K$137,"Talent",IF(Gestión!E474=D!$K$151,"Conso1",IF(Gestión!E474=D!$K$152,"Conso2",IF(Gestión!E474=D!$K$159,"Serv",IF(Gestión!E474=D!$K$164,"Rete",IF(Gestión!E474=D!$K$171,"Fortale4",IF(Gestión!E474=D!$K$172,"Fortale5",IF(Gestión!E474=D!$K$174,"Defini",IF(Gestión!E474=D!$K$175,"Coord",IF(Gestión!E474=D!$K$178,"Redef",IF(Gestión!E474=D!$K$181,"Compro",IF(Gestión!E474=D!$K$182,"Desa1",IF(Gestión!E474=D!$K$183,"Fortale6",IF(Gestión!E474=D!$K$187,"Esta",IF(Gestión!E474=D!$K$190,"Facil",IF(Gestión!E474=D!$K$193,"Soporte",IF(Gestión!E474=D!$K$198,"Implement1",IF(Gestión!E474=D!$K$201,"La",IF(Gestión!E474=D!$K$203,"Fortale7",IF(Gestión!E474=D!$K$206,"Remo",IF(Gestión!E474=D!$K$210,"Fortale8",IF(Gestión!E474=D!$K$214,"Mejoram",IF(Gestión!E474=D!$K$215,"Fortale9",IF(Gestión!E474=D!$K$217,"Fortale10",""))))))))))))))))))))))))))))))))))))))))))))))))))))))))))</f>
        <v/>
      </c>
    </row>
    <row r="466" spans="14:20" x14ac:dyDescent="0.25">
      <c r="N466" t="str">
        <f>IF(Gestión!F475=D!$L$2,"Forta",IF(Gestión!F475=$L$4,"Inclu",IF(Gestión!F475=$L$5,"Cult",IF(Gestión!F475=$L$7,"Actua",IF(Gestión!F475=$L$11,"Cuali",IF(Gestión!F475=$L$15,"Forta1",IF(Gestión!F475=$L$18,"Actua1",IF(Gestión!F475=$L$20,"Forta2",IF(Gestión!F475=$L$24,"Plan",IF(Gestión!F475=$L$28,"Confor",IF(Gestión!F475=$L$31,"Crea",IF(Gestión!F475=$L$33,"Incor",IF(Gestión!F475=$L$35,"Incre",IF(Gestión!F475=$L$36,"Prog",IF(Gestión!F475=$L$37,"Forta3",IF(Gestión!F475=$L$38,"Redi",IF(Gestión!F475=$L$40,"Confor1",IF(Gestión!F475=$L$44,"Apoyo",IF(Gestión!F475=$L$46,"Crea1",IF(Gestión!F475=$L$48,"Forta4",IF(Gestión!F475=$L$50,"Actua2",IF(Gestión!F475=$L$51,"Invest",IF(Gestión!F475=$L$52,"Conserv",IF(Gestión!F475=$L$55,"Incre1",IF(Gestión!F475=$L$60,"Actua3",IF(Gestión!F475=$L$64,"Actua4",IF(Gestión!F475=$L$66,"Asist",IF(Gestión!F475=$L$68,"Invest2",IF(Gestión!F475=$L$69,"Pract",IF(Gestión!F475=$L$72,"Forta5",IF(Gestión!F475=$L$79,"Opera",IF(Gestión!F475=$L$80,"Opera2",IF(Gestión!F475=$L$81,"Impul",IF(Gestión!F475=$L$86,"Estudio",IF(Gestión!F475=$L$89,"Invest3",IF(Gestión!F475=$L$90,"Diseño",IF(Gestión!F475=$L$91,"Invest4",IF(Gestión!F475=$L$93,"Vincula",IF(Gestión!F475=$L$94,"Crea2",IF(Gestión!F475=$L$95,"Diseño1",IF(Gestión!F475=$L$96,"Opera3",IF(Gestión!F475=$L$100,"Promo",IF(Gestión!F475=$L$101,"Estudio1",IF(Gestión!F475=$L$103,"Desarrolla",IF(Gestión!F475=$L$104,"Propen",IF(Gestión!F475=$L$108,"Aument",IF(Gestión!F475=$L$112,"Aument2",IF(Gestión!F475=$L$113,"Incre2",IF(Gestión!F475=$L$115,"Diver",IF(Gestión!F475=$L$118,"Estable",IF(Gestión!F475=$L$128,"Realiza",IF(Gestión!F475=$L$131,"Realiza1",IF(Gestión!F475=$L$135,"Diseño2",IF(Gestión!F475=$L$137,"Estudio2",IF(Gestión!F475=$L$138,"Invest5",IF(Gestión!F475=$L$141,"Actua5",IF(Gestión!F475=$L$144,"Estable1",IF(Gestión!F475=$L$151,"Defin","N/A"))))))))))))))))))))))))))))))))))))))))))))))))))))))))))</f>
        <v>N/A</v>
      </c>
      <c r="O466" t="str">
        <f>IF(N466="N/A",IF(Gestión!F475=$L$152,"Estable2",IF(Gestión!F475=$L$159,"Diseño3",IF(Gestión!F475=$L$161,"Diseño4",IF(Gestión!F475=$L$164,"Forta6",IF(Gestión!F475=$L$168,"Prog1",IF(Gestión!F475=$L$171,"Robus",IF(Gestión!F475=$L$172,"Diseño5",IF(Gestión!F475=$L$173,"Diseño6",IF(Gestión!F475=$L$174,"Estruc",IF(Gestión!F475=$L$175,"Diseño7",IF(Gestión!F475=$L$178,"Diseño8",IF(Gestión!F475=$L$179,"Diseño9",IF(Gestión!F475=$L$180,"Diseño10",IF(Gestión!F475=$L$181,"Diseño11",IF(Gestión!F475=$L$182,"Diseño12",IF(Gestión!F475=$L$183,"Capacit",IF(Gestión!F475=$L$186,"Redi1",IF(Gestión!F475=$L$187,"Defin1",IF(Gestión!F475=$L$190,"Cumplir",IF(Gestión!F475=$L$193,"Sistem",IF(Gestión!F475=$L$195,"Montaje",IF(Gestión!F475=$L$198,"Implementa",IF(Gestión!F475=$L$201,"Sistem1",IF(Gestión!F475=$L$203,"Asegura",IF(Gestión!F475=$L$204,"Estable3",IF(Gestión!F475=$L$206,"Constru",IF(Gestión!F475=$L$210,"Defin2",IF(Gestión!F475=$L$212,"Cult1",IF(Gestión!F475=$L$214,"Diseño13",IF(Gestión!F475=$L$215,"Defin3",IF(Gestión!F475=$L$217,"Segui",""))))))))))))))))))))))))))))))),N466)</f>
        <v/>
      </c>
      <c r="P466" t="str">
        <f>IF(Gestión!D475=$Q$2,"Acre",IF(Gestión!D475=$Q$3,"Valor",IF(Gestión!D475=$Q$4,"Calidad",IF(Gestión!D475=$Q$5,"NAI",IF(Gestión!D475=$Q$6,"NAP",IF(Gestión!D475=$Q$7,"NAE",IF(Gestión!D475=$Q$8,"Articulación",IF(Gestión!D475=$Q$9,"Extensión",IF(Gestión!D475=$Q$10,"Regionalización",IF(Gestión!D475=$Q$11,"Interna",IF(Gestión!D475=$Q$12,"Seguimiento",IF(Gestión!D475=$Q$13,"NAA",IF(Gestión!D475=$Q$14,"Gerencia",IF(Gestión!D475=$Q$15,"TH",IF(Gestión!D475=$Q$16,"Finan",IF(Gestión!D475=$Q$17,"Bienestar",IF(Gestión!D475=$Q$18,"Comuni",IF(Gestión!D475=$Q$19,"Sistema",IF(Gestión!D475=$Q$20,"GestionD",IF(Gestión!D475=$Q$21,"Mejoramiento",IF(Gestión!D475=$Q$22,"Modelo",IF(Gestión!D475=$Q$23,"Control",""))))))))))))))))))))))</f>
        <v/>
      </c>
      <c r="T466" t="str">
        <f>IF(Gestión!E475=D!$K$2,"Acredi",IF(Gestión!E475=D!$K$7,"Increm",IF(Gestión!E475=D!$K$11,"Forma",IF(Gestión!E475=D!$K$15,"Vincu",IF(Gestión!E475=D!$K$31,"Estructuraci",IF(Gestión!E475=D!$K$33,"Tecnica",IF(Gestión!E475=D!$K$35,"Conso",IF(Gestión!E475=D!$K$37,"Fortale",IF(Gestión!E475=D!$K$38,"Program",IF(Gestión!E475=D!$K$40,"Estruct",IF(Gestión!E475=D!$K$48,"Artic",IF(Gestión!E475=D!$K$55,"Fortale1",IF(Gestión!E475=D!$K$60,"Biling",IF(Gestión!E475=D!$K$64,"Forma1",IF(Gestión!E475=D!$K$66,"Gest",IF(Gestión!E475=D!$K$68,"Redefini",IF(Gestión!E475=D!$K$69,"Fortale2",IF(Gestión!E475=D!$K$72,"Edu",IF(Gestión!E475=D!$K$79,"Implement",IF(Gestión!E475=D!$K$81,"Potencia",IF(Gestión!E475=D!$K$86,"Fortale3",IF(Gestión!E475=D!$K$89,"Vincu1",IF(Gestión!E475=D!$K$91,"Incur",IF(Gestión!E475=D!$K$93,"Proyec",IF(Gestión!E475=D!$K$94,"Estrateg",IF(Gestión!E475=D!$K$95,"Desa",IF(Gestión!E475=D!$K$103,"Seguim",IF(Gestión!E475=D!$K$104,"Acces",IF(Gestión!E475=D!$K$113,"Program1",IF(Gestión!E475=D!$K$115,"En",IF(Gestión!E475=D!$K$118,"Geren",IF(Gestión!E475=D!$K$128,"Proyec1",IF(Gestión!E475=D!$K$131,"Proyec2",IF(Gestión!E475=D!$K$135,"Forma2",IF(Gestión!E475=D!$K$137,"Talent",IF(Gestión!E475=D!$K$151,"Conso1",IF(Gestión!E475=D!$K$152,"Conso2",IF(Gestión!E475=D!$K$159,"Serv",IF(Gestión!E475=D!$K$164,"Rete",IF(Gestión!E475=D!$K$171,"Fortale4",IF(Gestión!E475=D!$K$172,"Fortale5",IF(Gestión!E475=D!$K$174,"Defini",IF(Gestión!E475=D!$K$175,"Coord",IF(Gestión!E475=D!$K$178,"Redef",IF(Gestión!E475=D!$K$181,"Compro",IF(Gestión!E475=D!$K$182,"Desa1",IF(Gestión!E475=D!$K$183,"Fortale6",IF(Gestión!E475=D!$K$187,"Esta",IF(Gestión!E475=D!$K$190,"Facil",IF(Gestión!E475=D!$K$193,"Soporte",IF(Gestión!E475=D!$K$198,"Implement1",IF(Gestión!E475=D!$K$201,"La",IF(Gestión!E475=D!$K$203,"Fortale7",IF(Gestión!E475=D!$K$206,"Remo",IF(Gestión!E475=D!$K$210,"Fortale8",IF(Gestión!E475=D!$K$214,"Mejoram",IF(Gestión!E475=D!$K$215,"Fortale9",IF(Gestión!E475=D!$K$217,"Fortale10",""))))))))))))))))))))))))))))))))))))))))))))))))))))))))))</f>
        <v/>
      </c>
    </row>
    <row r="467" spans="14:20" x14ac:dyDescent="0.25">
      <c r="N467" t="str">
        <f>IF(Gestión!F476=D!$L$2,"Forta",IF(Gestión!F476=$L$4,"Inclu",IF(Gestión!F476=$L$5,"Cult",IF(Gestión!F476=$L$7,"Actua",IF(Gestión!F476=$L$11,"Cuali",IF(Gestión!F476=$L$15,"Forta1",IF(Gestión!F476=$L$18,"Actua1",IF(Gestión!F476=$L$20,"Forta2",IF(Gestión!F476=$L$24,"Plan",IF(Gestión!F476=$L$28,"Confor",IF(Gestión!F476=$L$31,"Crea",IF(Gestión!F476=$L$33,"Incor",IF(Gestión!F476=$L$35,"Incre",IF(Gestión!F476=$L$36,"Prog",IF(Gestión!F476=$L$37,"Forta3",IF(Gestión!F476=$L$38,"Redi",IF(Gestión!F476=$L$40,"Confor1",IF(Gestión!F476=$L$44,"Apoyo",IF(Gestión!F476=$L$46,"Crea1",IF(Gestión!F476=$L$48,"Forta4",IF(Gestión!F476=$L$50,"Actua2",IF(Gestión!F476=$L$51,"Invest",IF(Gestión!F476=$L$52,"Conserv",IF(Gestión!F476=$L$55,"Incre1",IF(Gestión!F476=$L$60,"Actua3",IF(Gestión!F476=$L$64,"Actua4",IF(Gestión!F476=$L$66,"Asist",IF(Gestión!F476=$L$68,"Invest2",IF(Gestión!F476=$L$69,"Pract",IF(Gestión!F476=$L$72,"Forta5",IF(Gestión!F476=$L$79,"Opera",IF(Gestión!F476=$L$80,"Opera2",IF(Gestión!F476=$L$81,"Impul",IF(Gestión!F476=$L$86,"Estudio",IF(Gestión!F476=$L$89,"Invest3",IF(Gestión!F476=$L$90,"Diseño",IF(Gestión!F476=$L$91,"Invest4",IF(Gestión!F476=$L$93,"Vincula",IF(Gestión!F476=$L$94,"Crea2",IF(Gestión!F476=$L$95,"Diseño1",IF(Gestión!F476=$L$96,"Opera3",IF(Gestión!F476=$L$100,"Promo",IF(Gestión!F476=$L$101,"Estudio1",IF(Gestión!F476=$L$103,"Desarrolla",IF(Gestión!F476=$L$104,"Propen",IF(Gestión!F476=$L$108,"Aument",IF(Gestión!F476=$L$112,"Aument2",IF(Gestión!F476=$L$113,"Incre2",IF(Gestión!F476=$L$115,"Diver",IF(Gestión!F476=$L$118,"Estable",IF(Gestión!F476=$L$128,"Realiza",IF(Gestión!F476=$L$131,"Realiza1",IF(Gestión!F476=$L$135,"Diseño2",IF(Gestión!F476=$L$137,"Estudio2",IF(Gestión!F476=$L$138,"Invest5",IF(Gestión!F476=$L$141,"Actua5",IF(Gestión!F476=$L$144,"Estable1",IF(Gestión!F476=$L$151,"Defin","N/A"))))))))))))))))))))))))))))))))))))))))))))))))))))))))))</f>
        <v>N/A</v>
      </c>
      <c r="O467" t="str">
        <f>IF(N467="N/A",IF(Gestión!F476=$L$152,"Estable2",IF(Gestión!F476=$L$159,"Diseño3",IF(Gestión!F476=$L$161,"Diseño4",IF(Gestión!F476=$L$164,"Forta6",IF(Gestión!F476=$L$168,"Prog1",IF(Gestión!F476=$L$171,"Robus",IF(Gestión!F476=$L$172,"Diseño5",IF(Gestión!F476=$L$173,"Diseño6",IF(Gestión!F476=$L$174,"Estruc",IF(Gestión!F476=$L$175,"Diseño7",IF(Gestión!F476=$L$178,"Diseño8",IF(Gestión!F476=$L$179,"Diseño9",IF(Gestión!F476=$L$180,"Diseño10",IF(Gestión!F476=$L$181,"Diseño11",IF(Gestión!F476=$L$182,"Diseño12",IF(Gestión!F476=$L$183,"Capacit",IF(Gestión!F476=$L$186,"Redi1",IF(Gestión!F476=$L$187,"Defin1",IF(Gestión!F476=$L$190,"Cumplir",IF(Gestión!F476=$L$193,"Sistem",IF(Gestión!F476=$L$195,"Montaje",IF(Gestión!F476=$L$198,"Implementa",IF(Gestión!F476=$L$201,"Sistem1",IF(Gestión!F476=$L$203,"Asegura",IF(Gestión!F476=$L$204,"Estable3",IF(Gestión!F476=$L$206,"Constru",IF(Gestión!F476=$L$210,"Defin2",IF(Gestión!F476=$L$212,"Cult1",IF(Gestión!F476=$L$214,"Diseño13",IF(Gestión!F476=$L$215,"Defin3",IF(Gestión!F476=$L$217,"Segui",""))))))))))))))))))))))))))))))),N467)</f>
        <v/>
      </c>
      <c r="P467" t="str">
        <f>IF(Gestión!D476=$Q$2,"Acre",IF(Gestión!D476=$Q$3,"Valor",IF(Gestión!D476=$Q$4,"Calidad",IF(Gestión!D476=$Q$5,"NAI",IF(Gestión!D476=$Q$6,"NAP",IF(Gestión!D476=$Q$7,"NAE",IF(Gestión!D476=$Q$8,"Articulación",IF(Gestión!D476=$Q$9,"Extensión",IF(Gestión!D476=$Q$10,"Regionalización",IF(Gestión!D476=$Q$11,"Interna",IF(Gestión!D476=$Q$12,"Seguimiento",IF(Gestión!D476=$Q$13,"NAA",IF(Gestión!D476=$Q$14,"Gerencia",IF(Gestión!D476=$Q$15,"TH",IF(Gestión!D476=$Q$16,"Finan",IF(Gestión!D476=$Q$17,"Bienestar",IF(Gestión!D476=$Q$18,"Comuni",IF(Gestión!D476=$Q$19,"Sistema",IF(Gestión!D476=$Q$20,"GestionD",IF(Gestión!D476=$Q$21,"Mejoramiento",IF(Gestión!D476=$Q$22,"Modelo",IF(Gestión!D476=$Q$23,"Control",""))))))))))))))))))))))</f>
        <v/>
      </c>
      <c r="T467" t="str">
        <f>IF(Gestión!E476=D!$K$2,"Acredi",IF(Gestión!E476=D!$K$7,"Increm",IF(Gestión!E476=D!$K$11,"Forma",IF(Gestión!E476=D!$K$15,"Vincu",IF(Gestión!E476=D!$K$31,"Estructuraci",IF(Gestión!E476=D!$K$33,"Tecnica",IF(Gestión!E476=D!$K$35,"Conso",IF(Gestión!E476=D!$K$37,"Fortale",IF(Gestión!E476=D!$K$38,"Program",IF(Gestión!E476=D!$K$40,"Estruct",IF(Gestión!E476=D!$K$48,"Artic",IF(Gestión!E476=D!$K$55,"Fortale1",IF(Gestión!E476=D!$K$60,"Biling",IF(Gestión!E476=D!$K$64,"Forma1",IF(Gestión!E476=D!$K$66,"Gest",IF(Gestión!E476=D!$K$68,"Redefini",IF(Gestión!E476=D!$K$69,"Fortale2",IF(Gestión!E476=D!$K$72,"Edu",IF(Gestión!E476=D!$K$79,"Implement",IF(Gestión!E476=D!$K$81,"Potencia",IF(Gestión!E476=D!$K$86,"Fortale3",IF(Gestión!E476=D!$K$89,"Vincu1",IF(Gestión!E476=D!$K$91,"Incur",IF(Gestión!E476=D!$K$93,"Proyec",IF(Gestión!E476=D!$K$94,"Estrateg",IF(Gestión!E476=D!$K$95,"Desa",IF(Gestión!E476=D!$K$103,"Seguim",IF(Gestión!E476=D!$K$104,"Acces",IF(Gestión!E476=D!$K$113,"Program1",IF(Gestión!E476=D!$K$115,"En",IF(Gestión!E476=D!$K$118,"Geren",IF(Gestión!E476=D!$K$128,"Proyec1",IF(Gestión!E476=D!$K$131,"Proyec2",IF(Gestión!E476=D!$K$135,"Forma2",IF(Gestión!E476=D!$K$137,"Talent",IF(Gestión!E476=D!$K$151,"Conso1",IF(Gestión!E476=D!$K$152,"Conso2",IF(Gestión!E476=D!$K$159,"Serv",IF(Gestión!E476=D!$K$164,"Rete",IF(Gestión!E476=D!$K$171,"Fortale4",IF(Gestión!E476=D!$K$172,"Fortale5",IF(Gestión!E476=D!$K$174,"Defini",IF(Gestión!E476=D!$K$175,"Coord",IF(Gestión!E476=D!$K$178,"Redef",IF(Gestión!E476=D!$K$181,"Compro",IF(Gestión!E476=D!$K$182,"Desa1",IF(Gestión!E476=D!$K$183,"Fortale6",IF(Gestión!E476=D!$K$187,"Esta",IF(Gestión!E476=D!$K$190,"Facil",IF(Gestión!E476=D!$K$193,"Soporte",IF(Gestión!E476=D!$K$198,"Implement1",IF(Gestión!E476=D!$K$201,"La",IF(Gestión!E476=D!$K$203,"Fortale7",IF(Gestión!E476=D!$K$206,"Remo",IF(Gestión!E476=D!$K$210,"Fortale8",IF(Gestión!E476=D!$K$214,"Mejoram",IF(Gestión!E476=D!$K$215,"Fortale9",IF(Gestión!E476=D!$K$217,"Fortale10",""))))))))))))))))))))))))))))))))))))))))))))))))))))))))))</f>
        <v/>
      </c>
    </row>
    <row r="468" spans="14:20" x14ac:dyDescent="0.25">
      <c r="N468" t="str">
        <f>IF(Gestión!F477=D!$L$2,"Forta",IF(Gestión!F477=$L$4,"Inclu",IF(Gestión!F477=$L$5,"Cult",IF(Gestión!F477=$L$7,"Actua",IF(Gestión!F477=$L$11,"Cuali",IF(Gestión!F477=$L$15,"Forta1",IF(Gestión!F477=$L$18,"Actua1",IF(Gestión!F477=$L$20,"Forta2",IF(Gestión!F477=$L$24,"Plan",IF(Gestión!F477=$L$28,"Confor",IF(Gestión!F477=$L$31,"Crea",IF(Gestión!F477=$L$33,"Incor",IF(Gestión!F477=$L$35,"Incre",IF(Gestión!F477=$L$36,"Prog",IF(Gestión!F477=$L$37,"Forta3",IF(Gestión!F477=$L$38,"Redi",IF(Gestión!F477=$L$40,"Confor1",IF(Gestión!F477=$L$44,"Apoyo",IF(Gestión!F477=$L$46,"Crea1",IF(Gestión!F477=$L$48,"Forta4",IF(Gestión!F477=$L$50,"Actua2",IF(Gestión!F477=$L$51,"Invest",IF(Gestión!F477=$L$52,"Conserv",IF(Gestión!F477=$L$55,"Incre1",IF(Gestión!F477=$L$60,"Actua3",IF(Gestión!F477=$L$64,"Actua4",IF(Gestión!F477=$L$66,"Asist",IF(Gestión!F477=$L$68,"Invest2",IF(Gestión!F477=$L$69,"Pract",IF(Gestión!F477=$L$72,"Forta5",IF(Gestión!F477=$L$79,"Opera",IF(Gestión!F477=$L$80,"Opera2",IF(Gestión!F477=$L$81,"Impul",IF(Gestión!F477=$L$86,"Estudio",IF(Gestión!F477=$L$89,"Invest3",IF(Gestión!F477=$L$90,"Diseño",IF(Gestión!F477=$L$91,"Invest4",IF(Gestión!F477=$L$93,"Vincula",IF(Gestión!F477=$L$94,"Crea2",IF(Gestión!F477=$L$95,"Diseño1",IF(Gestión!F477=$L$96,"Opera3",IF(Gestión!F477=$L$100,"Promo",IF(Gestión!F477=$L$101,"Estudio1",IF(Gestión!F477=$L$103,"Desarrolla",IF(Gestión!F477=$L$104,"Propen",IF(Gestión!F477=$L$108,"Aument",IF(Gestión!F477=$L$112,"Aument2",IF(Gestión!F477=$L$113,"Incre2",IF(Gestión!F477=$L$115,"Diver",IF(Gestión!F477=$L$118,"Estable",IF(Gestión!F477=$L$128,"Realiza",IF(Gestión!F477=$L$131,"Realiza1",IF(Gestión!F477=$L$135,"Diseño2",IF(Gestión!F477=$L$137,"Estudio2",IF(Gestión!F477=$L$138,"Invest5",IF(Gestión!F477=$L$141,"Actua5",IF(Gestión!F477=$L$144,"Estable1",IF(Gestión!F477=$L$151,"Defin","N/A"))))))))))))))))))))))))))))))))))))))))))))))))))))))))))</f>
        <v>N/A</v>
      </c>
      <c r="O468" t="str">
        <f>IF(N468="N/A",IF(Gestión!F477=$L$152,"Estable2",IF(Gestión!F477=$L$159,"Diseño3",IF(Gestión!F477=$L$161,"Diseño4",IF(Gestión!F477=$L$164,"Forta6",IF(Gestión!F477=$L$168,"Prog1",IF(Gestión!F477=$L$171,"Robus",IF(Gestión!F477=$L$172,"Diseño5",IF(Gestión!F477=$L$173,"Diseño6",IF(Gestión!F477=$L$174,"Estruc",IF(Gestión!F477=$L$175,"Diseño7",IF(Gestión!F477=$L$178,"Diseño8",IF(Gestión!F477=$L$179,"Diseño9",IF(Gestión!F477=$L$180,"Diseño10",IF(Gestión!F477=$L$181,"Diseño11",IF(Gestión!F477=$L$182,"Diseño12",IF(Gestión!F477=$L$183,"Capacit",IF(Gestión!F477=$L$186,"Redi1",IF(Gestión!F477=$L$187,"Defin1",IF(Gestión!F477=$L$190,"Cumplir",IF(Gestión!F477=$L$193,"Sistem",IF(Gestión!F477=$L$195,"Montaje",IF(Gestión!F477=$L$198,"Implementa",IF(Gestión!F477=$L$201,"Sistem1",IF(Gestión!F477=$L$203,"Asegura",IF(Gestión!F477=$L$204,"Estable3",IF(Gestión!F477=$L$206,"Constru",IF(Gestión!F477=$L$210,"Defin2",IF(Gestión!F477=$L$212,"Cult1",IF(Gestión!F477=$L$214,"Diseño13",IF(Gestión!F477=$L$215,"Defin3",IF(Gestión!F477=$L$217,"Segui",""))))))))))))))))))))))))))))))),N468)</f>
        <v/>
      </c>
      <c r="P468" t="str">
        <f>IF(Gestión!D477=$Q$2,"Acre",IF(Gestión!D477=$Q$3,"Valor",IF(Gestión!D477=$Q$4,"Calidad",IF(Gestión!D477=$Q$5,"NAI",IF(Gestión!D477=$Q$6,"NAP",IF(Gestión!D477=$Q$7,"NAE",IF(Gestión!D477=$Q$8,"Articulación",IF(Gestión!D477=$Q$9,"Extensión",IF(Gestión!D477=$Q$10,"Regionalización",IF(Gestión!D477=$Q$11,"Interna",IF(Gestión!D477=$Q$12,"Seguimiento",IF(Gestión!D477=$Q$13,"NAA",IF(Gestión!D477=$Q$14,"Gerencia",IF(Gestión!D477=$Q$15,"TH",IF(Gestión!D477=$Q$16,"Finan",IF(Gestión!D477=$Q$17,"Bienestar",IF(Gestión!D477=$Q$18,"Comuni",IF(Gestión!D477=$Q$19,"Sistema",IF(Gestión!D477=$Q$20,"GestionD",IF(Gestión!D477=$Q$21,"Mejoramiento",IF(Gestión!D477=$Q$22,"Modelo",IF(Gestión!D477=$Q$23,"Control",""))))))))))))))))))))))</f>
        <v/>
      </c>
      <c r="T468" t="str">
        <f>IF(Gestión!E477=D!$K$2,"Acredi",IF(Gestión!E477=D!$K$7,"Increm",IF(Gestión!E477=D!$K$11,"Forma",IF(Gestión!E477=D!$K$15,"Vincu",IF(Gestión!E477=D!$K$31,"Estructuraci",IF(Gestión!E477=D!$K$33,"Tecnica",IF(Gestión!E477=D!$K$35,"Conso",IF(Gestión!E477=D!$K$37,"Fortale",IF(Gestión!E477=D!$K$38,"Program",IF(Gestión!E477=D!$K$40,"Estruct",IF(Gestión!E477=D!$K$48,"Artic",IF(Gestión!E477=D!$K$55,"Fortale1",IF(Gestión!E477=D!$K$60,"Biling",IF(Gestión!E477=D!$K$64,"Forma1",IF(Gestión!E477=D!$K$66,"Gest",IF(Gestión!E477=D!$K$68,"Redefini",IF(Gestión!E477=D!$K$69,"Fortale2",IF(Gestión!E477=D!$K$72,"Edu",IF(Gestión!E477=D!$K$79,"Implement",IF(Gestión!E477=D!$K$81,"Potencia",IF(Gestión!E477=D!$K$86,"Fortale3",IF(Gestión!E477=D!$K$89,"Vincu1",IF(Gestión!E477=D!$K$91,"Incur",IF(Gestión!E477=D!$K$93,"Proyec",IF(Gestión!E477=D!$K$94,"Estrateg",IF(Gestión!E477=D!$K$95,"Desa",IF(Gestión!E477=D!$K$103,"Seguim",IF(Gestión!E477=D!$K$104,"Acces",IF(Gestión!E477=D!$K$113,"Program1",IF(Gestión!E477=D!$K$115,"En",IF(Gestión!E477=D!$K$118,"Geren",IF(Gestión!E477=D!$K$128,"Proyec1",IF(Gestión!E477=D!$K$131,"Proyec2",IF(Gestión!E477=D!$K$135,"Forma2",IF(Gestión!E477=D!$K$137,"Talent",IF(Gestión!E477=D!$K$151,"Conso1",IF(Gestión!E477=D!$K$152,"Conso2",IF(Gestión!E477=D!$K$159,"Serv",IF(Gestión!E477=D!$K$164,"Rete",IF(Gestión!E477=D!$K$171,"Fortale4",IF(Gestión!E477=D!$K$172,"Fortale5",IF(Gestión!E477=D!$K$174,"Defini",IF(Gestión!E477=D!$K$175,"Coord",IF(Gestión!E477=D!$K$178,"Redef",IF(Gestión!E477=D!$K$181,"Compro",IF(Gestión!E477=D!$K$182,"Desa1",IF(Gestión!E477=D!$K$183,"Fortale6",IF(Gestión!E477=D!$K$187,"Esta",IF(Gestión!E477=D!$K$190,"Facil",IF(Gestión!E477=D!$K$193,"Soporte",IF(Gestión!E477=D!$K$198,"Implement1",IF(Gestión!E477=D!$K$201,"La",IF(Gestión!E477=D!$K$203,"Fortale7",IF(Gestión!E477=D!$K$206,"Remo",IF(Gestión!E477=D!$K$210,"Fortale8",IF(Gestión!E477=D!$K$214,"Mejoram",IF(Gestión!E477=D!$K$215,"Fortale9",IF(Gestión!E477=D!$K$217,"Fortale10",""))))))))))))))))))))))))))))))))))))))))))))))))))))))))))</f>
        <v/>
      </c>
    </row>
    <row r="469" spans="14:20" x14ac:dyDescent="0.25">
      <c r="N469" t="str">
        <f>IF(Gestión!F478=D!$L$2,"Forta",IF(Gestión!F478=$L$4,"Inclu",IF(Gestión!F478=$L$5,"Cult",IF(Gestión!F478=$L$7,"Actua",IF(Gestión!F478=$L$11,"Cuali",IF(Gestión!F478=$L$15,"Forta1",IF(Gestión!F478=$L$18,"Actua1",IF(Gestión!F478=$L$20,"Forta2",IF(Gestión!F478=$L$24,"Plan",IF(Gestión!F478=$L$28,"Confor",IF(Gestión!F478=$L$31,"Crea",IF(Gestión!F478=$L$33,"Incor",IF(Gestión!F478=$L$35,"Incre",IF(Gestión!F478=$L$36,"Prog",IF(Gestión!F478=$L$37,"Forta3",IF(Gestión!F478=$L$38,"Redi",IF(Gestión!F478=$L$40,"Confor1",IF(Gestión!F478=$L$44,"Apoyo",IF(Gestión!F478=$L$46,"Crea1",IF(Gestión!F478=$L$48,"Forta4",IF(Gestión!F478=$L$50,"Actua2",IF(Gestión!F478=$L$51,"Invest",IF(Gestión!F478=$L$52,"Conserv",IF(Gestión!F478=$L$55,"Incre1",IF(Gestión!F478=$L$60,"Actua3",IF(Gestión!F478=$L$64,"Actua4",IF(Gestión!F478=$L$66,"Asist",IF(Gestión!F478=$L$68,"Invest2",IF(Gestión!F478=$L$69,"Pract",IF(Gestión!F478=$L$72,"Forta5",IF(Gestión!F478=$L$79,"Opera",IF(Gestión!F478=$L$80,"Opera2",IF(Gestión!F478=$L$81,"Impul",IF(Gestión!F478=$L$86,"Estudio",IF(Gestión!F478=$L$89,"Invest3",IF(Gestión!F478=$L$90,"Diseño",IF(Gestión!F478=$L$91,"Invest4",IF(Gestión!F478=$L$93,"Vincula",IF(Gestión!F478=$L$94,"Crea2",IF(Gestión!F478=$L$95,"Diseño1",IF(Gestión!F478=$L$96,"Opera3",IF(Gestión!F478=$L$100,"Promo",IF(Gestión!F478=$L$101,"Estudio1",IF(Gestión!F478=$L$103,"Desarrolla",IF(Gestión!F478=$L$104,"Propen",IF(Gestión!F478=$L$108,"Aument",IF(Gestión!F478=$L$112,"Aument2",IF(Gestión!F478=$L$113,"Incre2",IF(Gestión!F478=$L$115,"Diver",IF(Gestión!F478=$L$118,"Estable",IF(Gestión!F478=$L$128,"Realiza",IF(Gestión!F478=$L$131,"Realiza1",IF(Gestión!F478=$L$135,"Diseño2",IF(Gestión!F478=$L$137,"Estudio2",IF(Gestión!F478=$L$138,"Invest5",IF(Gestión!F478=$L$141,"Actua5",IF(Gestión!F478=$L$144,"Estable1",IF(Gestión!F478=$L$151,"Defin","N/A"))))))))))))))))))))))))))))))))))))))))))))))))))))))))))</f>
        <v>N/A</v>
      </c>
      <c r="O469" t="str">
        <f>IF(N469="N/A",IF(Gestión!F478=$L$152,"Estable2",IF(Gestión!F478=$L$159,"Diseño3",IF(Gestión!F478=$L$161,"Diseño4",IF(Gestión!F478=$L$164,"Forta6",IF(Gestión!F478=$L$168,"Prog1",IF(Gestión!F478=$L$171,"Robus",IF(Gestión!F478=$L$172,"Diseño5",IF(Gestión!F478=$L$173,"Diseño6",IF(Gestión!F478=$L$174,"Estruc",IF(Gestión!F478=$L$175,"Diseño7",IF(Gestión!F478=$L$178,"Diseño8",IF(Gestión!F478=$L$179,"Diseño9",IF(Gestión!F478=$L$180,"Diseño10",IF(Gestión!F478=$L$181,"Diseño11",IF(Gestión!F478=$L$182,"Diseño12",IF(Gestión!F478=$L$183,"Capacit",IF(Gestión!F478=$L$186,"Redi1",IF(Gestión!F478=$L$187,"Defin1",IF(Gestión!F478=$L$190,"Cumplir",IF(Gestión!F478=$L$193,"Sistem",IF(Gestión!F478=$L$195,"Montaje",IF(Gestión!F478=$L$198,"Implementa",IF(Gestión!F478=$L$201,"Sistem1",IF(Gestión!F478=$L$203,"Asegura",IF(Gestión!F478=$L$204,"Estable3",IF(Gestión!F478=$L$206,"Constru",IF(Gestión!F478=$L$210,"Defin2",IF(Gestión!F478=$L$212,"Cult1",IF(Gestión!F478=$L$214,"Diseño13",IF(Gestión!F478=$L$215,"Defin3",IF(Gestión!F478=$L$217,"Segui",""))))))))))))))))))))))))))))))),N469)</f>
        <v/>
      </c>
      <c r="P469" t="str">
        <f>IF(Gestión!D478=$Q$2,"Acre",IF(Gestión!D478=$Q$3,"Valor",IF(Gestión!D478=$Q$4,"Calidad",IF(Gestión!D478=$Q$5,"NAI",IF(Gestión!D478=$Q$6,"NAP",IF(Gestión!D478=$Q$7,"NAE",IF(Gestión!D478=$Q$8,"Articulación",IF(Gestión!D478=$Q$9,"Extensión",IF(Gestión!D478=$Q$10,"Regionalización",IF(Gestión!D478=$Q$11,"Interna",IF(Gestión!D478=$Q$12,"Seguimiento",IF(Gestión!D478=$Q$13,"NAA",IF(Gestión!D478=$Q$14,"Gerencia",IF(Gestión!D478=$Q$15,"TH",IF(Gestión!D478=$Q$16,"Finan",IF(Gestión!D478=$Q$17,"Bienestar",IF(Gestión!D478=$Q$18,"Comuni",IF(Gestión!D478=$Q$19,"Sistema",IF(Gestión!D478=$Q$20,"GestionD",IF(Gestión!D478=$Q$21,"Mejoramiento",IF(Gestión!D478=$Q$22,"Modelo",IF(Gestión!D478=$Q$23,"Control",""))))))))))))))))))))))</f>
        <v/>
      </c>
      <c r="T469" t="str">
        <f>IF(Gestión!E478=D!$K$2,"Acredi",IF(Gestión!E478=D!$K$7,"Increm",IF(Gestión!E478=D!$K$11,"Forma",IF(Gestión!E478=D!$K$15,"Vincu",IF(Gestión!E478=D!$K$31,"Estructuraci",IF(Gestión!E478=D!$K$33,"Tecnica",IF(Gestión!E478=D!$K$35,"Conso",IF(Gestión!E478=D!$K$37,"Fortale",IF(Gestión!E478=D!$K$38,"Program",IF(Gestión!E478=D!$K$40,"Estruct",IF(Gestión!E478=D!$K$48,"Artic",IF(Gestión!E478=D!$K$55,"Fortale1",IF(Gestión!E478=D!$K$60,"Biling",IF(Gestión!E478=D!$K$64,"Forma1",IF(Gestión!E478=D!$K$66,"Gest",IF(Gestión!E478=D!$K$68,"Redefini",IF(Gestión!E478=D!$K$69,"Fortale2",IF(Gestión!E478=D!$K$72,"Edu",IF(Gestión!E478=D!$K$79,"Implement",IF(Gestión!E478=D!$K$81,"Potencia",IF(Gestión!E478=D!$K$86,"Fortale3",IF(Gestión!E478=D!$K$89,"Vincu1",IF(Gestión!E478=D!$K$91,"Incur",IF(Gestión!E478=D!$K$93,"Proyec",IF(Gestión!E478=D!$K$94,"Estrateg",IF(Gestión!E478=D!$K$95,"Desa",IF(Gestión!E478=D!$K$103,"Seguim",IF(Gestión!E478=D!$K$104,"Acces",IF(Gestión!E478=D!$K$113,"Program1",IF(Gestión!E478=D!$K$115,"En",IF(Gestión!E478=D!$K$118,"Geren",IF(Gestión!E478=D!$K$128,"Proyec1",IF(Gestión!E478=D!$K$131,"Proyec2",IF(Gestión!E478=D!$K$135,"Forma2",IF(Gestión!E478=D!$K$137,"Talent",IF(Gestión!E478=D!$K$151,"Conso1",IF(Gestión!E478=D!$K$152,"Conso2",IF(Gestión!E478=D!$K$159,"Serv",IF(Gestión!E478=D!$K$164,"Rete",IF(Gestión!E478=D!$K$171,"Fortale4",IF(Gestión!E478=D!$K$172,"Fortale5",IF(Gestión!E478=D!$K$174,"Defini",IF(Gestión!E478=D!$K$175,"Coord",IF(Gestión!E478=D!$K$178,"Redef",IF(Gestión!E478=D!$K$181,"Compro",IF(Gestión!E478=D!$K$182,"Desa1",IF(Gestión!E478=D!$K$183,"Fortale6",IF(Gestión!E478=D!$K$187,"Esta",IF(Gestión!E478=D!$K$190,"Facil",IF(Gestión!E478=D!$K$193,"Soporte",IF(Gestión!E478=D!$K$198,"Implement1",IF(Gestión!E478=D!$K$201,"La",IF(Gestión!E478=D!$K$203,"Fortale7",IF(Gestión!E478=D!$K$206,"Remo",IF(Gestión!E478=D!$K$210,"Fortale8",IF(Gestión!E478=D!$K$214,"Mejoram",IF(Gestión!E478=D!$K$215,"Fortale9",IF(Gestión!E478=D!$K$217,"Fortale10",""))))))))))))))))))))))))))))))))))))))))))))))))))))))))))</f>
        <v/>
      </c>
    </row>
    <row r="470" spans="14:20" x14ac:dyDescent="0.25">
      <c r="N470" t="str">
        <f>IF(Gestión!F479=D!$L$2,"Forta",IF(Gestión!F479=$L$4,"Inclu",IF(Gestión!F479=$L$5,"Cult",IF(Gestión!F479=$L$7,"Actua",IF(Gestión!F479=$L$11,"Cuali",IF(Gestión!F479=$L$15,"Forta1",IF(Gestión!F479=$L$18,"Actua1",IF(Gestión!F479=$L$20,"Forta2",IF(Gestión!F479=$L$24,"Plan",IF(Gestión!F479=$L$28,"Confor",IF(Gestión!F479=$L$31,"Crea",IF(Gestión!F479=$L$33,"Incor",IF(Gestión!F479=$L$35,"Incre",IF(Gestión!F479=$L$36,"Prog",IF(Gestión!F479=$L$37,"Forta3",IF(Gestión!F479=$L$38,"Redi",IF(Gestión!F479=$L$40,"Confor1",IF(Gestión!F479=$L$44,"Apoyo",IF(Gestión!F479=$L$46,"Crea1",IF(Gestión!F479=$L$48,"Forta4",IF(Gestión!F479=$L$50,"Actua2",IF(Gestión!F479=$L$51,"Invest",IF(Gestión!F479=$L$52,"Conserv",IF(Gestión!F479=$L$55,"Incre1",IF(Gestión!F479=$L$60,"Actua3",IF(Gestión!F479=$L$64,"Actua4",IF(Gestión!F479=$L$66,"Asist",IF(Gestión!F479=$L$68,"Invest2",IF(Gestión!F479=$L$69,"Pract",IF(Gestión!F479=$L$72,"Forta5",IF(Gestión!F479=$L$79,"Opera",IF(Gestión!F479=$L$80,"Opera2",IF(Gestión!F479=$L$81,"Impul",IF(Gestión!F479=$L$86,"Estudio",IF(Gestión!F479=$L$89,"Invest3",IF(Gestión!F479=$L$90,"Diseño",IF(Gestión!F479=$L$91,"Invest4",IF(Gestión!F479=$L$93,"Vincula",IF(Gestión!F479=$L$94,"Crea2",IF(Gestión!F479=$L$95,"Diseño1",IF(Gestión!F479=$L$96,"Opera3",IF(Gestión!F479=$L$100,"Promo",IF(Gestión!F479=$L$101,"Estudio1",IF(Gestión!F479=$L$103,"Desarrolla",IF(Gestión!F479=$L$104,"Propen",IF(Gestión!F479=$L$108,"Aument",IF(Gestión!F479=$L$112,"Aument2",IF(Gestión!F479=$L$113,"Incre2",IF(Gestión!F479=$L$115,"Diver",IF(Gestión!F479=$L$118,"Estable",IF(Gestión!F479=$L$128,"Realiza",IF(Gestión!F479=$L$131,"Realiza1",IF(Gestión!F479=$L$135,"Diseño2",IF(Gestión!F479=$L$137,"Estudio2",IF(Gestión!F479=$L$138,"Invest5",IF(Gestión!F479=$L$141,"Actua5",IF(Gestión!F479=$L$144,"Estable1",IF(Gestión!F479=$L$151,"Defin","N/A"))))))))))))))))))))))))))))))))))))))))))))))))))))))))))</f>
        <v>N/A</v>
      </c>
      <c r="O470" t="str">
        <f>IF(N470="N/A",IF(Gestión!F479=$L$152,"Estable2",IF(Gestión!F479=$L$159,"Diseño3",IF(Gestión!F479=$L$161,"Diseño4",IF(Gestión!F479=$L$164,"Forta6",IF(Gestión!F479=$L$168,"Prog1",IF(Gestión!F479=$L$171,"Robus",IF(Gestión!F479=$L$172,"Diseño5",IF(Gestión!F479=$L$173,"Diseño6",IF(Gestión!F479=$L$174,"Estruc",IF(Gestión!F479=$L$175,"Diseño7",IF(Gestión!F479=$L$178,"Diseño8",IF(Gestión!F479=$L$179,"Diseño9",IF(Gestión!F479=$L$180,"Diseño10",IF(Gestión!F479=$L$181,"Diseño11",IF(Gestión!F479=$L$182,"Diseño12",IF(Gestión!F479=$L$183,"Capacit",IF(Gestión!F479=$L$186,"Redi1",IF(Gestión!F479=$L$187,"Defin1",IF(Gestión!F479=$L$190,"Cumplir",IF(Gestión!F479=$L$193,"Sistem",IF(Gestión!F479=$L$195,"Montaje",IF(Gestión!F479=$L$198,"Implementa",IF(Gestión!F479=$L$201,"Sistem1",IF(Gestión!F479=$L$203,"Asegura",IF(Gestión!F479=$L$204,"Estable3",IF(Gestión!F479=$L$206,"Constru",IF(Gestión!F479=$L$210,"Defin2",IF(Gestión!F479=$L$212,"Cult1",IF(Gestión!F479=$L$214,"Diseño13",IF(Gestión!F479=$L$215,"Defin3",IF(Gestión!F479=$L$217,"Segui",""))))))))))))))))))))))))))))))),N470)</f>
        <v/>
      </c>
      <c r="P470" t="str">
        <f>IF(Gestión!D479=$Q$2,"Acre",IF(Gestión!D479=$Q$3,"Valor",IF(Gestión!D479=$Q$4,"Calidad",IF(Gestión!D479=$Q$5,"NAI",IF(Gestión!D479=$Q$6,"NAP",IF(Gestión!D479=$Q$7,"NAE",IF(Gestión!D479=$Q$8,"Articulación",IF(Gestión!D479=$Q$9,"Extensión",IF(Gestión!D479=$Q$10,"Regionalización",IF(Gestión!D479=$Q$11,"Interna",IF(Gestión!D479=$Q$12,"Seguimiento",IF(Gestión!D479=$Q$13,"NAA",IF(Gestión!D479=$Q$14,"Gerencia",IF(Gestión!D479=$Q$15,"TH",IF(Gestión!D479=$Q$16,"Finan",IF(Gestión!D479=$Q$17,"Bienestar",IF(Gestión!D479=$Q$18,"Comuni",IF(Gestión!D479=$Q$19,"Sistema",IF(Gestión!D479=$Q$20,"GestionD",IF(Gestión!D479=$Q$21,"Mejoramiento",IF(Gestión!D479=$Q$22,"Modelo",IF(Gestión!D479=$Q$23,"Control",""))))))))))))))))))))))</f>
        <v/>
      </c>
      <c r="T470" t="str">
        <f>IF(Gestión!E479=D!$K$2,"Acredi",IF(Gestión!E479=D!$K$7,"Increm",IF(Gestión!E479=D!$K$11,"Forma",IF(Gestión!E479=D!$K$15,"Vincu",IF(Gestión!E479=D!$K$31,"Estructuraci",IF(Gestión!E479=D!$K$33,"Tecnica",IF(Gestión!E479=D!$K$35,"Conso",IF(Gestión!E479=D!$K$37,"Fortale",IF(Gestión!E479=D!$K$38,"Program",IF(Gestión!E479=D!$K$40,"Estruct",IF(Gestión!E479=D!$K$48,"Artic",IF(Gestión!E479=D!$K$55,"Fortale1",IF(Gestión!E479=D!$K$60,"Biling",IF(Gestión!E479=D!$K$64,"Forma1",IF(Gestión!E479=D!$K$66,"Gest",IF(Gestión!E479=D!$K$68,"Redefini",IF(Gestión!E479=D!$K$69,"Fortale2",IF(Gestión!E479=D!$K$72,"Edu",IF(Gestión!E479=D!$K$79,"Implement",IF(Gestión!E479=D!$K$81,"Potencia",IF(Gestión!E479=D!$K$86,"Fortale3",IF(Gestión!E479=D!$K$89,"Vincu1",IF(Gestión!E479=D!$K$91,"Incur",IF(Gestión!E479=D!$K$93,"Proyec",IF(Gestión!E479=D!$K$94,"Estrateg",IF(Gestión!E479=D!$K$95,"Desa",IF(Gestión!E479=D!$K$103,"Seguim",IF(Gestión!E479=D!$K$104,"Acces",IF(Gestión!E479=D!$K$113,"Program1",IF(Gestión!E479=D!$K$115,"En",IF(Gestión!E479=D!$K$118,"Geren",IF(Gestión!E479=D!$K$128,"Proyec1",IF(Gestión!E479=D!$K$131,"Proyec2",IF(Gestión!E479=D!$K$135,"Forma2",IF(Gestión!E479=D!$K$137,"Talent",IF(Gestión!E479=D!$K$151,"Conso1",IF(Gestión!E479=D!$K$152,"Conso2",IF(Gestión!E479=D!$K$159,"Serv",IF(Gestión!E479=D!$K$164,"Rete",IF(Gestión!E479=D!$K$171,"Fortale4",IF(Gestión!E479=D!$K$172,"Fortale5",IF(Gestión!E479=D!$K$174,"Defini",IF(Gestión!E479=D!$K$175,"Coord",IF(Gestión!E479=D!$K$178,"Redef",IF(Gestión!E479=D!$K$181,"Compro",IF(Gestión!E479=D!$K$182,"Desa1",IF(Gestión!E479=D!$K$183,"Fortale6",IF(Gestión!E479=D!$K$187,"Esta",IF(Gestión!E479=D!$K$190,"Facil",IF(Gestión!E479=D!$K$193,"Soporte",IF(Gestión!E479=D!$K$198,"Implement1",IF(Gestión!E479=D!$K$201,"La",IF(Gestión!E479=D!$K$203,"Fortale7",IF(Gestión!E479=D!$K$206,"Remo",IF(Gestión!E479=D!$K$210,"Fortale8",IF(Gestión!E479=D!$K$214,"Mejoram",IF(Gestión!E479=D!$K$215,"Fortale9",IF(Gestión!E479=D!$K$217,"Fortale10",""))))))))))))))))))))))))))))))))))))))))))))))))))))))))))</f>
        <v/>
      </c>
    </row>
    <row r="471" spans="14:20" x14ac:dyDescent="0.25">
      <c r="N471" t="str">
        <f>IF(Gestión!F480=D!$L$2,"Forta",IF(Gestión!F480=$L$4,"Inclu",IF(Gestión!F480=$L$5,"Cult",IF(Gestión!F480=$L$7,"Actua",IF(Gestión!F480=$L$11,"Cuali",IF(Gestión!F480=$L$15,"Forta1",IF(Gestión!F480=$L$18,"Actua1",IF(Gestión!F480=$L$20,"Forta2",IF(Gestión!F480=$L$24,"Plan",IF(Gestión!F480=$L$28,"Confor",IF(Gestión!F480=$L$31,"Crea",IF(Gestión!F480=$L$33,"Incor",IF(Gestión!F480=$L$35,"Incre",IF(Gestión!F480=$L$36,"Prog",IF(Gestión!F480=$L$37,"Forta3",IF(Gestión!F480=$L$38,"Redi",IF(Gestión!F480=$L$40,"Confor1",IF(Gestión!F480=$L$44,"Apoyo",IF(Gestión!F480=$L$46,"Crea1",IF(Gestión!F480=$L$48,"Forta4",IF(Gestión!F480=$L$50,"Actua2",IF(Gestión!F480=$L$51,"Invest",IF(Gestión!F480=$L$52,"Conserv",IF(Gestión!F480=$L$55,"Incre1",IF(Gestión!F480=$L$60,"Actua3",IF(Gestión!F480=$L$64,"Actua4",IF(Gestión!F480=$L$66,"Asist",IF(Gestión!F480=$L$68,"Invest2",IF(Gestión!F480=$L$69,"Pract",IF(Gestión!F480=$L$72,"Forta5",IF(Gestión!F480=$L$79,"Opera",IF(Gestión!F480=$L$80,"Opera2",IF(Gestión!F480=$L$81,"Impul",IF(Gestión!F480=$L$86,"Estudio",IF(Gestión!F480=$L$89,"Invest3",IF(Gestión!F480=$L$90,"Diseño",IF(Gestión!F480=$L$91,"Invest4",IF(Gestión!F480=$L$93,"Vincula",IF(Gestión!F480=$L$94,"Crea2",IF(Gestión!F480=$L$95,"Diseño1",IF(Gestión!F480=$L$96,"Opera3",IF(Gestión!F480=$L$100,"Promo",IF(Gestión!F480=$L$101,"Estudio1",IF(Gestión!F480=$L$103,"Desarrolla",IF(Gestión!F480=$L$104,"Propen",IF(Gestión!F480=$L$108,"Aument",IF(Gestión!F480=$L$112,"Aument2",IF(Gestión!F480=$L$113,"Incre2",IF(Gestión!F480=$L$115,"Diver",IF(Gestión!F480=$L$118,"Estable",IF(Gestión!F480=$L$128,"Realiza",IF(Gestión!F480=$L$131,"Realiza1",IF(Gestión!F480=$L$135,"Diseño2",IF(Gestión!F480=$L$137,"Estudio2",IF(Gestión!F480=$L$138,"Invest5",IF(Gestión!F480=$L$141,"Actua5",IF(Gestión!F480=$L$144,"Estable1",IF(Gestión!F480=$L$151,"Defin","N/A"))))))))))))))))))))))))))))))))))))))))))))))))))))))))))</f>
        <v>N/A</v>
      </c>
      <c r="O471" t="str">
        <f>IF(N471="N/A",IF(Gestión!F480=$L$152,"Estable2",IF(Gestión!F480=$L$159,"Diseño3",IF(Gestión!F480=$L$161,"Diseño4",IF(Gestión!F480=$L$164,"Forta6",IF(Gestión!F480=$L$168,"Prog1",IF(Gestión!F480=$L$171,"Robus",IF(Gestión!F480=$L$172,"Diseño5",IF(Gestión!F480=$L$173,"Diseño6",IF(Gestión!F480=$L$174,"Estruc",IF(Gestión!F480=$L$175,"Diseño7",IF(Gestión!F480=$L$178,"Diseño8",IF(Gestión!F480=$L$179,"Diseño9",IF(Gestión!F480=$L$180,"Diseño10",IF(Gestión!F480=$L$181,"Diseño11",IF(Gestión!F480=$L$182,"Diseño12",IF(Gestión!F480=$L$183,"Capacit",IF(Gestión!F480=$L$186,"Redi1",IF(Gestión!F480=$L$187,"Defin1",IF(Gestión!F480=$L$190,"Cumplir",IF(Gestión!F480=$L$193,"Sistem",IF(Gestión!F480=$L$195,"Montaje",IF(Gestión!F480=$L$198,"Implementa",IF(Gestión!F480=$L$201,"Sistem1",IF(Gestión!F480=$L$203,"Asegura",IF(Gestión!F480=$L$204,"Estable3",IF(Gestión!F480=$L$206,"Constru",IF(Gestión!F480=$L$210,"Defin2",IF(Gestión!F480=$L$212,"Cult1",IF(Gestión!F480=$L$214,"Diseño13",IF(Gestión!F480=$L$215,"Defin3",IF(Gestión!F480=$L$217,"Segui",""))))))))))))))))))))))))))))))),N471)</f>
        <v/>
      </c>
      <c r="P471" t="str">
        <f>IF(Gestión!D480=$Q$2,"Acre",IF(Gestión!D480=$Q$3,"Valor",IF(Gestión!D480=$Q$4,"Calidad",IF(Gestión!D480=$Q$5,"NAI",IF(Gestión!D480=$Q$6,"NAP",IF(Gestión!D480=$Q$7,"NAE",IF(Gestión!D480=$Q$8,"Articulación",IF(Gestión!D480=$Q$9,"Extensión",IF(Gestión!D480=$Q$10,"Regionalización",IF(Gestión!D480=$Q$11,"Interna",IF(Gestión!D480=$Q$12,"Seguimiento",IF(Gestión!D480=$Q$13,"NAA",IF(Gestión!D480=$Q$14,"Gerencia",IF(Gestión!D480=$Q$15,"TH",IF(Gestión!D480=$Q$16,"Finan",IF(Gestión!D480=$Q$17,"Bienestar",IF(Gestión!D480=$Q$18,"Comuni",IF(Gestión!D480=$Q$19,"Sistema",IF(Gestión!D480=$Q$20,"GestionD",IF(Gestión!D480=$Q$21,"Mejoramiento",IF(Gestión!D480=$Q$22,"Modelo",IF(Gestión!D480=$Q$23,"Control",""))))))))))))))))))))))</f>
        <v/>
      </c>
      <c r="T471" t="str">
        <f>IF(Gestión!E480=D!$K$2,"Acredi",IF(Gestión!E480=D!$K$7,"Increm",IF(Gestión!E480=D!$K$11,"Forma",IF(Gestión!E480=D!$K$15,"Vincu",IF(Gestión!E480=D!$K$31,"Estructuraci",IF(Gestión!E480=D!$K$33,"Tecnica",IF(Gestión!E480=D!$K$35,"Conso",IF(Gestión!E480=D!$K$37,"Fortale",IF(Gestión!E480=D!$K$38,"Program",IF(Gestión!E480=D!$K$40,"Estruct",IF(Gestión!E480=D!$K$48,"Artic",IF(Gestión!E480=D!$K$55,"Fortale1",IF(Gestión!E480=D!$K$60,"Biling",IF(Gestión!E480=D!$K$64,"Forma1",IF(Gestión!E480=D!$K$66,"Gest",IF(Gestión!E480=D!$K$68,"Redefini",IF(Gestión!E480=D!$K$69,"Fortale2",IF(Gestión!E480=D!$K$72,"Edu",IF(Gestión!E480=D!$K$79,"Implement",IF(Gestión!E480=D!$K$81,"Potencia",IF(Gestión!E480=D!$K$86,"Fortale3",IF(Gestión!E480=D!$K$89,"Vincu1",IF(Gestión!E480=D!$K$91,"Incur",IF(Gestión!E480=D!$K$93,"Proyec",IF(Gestión!E480=D!$K$94,"Estrateg",IF(Gestión!E480=D!$K$95,"Desa",IF(Gestión!E480=D!$K$103,"Seguim",IF(Gestión!E480=D!$K$104,"Acces",IF(Gestión!E480=D!$K$113,"Program1",IF(Gestión!E480=D!$K$115,"En",IF(Gestión!E480=D!$K$118,"Geren",IF(Gestión!E480=D!$K$128,"Proyec1",IF(Gestión!E480=D!$K$131,"Proyec2",IF(Gestión!E480=D!$K$135,"Forma2",IF(Gestión!E480=D!$K$137,"Talent",IF(Gestión!E480=D!$K$151,"Conso1",IF(Gestión!E480=D!$K$152,"Conso2",IF(Gestión!E480=D!$K$159,"Serv",IF(Gestión!E480=D!$K$164,"Rete",IF(Gestión!E480=D!$K$171,"Fortale4",IF(Gestión!E480=D!$K$172,"Fortale5",IF(Gestión!E480=D!$K$174,"Defini",IF(Gestión!E480=D!$K$175,"Coord",IF(Gestión!E480=D!$K$178,"Redef",IF(Gestión!E480=D!$K$181,"Compro",IF(Gestión!E480=D!$K$182,"Desa1",IF(Gestión!E480=D!$K$183,"Fortale6",IF(Gestión!E480=D!$K$187,"Esta",IF(Gestión!E480=D!$K$190,"Facil",IF(Gestión!E480=D!$K$193,"Soporte",IF(Gestión!E480=D!$K$198,"Implement1",IF(Gestión!E480=D!$K$201,"La",IF(Gestión!E480=D!$K$203,"Fortale7",IF(Gestión!E480=D!$K$206,"Remo",IF(Gestión!E480=D!$K$210,"Fortale8",IF(Gestión!E480=D!$K$214,"Mejoram",IF(Gestión!E480=D!$K$215,"Fortale9",IF(Gestión!E480=D!$K$217,"Fortale10",""))))))))))))))))))))))))))))))))))))))))))))))))))))))))))</f>
        <v/>
      </c>
    </row>
    <row r="472" spans="14:20" x14ac:dyDescent="0.25">
      <c r="N472" t="str">
        <f>IF(Gestión!F481=D!$L$2,"Forta",IF(Gestión!F481=$L$4,"Inclu",IF(Gestión!F481=$L$5,"Cult",IF(Gestión!F481=$L$7,"Actua",IF(Gestión!F481=$L$11,"Cuali",IF(Gestión!F481=$L$15,"Forta1",IF(Gestión!F481=$L$18,"Actua1",IF(Gestión!F481=$L$20,"Forta2",IF(Gestión!F481=$L$24,"Plan",IF(Gestión!F481=$L$28,"Confor",IF(Gestión!F481=$L$31,"Crea",IF(Gestión!F481=$L$33,"Incor",IF(Gestión!F481=$L$35,"Incre",IF(Gestión!F481=$L$36,"Prog",IF(Gestión!F481=$L$37,"Forta3",IF(Gestión!F481=$L$38,"Redi",IF(Gestión!F481=$L$40,"Confor1",IF(Gestión!F481=$L$44,"Apoyo",IF(Gestión!F481=$L$46,"Crea1",IF(Gestión!F481=$L$48,"Forta4",IF(Gestión!F481=$L$50,"Actua2",IF(Gestión!F481=$L$51,"Invest",IF(Gestión!F481=$L$52,"Conserv",IF(Gestión!F481=$L$55,"Incre1",IF(Gestión!F481=$L$60,"Actua3",IF(Gestión!F481=$L$64,"Actua4",IF(Gestión!F481=$L$66,"Asist",IF(Gestión!F481=$L$68,"Invest2",IF(Gestión!F481=$L$69,"Pract",IF(Gestión!F481=$L$72,"Forta5",IF(Gestión!F481=$L$79,"Opera",IF(Gestión!F481=$L$80,"Opera2",IF(Gestión!F481=$L$81,"Impul",IF(Gestión!F481=$L$86,"Estudio",IF(Gestión!F481=$L$89,"Invest3",IF(Gestión!F481=$L$90,"Diseño",IF(Gestión!F481=$L$91,"Invest4",IF(Gestión!F481=$L$93,"Vincula",IF(Gestión!F481=$L$94,"Crea2",IF(Gestión!F481=$L$95,"Diseño1",IF(Gestión!F481=$L$96,"Opera3",IF(Gestión!F481=$L$100,"Promo",IF(Gestión!F481=$L$101,"Estudio1",IF(Gestión!F481=$L$103,"Desarrolla",IF(Gestión!F481=$L$104,"Propen",IF(Gestión!F481=$L$108,"Aument",IF(Gestión!F481=$L$112,"Aument2",IF(Gestión!F481=$L$113,"Incre2",IF(Gestión!F481=$L$115,"Diver",IF(Gestión!F481=$L$118,"Estable",IF(Gestión!F481=$L$128,"Realiza",IF(Gestión!F481=$L$131,"Realiza1",IF(Gestión!F481=$L$135,"Diseño2",IF(Gestión!F481=$L$137,"Estudio2",IF(Gestión!F481=$L$138,"Invest5",IF(Gestión!F481=$L$141,"Actua5",IF(Gestión!F481=$L$144,"Estable1",IF(Gestión!F481=$L$151,"Defin","N/A"))))))))))))))))))))))))))))))))))))))))))))))))))))))))))</f>
        <v>N/A</v>
      </c>
      <c r="O472" t="str">
        <f>IF(N472="N/A",IF(Gestión!F481=$L$152,"Estable2",IF(Gestión!F481=$L$159,"Diseño3",IF(Gestión!F481=$L$161,"Diseño4",IF(Gestión!F481=$L$164,"Forta6",IF(Gestión!F481=$L$168,"Prog1",IF(Gestión!F481=$L$171,"Robus",IF(Gestión!F481=$L$172,"Diseño5",IF(Gestión!F481=$L$173,"Diseño6",IF(Gestión!F481=$L$174,"Estruc",IF(Gestión!F481=$L$175,"Diseño7",IF(Gestión!F481=$L$178,"Diseño8",IF(Gestión!F481=$L$179,"Diseño9",IF(Gestión!F481=$L$180,"Diseño10",IF(Gestión!F481=$L$181,"Diseño11",IF(Gestión!F481=$L$182,"Diseño12",IF(Gestión!F481=$L$183,"Capacit",IF(Gestión!F481=$L$186,"Redi1",IF(Gestión!F481=$L$187,"Defin1",IF(Gestión!F481=$L$190,"Cumplir",IF(Gestión!F481=$L$193,"Sistem",IF(Gestión!F481=$L$195,"Montaje",IF(Gestión!F481=$L$198,"Implementa",IF(Gestión!F481=$L$201,"Sistem1",IF(Gestión!F481=$L$203,"Asegura",IF(Gestión!F481=$L$204,"Estable3",IF(Gestión!F481=$L$206,"Constru",IF(Gestión!F481=$L$210,"Defin2",IF(Gestión!F481=$L$212,"Cult1",IF(Gestión!F481=$L$214,"Diseño13",IF(Gestión!F481=$L$215,"Defin3",IF(Gestión!F481=$L$217,"Segui",""))))))))))))))))))))))))))))))),N472)</f>
        <v/>
      </c>
      <c r="P472" t="str">
        <f>IF(Gestión!D481=$Q$2,"Acre",IF(Gestión!D481=$Q$3,"Valor",IF(Gestión!D481=$Q$4,"Calidad",IF(Gestión!D481=$Q$5,"NAI",IF(Gestión!D481=$Q$6,"NAP",IF(Gestión!D481=$Q$7,"NAE",IF(Gestión!D481=$Q$8,"Articulación",IF(Gestión!D481=$Q$9,"Extensión",IF(Gestión!D481=$Q$10,"Regionalización",IF(Gestión!D481=$Q$11,"Interna",IF(Gestión!D481=$Q$12,"Seguimiento",IF(Gestión!D481=$Q$13,"NAA",IF(Gestión!D481=$Q$14,"Gerencia",IF(Gestión!D481=$Q$15,"TH",IF(Gestión!D481=$Q$16,"Finan",IF(Gestión!D481=$Q$17,"Bienestar",IF(Gestión!D481=$Q$18,"Comuni",IF(Gestión!D481=$Q$19,"Sistema",IF(Gestión!D481=$Q$20,"GestionD",IF(Gestión!D481=$Q$21,"Mejoramiento",IF(Gestión!D481=$Q$22,"Modelo",IF(Gestión!D481=$Q$23,"Control",""))))))))))))))))))))))</f>
        <v/>
      </c>
      <c r="T472" t="str">
        <f>IF(Gestión!E481=D!$K$2,"Acredi",IF(Gestión!E481=D!$K$7,"Increm",IF(Gestión!E481=D!$K$11,"Forma",IF(Gestión!E481=D!$K$15,"Vincu",IF(Gestión!E481=D!$K$31,"Estructuraci",IF(Gestión!E481=D!$K$33,"Tecnica",IF(Gestión!E481=D!$K$35,"Conso",IF(Gestión!E481=D!$K$37,"Fortale",IF(Gestión!E481=D!$K$38,"Program",IF(Gestión!E481=D!$K$40,"Estruct",IF(Gestión!E481=D!$K$48,"Artic",IF(Gestión!E481=D!$K$55,"Fortale1",IF(Gestión!E481=D!$K$60,"Biling",IF(Gestión!E481=D!$K$64,"Forma1",IF(Gestión!E481=D!$K$66,"Gest",IF(Gestión!E481=D!$K$68,"Redefini",IF(Gestión!E481=D!$K$69,"Fortale2",IF(Gestión!E481=D!$K$72,"Edu",IF(Gestión!E481=D!$K$79,"Implement",IF(Gestión!E481=D!$K$81,"Potencia",IF(Gestión!E481=D!$K$86,"Fortale3",IF(Gestión!E481=D!$K$89,"Vincu1",IF(Gestión!E481=D!$K$91,"Incur",IF(Gestión!E481=D!$K$93,"Proyec",IF(Gestión!E481=D!$K$94,"Estrateg",IF(Gestión!E481=D!$K$95,"Desa",IF(Gestión!E481=D!$K$103,"Seguim",IF(Gestión!E481=D!$K$104,"Acces",IF(Gestión!E481=D!$K$113,"Program1",IF(Gestión!E481=D!$K$115,"En",IF(Gestión!E481=D!$K$118,"Geren",IF(Gestión!E481=D!$K$128,"Proyec1",IF(Gestión!E481=D!$K$131,"Proyec2",IF(Gestión!E481=D!$K$135,"Forma2",IF(Gestión!E481=D!$K$137,"Talent",IF(Gestión!E481=D!$K$151,"Conso1",IF(Gestión!E481=D!$K$152,"Conso2",IF(Gestión!E481=D!$K$159,"Serv",IF(Gestión!E481=D!$K$164,"Rete",IF(Gestión!E481=D!$K$171,"Fortale4",IF(Gestión!E481=D!$K$172,"Fortale5",IF(Gestión!E481=D!$K$174,"Defini",IF(Gestión!E481=D!$K$175,"Coord",IF(Gestión!E481=D!$K$178,"Redef",IF(Gestión!E481=D!$K$181,"Compro",IF(Gestión!E481=D!$K$182,"Desa1",IF(Gestión!E481=D!$K$183,"Fortale6",IF(Gestión!E481=D!$K$187,"Esta",IF(Gestión!E481=D!$K$190,"Facil",IF(Gestión!E481=D!$K$193,"Soporte",IF(Gestión!E481=D!$K$198,"Implement1",IF(Gestión!E481=D!$K$201,"La",IF(Gestión!E481=D!$K$203,"Fortale7",IF(Gestión!E481=D!$K$206,"Remo",IF(Gestión!E481=D!$K$210,"Fortale8",IF(Gestión!E481=D!$K$214,"Mejoram",IF(Gestión!E481=D!$K$215,"Fortale9",IF(Gestión!E481=D!$K$217,"Fortale10",""))))))))))))))))))))))))))))))))))))))))))))))))))))))))))</f>
        <v/>
      </c>
    </row>
    <row r="473" spans="14:20" x14ac:dyDescent="0.25">
      <c r="N473" t="str">
        <f>IF(Gestión!F482=D!$L$2,"Forta",IF(Gestión!F482=$L$4,"Inclu",IF(Gestión!F482=$L$5,"Cult",IF(Gestión!F482=$L$7,"Actua",IF(Gestión!F482=$L$11,"Cuali",IF(Gestión!F482=$L$15,"Forta1",IF(Gestión!F482=$L$18,"Actua1",IF(Gestión!F482=$L$20,"Forta2",IF(Gestión!F482=$L$24,"Plan",IF(Gestión!F482=$L$28,"Confor",IF(Gestión!F482=$L$31,"Crea",IF(Gestión!F482=$L$33,"Incor",IF(Gestión!F482=$L$35,"Incre",IF(Gestión!F482=$L$36,"Prog",IF(Gestión!F482=$L$37,"Forta3",IF(Gestión!F482=$L$38,"Redi",IF(Gestión!F482=$L$40,"Confor1",IF(Gestión!F482=$L$44,"Apoyo",IF(Gestión!F482=$L$46,"Crea1",IF(Gestión!F482=$L$48,"Forta4",IF(Gestión!F482=$L$50,"Actua2",IF(Gestión!F482=$L$51,"Invest",IF(Gestión!F482=$L$52,"Conserv",IF(Gestión!F482=$L$55,"Incre1",IF(Gestión!F482=$L$60,"Actua3",IF(Gestión!F482=$L$64,"Actua4",IF(Gestión!F482=$L$66,"Asist",IF(Gestión!F482=$L$68,"Invest2",IF(Gestión!F482=$L$69,"Pract",IF(Gestión!F482=$L$72,"Forta5",IF(Gestión!F482=$L$79,"Opera",IF(Gestión!F482=$L$80,"Opera2",IF(Gestión!F482=$L$81,"Impul",IF(Gestión!F482=$L$86,"Estudio",IF(Gestión!F482=$L$89,"Invest3",IF(Gestión!F482=$L$90,"Diseño",IF(Gestión!F482=$L$91,"Invest4",IF(Gestión!F482=$L$93,"Vincula",IF(Gestión!F482=$L$94,"Crea2",IF(Gestión!F482=$L$95,"Diseño1",IF(Gestión!F482=$L$96,"Opera3",IF(Gestión!F482=$L$100,"Promo",IF(Gestión!F482=$L$101,"Estudio1",IF(Gestión!F482=$L$103,"Desarrolla",IF(Gestión!F482=$L$104,"Propen",IF(Gestión!F482=$L$108,"Aument",IF(Gestión!F482=$L$112,"Aument2",IF(Gestión!F482=$L$113,"Incre2",IF(Gestión!F482=$L$115,"Diver",IF(Gestión!F482=$L$118,"Estable",IF(Gestión!F482=$L$128,"Realiza",IF(Gestión!F482=$L$131,"Realiza1",IF(Gestión!F482=$L$135,"Diseño2",IF(Gestión!F482=$L$137,"Estudio2",IF(Gestión!F482=$L$138,"Invest5",IF(Gestión!F482=$L$141,"Actua5",IF(Gestión!F482=$L$144,"Estable1",IF(Gestión!F482=$L$151,"Defin","N/A"))))))))))))))))))))))))))))))))))))))))))))))))))))))))))</f>
        <v>N/A</v>
      </c>
      <c r="O473" t="str">
        <f>IF(N473="N/A",IF(Gestión!F482=$L$152,"Estable2",IF(Gestión!F482=$L$159,"Diseño3",IF(Gestión!F482=$L$161,"Diseño4",IF(Gestión!F482=$L$164,"Forta6",IF(Gestión!F482=$L$168,"Prog1",IF(Gestión!F482=$L$171,"Robus",IF(Gestión!F482=$L$172,"Diseño5",IF(Gestión!F482=$L$173,"Diseño6",IF(Gestión!F482=$L$174,"Estruc",IF(Gestión!F482=$L$175,"Diseño7",IF(Gestión!F482=$L$178,"Diseño8",IF(Gestión!F482=$L$179,"Diseño9",IF(Gestión!F482=$L$180,"Diseño10",IF(Gestión!F482=$L$181,"Diseño11",IF(Gestión!F482=$L$182,"Diseño12",IF(Gestión!F482=$L$183,"Capacit",IF(Gestión!F482=$L$186,"Redi1",IF(Gestión!F482=$L$187,"Defin1",IF(Gestión!F482=$L$190,"Cumplir",IF(Gestión!F482=$L$193,"Sistem",IF(Gestión!F482=$L$195,"Montaje",IF(Gestión!F482=$L$198,"Implementa",IF(Gestión!F482=$L$201,"Sistem1",IF(Gestión!F482=$L$203,"Asegura",IF(Gestión!F482=$L$204,"Estable3",IF(Gestión!F482=$L$206,"Constru",IF(Gestión!F482=$L$210,"Defin2",IF(Gestión!F482=$L$212,"Cult1",IF(Gestión!F482=$L$214,"Diseño13",IF(Gestión!F482=$L$215,"Defin3",IF(Gestión!F482=$L$217,"Segui",""))))))))))))))))))))))))))))))),N473)</f>
        <v/>
      </c>
      <c r="P473" t="str">
        <f>IF(Gestión!D482=$Q$2,"Acre",IF(Gestión!D482=$Q$3,"Valor",IF(Gestión!D482=$Q$4,"Calidad",IF(Gestión!D482=$Q$5,"NAI",IF(Gestión!D482=$Q$6,"NAP",IF(Gestión!D482=$Q$7,"NAE",IF(Gestión!D482=$Q$8,"Articulación",IF(Gestión!D482=$Q$9,"Extensión",IF(Gestión!D482=$Q$10,"Regionalización",IF(Gestión!D482=$Q$11,"Interna",IF(Gestión!D482=$Q$12,"Seguimiento",IF(Gestión!D482=$Q$13,"NAA",IF(Gestión!D482=$Q$14,"Gerencia",IF(Gestión!D482=$Q$15,"TH",IF(Gestión!D482=$Q$16,"Finan",IF(Gestión!D482=$Q$17,"Bienestar",IF(Gestión!D482=$Q$18,"Comuni",IF(Gestión!D482=$Q$19,"Sistema",IF(Gestión!D482=$Q$20,"GestionD",IF(Gestión!D482=$Q$21,"Mejoramiento",IF(Gestión!D482=$Q$22,"Modelo",IF(Gestión!D482=$Q$23,"Control",""))))))))))))))))))))))</f>
        <v/>
      </c>
      <c r="T473" t="str">
        <f>IF(Gestión!E482=D!$K$2,"Acredi",IF(Gestión!E482=D!$K$7,"Increm",IF(Gestión!E482=D!$K$11,"Forma",IF(Gestión!E482=D!$K$15,"Vincu",IF(Gestión!E482=D!$K$31,"Estructuraci",IF(Gestión!E482=D!$K$33,"Tecnica",IF(Gestión!E482=D!$K$35,"Conso",IF(Gestión!E482=D!$K$37,"Fortale",IF(Gestión!E482=D!$K$38,"Program",IF(Gestión!E482=D!$K$40,"Estruct",IF(Gestión!E482=D!$K$48,"Artic",IF(Gestión!E482=D!$K$55,"Fortale1",IF(Gestión!E482=D!$K$60,"Biling",IF(Gestión!E482=D!$K$64,"Forma1",IF(Gestión!E482=D!$K$66,"Gest",IF(Gestión!E482=D!$K$68,"Redefini",IF(Gestión!E482=D!$K$69,"Fortale2",IF(Gestión!E482=D!$K$72,"Edu",IF(Gestión!E482=D!$K$79,"Implement",IF(Gestión!E482=D!$K$81,"Potencia",IF(Gestión!E482=D!$K$86,"Fortale3",IF(Gestión!E482=D!$K$89,"Vincu1",IF(Gestión!E482=D!$K$91,"Incur",IF(Gestión!E482=D!$K$93,"Proyec",IF(Gestión!E482=D!$K$94,"Estrateg",IF(Gestión!E482=D!$K$95,"Desa",IF(Gestión!E482=D!$K$103,"Seguim",IF(Gestión!E482=D!$K$104,"Acces",IF(Gestión!E482=D!$K$113,"Program1",IF(Gestión!E482=D!$K$115,"En",IF(Gestión!E482=D!$K$118,"Geren",IF(Gestión!E482=D!$K$128,"Proyec1",IF(Gestión!E482=D!$K$131,"Proyec2",IF(Gestión!E482=D!$K$135,"Forma2",IF(Gestión!E482=D!$K$137,"Talent",IF(Gestión!E482=D!$K$151,"Conso1",IF(Gestión!E482=D!$K$152,"Conso2",IF(Gestión!E482=D!$K$159,"Serv",IF(Gestión!E482=D!$K$164,"Rete",IF(Gestión!E482=D!$K$171,"Fortale4",IF(Gestión!E482=D!$K$172,"Fortale5",IF(Gestión!E482=D!$K$174,"Defini",IF(Gestión!E482=D!$K$175,"Coord",IF(Gestión!E482=D!$K$178,"Redef",IF(Gestión!E482=D!$K$181,"Compro",IF(Gestión!E482=D!$K$182,"Desa1",IF(Gestión!E482=D!$K$183,"Fortale6",IF(Gestión!E482=D!$K$187,"Esta",IF(Gestión!E482=D!$K$190,"Facil",IF(Gestión!E482=D!$K$193,"Soporte",IF(Gestión!E482=D!$K$198,"Implement1",IF(Gestión!E482=D!$K$201,"La",IF(Gestión!E482=D!$K$203,"Fortale7",IF(Gestión!E482=D!$K$206,"Remo",IF(Gestión!E482=D!$K$210,"Fortale8",IF(Gestión!E482=D!$K$214,"Mejoram",IF(Gestión!E482=D!$K$215,"Fortale9",IF(Gestión!E482=D!$K$217,"Fortale10",""))))))))))))))))))))))))))))))))))))))))))))))))))))))))))</f>
        <v/>
      </c>
    </row>
    <row r="474" spans="14:20" x14ac:dyDescent="0.25">
      <c r="N474" t="str">
        <f>IF(Gestión!F483=D!$L$2,"Forta",IF(Gestión!F483=$L$4,"Inclu",IF(Gestión!F483=$L$5,"Cult",IF(Gestión!F483=$L$7,"Actua",IF(Gestión!F483=$L$11,"Cuali",IF(Gestión!F483=$L$15,"Forta1",IF(Gestión!F483=$L$18,"Actua1",IF(Gestión!F483=$L$20,"Forta2",IF(Gestión!F483=$L$24,"Plan",IF(Gestión!F483=$L$28,"Confor",IF(Gestión!F483=$L$31,"Crea",IF(Gestión!F483=$L$33,"Incor",IF(Gestión!F483=$L$35,"Incre",IF(Gestión!F483=$L$36,"Prog",IF(Gestión!F483=$L$37,"Forta3",IF(Gestión!F483=$L$38,"Redi",IF(Gestión!F483=$L$40,"Confor1",IF(Gestión!F483=$L$44,"Apoyo",IF(Gestión!F483=$L$46,"Crea1",IF(Gestión!F483=$L$48,"Forta4",IF(Gestión!F483=$L$50,"Actua2",IF(Gestión!F483=$L$51,"Invest",IF(Gestión!F483=$L$52,"Conserv",IF(Gestión!F483=$L$55,"Incre1",IF(Gestión!F483=$L$60,"Actua3",IF(Gestión!F483=$L$64,"Actua4",IF(Gestión!F483=$L$66,"Asist",IF(Gestión!F483=$L$68,"Invest2",IF(Gestión!F483=$L$69,"Pract",IF(Gestión!F483=$L$72,"Forta5",IF(Gestión!F483=$L$79,"Opera",IF(Gestión!F483=$L$80,"Opera2",IF(Gestión!F483=$L$81,"Impul",IF(Gestión!F483=$L$86,"Estudio",IF(Gestión!F483=$L$89,"Invest3",IF(Gestión!F483=$L$90,"Diseño",IF(Gestión!F483=$L$91,"Invest4",IF(Gestión!F483=$L$93,"Vincula",IF(Gestión!F483=$L$94,"Crea2",IF(Gestión!F483=$L$95,"Diseño1",IF(Gestión!F483=$L$96,"Opera3",IF(Gestión!F483=$L$100,"Promo",IF(Gestión!F483=$L$101,"Estudio1",IF(Gestión!F483=$L$103,"Desarrolla",IF(Gestión!F483=$L$104,"Propen",IF(Gestión!F483=$L$108,"Aument",IF(Gestión!F483=$L$112,"Aument2",IF(Gestión!F483=$L$113,"Incre2",IF(Gestión!F483=$L$115,"Diver",IF(Gestión!F483=$L$118,"Estable",IF(Gestión!F483=$L$128,"Realiza",IF(Gestión!F483=$L$131,"Realiza1",IF(Gestión!F483=$L$135,"Diseño2",IF(Gestión!F483=$L$137,"Estudio2",IF(Gestión!F483=$L$138,"Invest5",IF(Gestión!F483=$L$141,"Actua5",IF(Gestión!F483=$L$144,"Estable1",IF(Gestión!F483=$L$151,"Defin","N/A"))))))))))))))))))))))))))))))))))))))))))))))))))))))))))</f>
        <v>N/A</v>
      </c>
      <c r="O474" t="str">
        <f>IF(N474="N/A",IF(Gestión!F483=$L$152,"Estable2",IF(Gestión!F483=$L$159,"Diseño3",IF(Gestión!F483=$L$161,"Diseño4",IF(Gestión!F483=$L$164,"Forta6",IF(Gestión!F483=$L$168,"Prog1",IF(Gestión!F483=$L$171,"Robus",IF(Gestión!F483=$L$172,"Diseño5",IF(Gestión!F483=$L$173,"Diseño6",IF(Gestión!F483=$L$174,"Estruc",IF(Gestión!F483=$L$175,"Diseño7",IF(Gestión!F483=$L$178,"Diseño8",IF(Gestión!F483=$L$179,"Diseño9",IF(Gestión!F483=$L$180,"Diseño10",IF(Gestión!F483=$L$181,"Diseño11",IF(Gestión!F483=$L$182,"Diseño12",IF(Gestión!F483=$L$183,"Capacit",IF(Gestión!F483=$L$186,"Redi1",IF(Gestión!F483=$L$187,"Defin1",IF(Gestión!F483=$L$190,"Cumplir",IF(Gestión!F483=$L$193,"Sistem",IF(Gestión!F483=$L$195,"Montaje",IF(Gestión!F483=$L$198,"Implementa",IF(Gestión!F483=$L$201,"Sistem1",IF(Gestión!F483=$L$203,"Asegura",IF(Gestión!F483=$L$204,"Estable3",IF(Gestión!F483=$L$206,"Constru",IF(Gestión!F483=$L$210,"Defin2",IF(Gestión!F483=$L$212,"Cult1",IF(Gestión!F483=$L$214,"Diseño13",IF(Gestión!F483=$L$215,"Defin3",IF(Gestión!F483=$L$217,"Segui",""))))))))))))))))))))))))))))))),N474)</f>
        <v/>
      </c>
      <c r="P474" t="str">
        <f>IF(Gestión!D483=$Q$2,"Acre",IF(Gestión!D483=$Q$3,"Valor",IF(Gestión!D483=$Q$4,"Calidad",IF(Gestión!D483=$Q$5,"NAI",IF(Gestión!D483=$Q$6,"NAP",IF(Gestión!D483=$Q$7,"NAE",IF(Gestión!D483=$Q$8,"Articulación",IF(Gestión!D483=$Q$9,"Extensión",IF(Gestión!D483=$Q$10,"Regionalización",IF(Gestión!D483=$Q$11,"Interna",IF(Gestión!D483=$Q$12,"Seguimiento",IF(Gestión!D483=$Q$13,"NAA",IF(Gestión!D483=$Q$14,"Gerencia",IF(Gestión!D483=$Q$15,"TH",IF(Gestión!D483=$Q$16,"Finan",IF(Gestión!D483=$Q$17,"Bienestar",IF(Gestión!D483=$Q$18,"Comuni",IF(Gestión!D483=$Q$19,"Sistema",IF(Gestión!D483=$Q$20,"GestionD",IF(Gestión!D483=$Q$21,"Mejoramiento",IF(Gestión!D483=$Q$22,"Modelo",IF(Gestión!D483=$Q$23,"Control",""))))))))))))))))))))))</f>
        <v/>
      </c>
      <c r="T474" t="str">
        <f>IF(Gestión!E483=D!$K$2,"Acredi",IF(Gestión!E483=D!$K$7,"Increm",IF(Gestión!E483=D!$K$11,"Forma",IF(Gestión!E483=D!$K$15,"Vincu",IF(Gestión!E483=D!$K$31,"Estructuraci",IF(Gestión!E483=D!$K$33,"Tecnica",IF(Gestión!E483=D!$K$35,"Conso",IF(Gestión!E483=D!$K$37,"Fortale",IF(Gestión!E483=D!$K$38,"Program",IF(Gestión!E483=D!$K$40,"Estruct",IF(Gestión!E483=D!$K$48,"Artic",IF(Gestión!E483=D!$K$55,"Fortale1",IF(Gestión!E483=D!$K$60,"Biling",IF(Gestión!E483=D!$K$64,"Forma1",IF(Gestión!E483=D!$K$66,"Gest",IF(Gestión!E483=D!$K$68,"Redefini",IF(Gestión!E483=D!$K$69,"Fortale2",IF(Gestión!E483=D!$K$72,"Edu",IF(Gestión!E483=D!$K$79,"Implement",IF(Gestión!E483=D!$K$81,"Potencia",IF(Gestión!E483=D!$K$86,"Fortale3",IF(Gestión!E483=D!$K$89,"Vincu1",IF(Gestión!E483=D!$K$91,"Incur",IF(Gestión!E483=D!$K$93,"Proyec",IF(Gestión!E483=D!$K$94,"Estrateg",IF(Gestión!E483=D!$K$95,"Desa",IF(Gestión!E483=D!$K$103,"Seguim",IF(Gestión!E483=D!$K$104,"Acces",IF(Gestión!E483=D!$K$113,"Program1",IF(Gestión!E483=D!$K$115,"En",IF(Gestión!E483=D!$K$118,"Geren",IF(Gestión!E483=D!$K$128,"Proyec1",IF(Gestión!E483=D!$K$131,"Proyec2",IF(Gestión!E483=D!$K$135,"Forma2",IF(Gestión!E483=D!$K$137,"Talent",IF(Gestión!E483=D!$K$151,"Conso1",IF(Gestión!E483=D!$K$152,"Conso2",IF(Gestión!E483=D!$K$159,"Serv",IF(Gestión!E483=D!$K$164,"Rete",IF(Gestión!E483=D!$K$171,"Fortale4",IF(Gestión!E483=D!$K$172,"Fortale5",IF(Gestión!E483=D!$K$174,"Defini",IF(Gestión!E483=D!$K$175,"Coord",IF(Gestión!E483=D!$K$178,"Redef",IF(Gestión!E483=D!$K$181,"Compro",IF(Gestión!E483=D!$K$182,"Desa1",IF(Gestión!E483=D!$K$183,"Fortale6",IF(Gestión!E483=D!$K$187,"Esta",IF(Gestión!E483=D!$K$190,"Facil",IF(Gestión!E483=D!$K$193,"Soporte",IF(Gestión!E483=D!$K$198,"Implement1",IF(Gestión!E483=D!$K$201,"La",IF(Gestión!E483=D!$K$203,"Fortale7",IF(Gestión!E483=D!$K$206,"Remo",IF(Gestión!E483=D!$K$210,"Fortale8",IF(Gestión!E483=D!$K$214,"Mejoram",IF(Gestión!E483=D!$K$215,"Fortale9",IF(Gestión!E483=D!$K$217,"Fortale10",""))))))))))))))))))))))))))))))))))))))))))))))))))))))))))</f>
        <v/>
      </c>
    </row>
    <row r="475" spans="14:20" x14ac:dyDescent="0.25">
      <c r="N475" t="str">
        <f>IF(Gestión!F484=D!$L$2,"Forta",IF(Gestión!F484=$L$4,"Inclu",IF(Gestión!F484=$L$5,"Cult",IF(Gestión!F484=$L$7,"Actua",IF(Gestión!F484=$L$11,"Cuali",IF(Gestión!F484=$L$15,"Forta1",IF(Gestión!F484=$L$18,"Actua1",IF(Gestión!F484=$L$20,"Forta2",IF(Gestión!F484=$L$24,"Plan",IF(Gestión!F484=$L$28,"Confor",IF(Gestión!F484=$L$31,"Crea",IF(Gestión!F484=$L$33,"Incor",IF(Gestión!F484=$L$35,"Incre",IF(Gestión!F484=$L$36,"Prog",IF(Gestión!F484=$L$37,"Forta3",IF(Gestión!F484=$L$38,"Redi",IF(Gestión!F484=$L$40,"Confor1",IF(Gestión!F484=$L$44,"Apoyo",IF(Gestión!F484=$L$46,"Crea1",IF(Gestión!F484=$L$48,"Forta4",IF(Gestión!F484=$L$50,"Actua2",IF(Gestión!F484=$L$51,"Invest",IF(Gestión!F484=$L$52,"Conserv",IF(Gestión!F484=$L$55,"Incre1",IF(Gestión!F484=$L$60,"Actua3",IF(Gestión!F484=$L$64,"Actua4",IF(Gestión!F484=$L$66,"Asist",IF(Gestión!F484=$L$68,"Invest2",IF(Gestión!F484=$L$69,"Pract",IF(Gestión!F484=$L$72,"Forta5",IF(Gestión!F484=$L$79,"Opera",IF(Gestión!F484=$L$80,"Opera2",IF(Gestión!F484=$L$81,"Impul",IF(Gestión!F484=$L$86,"Estudio",IF(Gestión!F484=$L$89,"Invest3",IF(Gestión!F484=$L$90,"Diseño",IF(Gestión!F484=$L$91,"Invest4",IF(Gestión!F484=$L$93,"Vincula",IF(Gestión!F484=$L$94,"Crea2",IF(Gestión!F484=$L$95,"Diseño1",IF(Gestión!F484=$L$96,"Opera3",IF(Gestión!F484=$L$100,"Promo",IF(Gestión!F484=$L$101,"Estudio1",IF(Gestión!F484=$L$103,"Desarrolla",IF(Gestión!F484=$L$104,"Propen",IF(Gestión!F484=$L$108,"Aument",IF(Gestión!F484=$L$112,"Aument2",IF(Gestión!F484=$L$113,"Incre2",IF(Gestión!F484=$L$115,"Diver",IF(Gestión!F484=$L$118,"Estable",IF(Gestión!F484=$L$128,"Realiza",IF(Gestión!F484=$L$131,"Realiza1",IF(Gestión!F484=$L$135,"Diseño2",IF(Gestión!F484=$L$137,"Estudio2",IF(Gestión!F484=$L$138,"Invest5",IF(Gestión!F484=$L$141,"Actua5",IF(Gestión!F484=$L$144,"Estable1",IF(Gestión!F484=$L$151,"Defin","N/A"))))))))))))))))))))))))))))))))))))))))))))))))))))))))))</f>
        <v>N/A</v>
      </c>
      <c r="O475" t="str">
        <f>IF(N475="N/A",IF(Gestión!F484=$L$152,"Estable2",IF(Gestión!F484=$L$159,"Diseño3",IF(Gestión!F484=$L$161,"Diseño4",IF(Gestión!F484=$L$164,"Forta6",IF(Gestión!F484=$L$168,"Prog1",IF(Gestión!F484=$L$171,"Robus",IF(Gestión!F484=$L$172,"Diseño5",IF(Gestión!F484=$L$173,"Diseño6",IF(Gestión!F484=$L$174,"Estruc",IF(Gestión!F484=$L$175,"Diseño7",IF(Gestión!F484=$L$178,"Diseño8",IF(Gestión!F484=$L$179,"Diseño9",IF(Gestión!F484=$L$180,"Diseño10",IF(Gestión!F484=$L$181,"Diseño11",IF(Gestión!F484=$L$182,"Diseño12",IF(Gestión!F484=$L$183,"Capacit",IF(Gestión!F484=$L$186,"Redi1",IF(Gestión!F484=$L$187,"Defin1",IF(Gestión!F484=$L$190,"Cumplir",IF(Gestión!F484=$L$193,"Sistem",IF(Gestión!F484=$L$195,"Montaje",IF(Gestión!F484=$L$198,"Implementa",IF(Gestión!F484=$L$201,"Sistem1",IF(Gestión!F484=$L$203,"Asegura",IF(Gestión!F484=$L$204,"Estable3",IF(Gestión!F484=$L$206,"Constru",IF(Gestión!F484=$L$210,"Defin2",IF(Gestión!F484=$L$212,"Cult1",IF(Gestión!F484=$L$214,"Diseño13",IF(Gestión!F484=$L$215,"Defin3",IF(Gestión!F484=$L$217,"Segui",""))))))))))))))))))))))))))))))),N475)</f>
        <v/>
      </c>
      <c r="P475" t="str">
        <f>IF(Gestión!D484=$Q$2,"Acre",IF(Gestión!D484=$Q$3,"Valor",IF(Gestión!D484=$Q$4,"Calidad",IF(Gestión!D484=$Q$5,"NAI",IF(Gestión!D484=$Q$6,"NAP",IF(Gestión!D484=$Q$7,"NAE",IF(Gestión!D484=$Q$8,"Articulación",IF(Gestión!D484=$Q$9,"Extensión",IF(Gestión!D484=$Q$10,"Regionalización",IF(Gestión!D484=$Q$11,"Interna",IF(Gestión!D484=$Q$12,"Seguimiento",IF(Gestión!D484=$Q$13,"NAA",IF(Gestión!D484=$Q$14,"Gerencia",IF(Gestión!D484=$Q$15,"TH",IF(Gestión!D484=$Q$16,"Finan",IF(Gestión!D484=$Q$17,"Bienestar",IF(Gestión!D484=$Q$18,"Comuni",IF(Gestión!D484=$Q$19,"Sistema",IF(Gestión!D484=$Q$20,"GestionD",IF(Gestión!D484=$Q$21,"Mejoramiento",IF(Gestión!D484=$Q$22,"Modelo",IF(Gestión!D484=$Q$23,"Control",""))))))))))))))))))))))</f>
        <v/>
      </c>
      <c r="T475" t="str">
        <f>IF(Gestión!E484=D!$K$2,"Acredi",IF(Gestión!E484=D!$K$7,"Increm",IF(Gestión!E484=D!$K$11,"Forma",IF(Gestión!E484=D!$K$15,"Vincu",IF(Gestión!E484=D!$K$31,"Estructuraci",IF(Gestión!E484=D!$K$33,"Tecnica",IF(Gestión!E484=D!$K$35,"Conso",IF(Gestión!E484=D!$K$37,"Fortale",IF(Gestión!E484=D!$K$38,"Program",IF(Gestión!E484=D!$K$40,"Estruct",IF(Gestión!E484=D!$K$48,"Artic",IF(Gestión!E484=D!$K$55,"Fortale1",IF(Gestión!E484=D!$K$60,"Biling",IF(Gestión!E484=D!$K$64,"Forma1",IF(Gestión!E484=D!$K$66,"Gest",IF(Gestión!E484=D!$K$68,"Redefini",IF(Gestión!E484=D!$K$69,"Fortale2",IF(Gestión!E484=D!$K$72,"Edu",IF(Gestión!E484=D!$K$79,"Implement",IF(Gestión!E484=D!$K$81,"Potencia",IF(Gestión!E484=D!$K$86,"Fortale3",IF(Gestión!E484=D!$K$89,"Vincu1",IF(Gestión!E484=D!$K$91,"Incur",IF(Gestión!E484=D!$K$93,"Proyec",IF(Gestión!E484=D!$K$94,"Estrateg",IF(Gestión!E484=D!$K$95,"Desa",IF(Gestión!E484=D!$K$103,"Seguim",IF(Gestión!E484=D!$K$104,"Acces",IF(Gestión!E484=D!$K$113,"Program1",IF(Gestión!E484=D!$K$115,"En",IF(Gestión!E484=D!$K$118,"Geren",IF(Gestión!E484=D!$K$128,"Proyec1",IF(Gestión!E484=D!$K$131,"Proyec2",IF(Gestión!E484=D!$K$135,"Forma2",IF(Gestión!E484=D!$K$137,"Talent",IF(Gestión!E484=D!$K$151,"Conso1",IF(Gestión!E484=D!$K$152,"Conso2",IF(Gestión!E484=D!$K$159,"Serv",IF(Gestión!E484=D!$K$164,"Rete",IF(Gestión!E484=D!$K$171,"Fortale4",IF(Gestión!E484=D!$K$172,"Fortale5",IF(Gestión!E484=D!$K$174,"Defini",IF(Gestión!E484=D!$K$175,"Coord",IF(Gestión!E484=D!$K$178,"Redef",IF(Gestión!E484=D!$K$181,"Compro",IF(Gestión!E484=D!$K$182,"Desa1",IF(Gestión!E484=D!$K$183,"Fortale6",IF(Gestión!E484=D!$K$187,"Esta",IF(Gestión!E484=D!$K$190,"Facil",IF(Gestión!E484=D!$K$193,"Soporte",IF(Gestión!E484=D!$K$198,"Implement1",IF(Gestión!E484=D!$K$201,"La",IF(Gestión!E484=D!$K$203,"Fortale7",IF(Gestión!E484=D!$K$206,"Remo",IF(Gestión!E484=D!$K$210,"Fortale8",IF(Gestión!E484=D!$K$214,"Mejoram",IF(Gestión!E484=D!$K$215,"Fortale9",IF(Gestión!E484=D!$K$217,"Fortale10",""))))))))))))))))))))))))))))))))))))))))))))))))))))))))))</f>
        <v/>
      </c>
    </row>
    <row r="476" spans="14:20" x14ac:dyDescent="0.25">
      <c r="N476" t="str">
        <f>IF(Gestión!F485=D!$L$2,"Forta",IF(Gestión!F485=$L$4,"Inclu",IF(Gestión!F485=$L$5,"Cult",IF(Gestión!F485=$L$7,"Actua",IF(Gestión!F485=$L$11,"Cuali",IF(Gestión!F485=$L$15,"Forta1",IF(Gestión!F485=$L$18,"Actua1",IF(Gestión!F485=$L$20,"Forta2",IF(Gestión!F485=$L$24,"Plan",IF(Gestión!F485=$L$28,"Confor",IF(Gestión!F485=$L$31,"Crea",IF(Gestión!F485=$L$33,"Incor",IF(Gestión!F485=$L$35,"Incre",IF(Gestión!F485=$L$36,"Prog",IF(Gestión!F485=$L$37,"Forta3",IF(Gestión!F485=$L$38,"Redi",IF(Gestión!F485=$L$40,"Confor1",IF(Gestión!F485=$L$44,"Apoyo",IF(Gestión!F485=$L$46,"Crea1",IF(Gestión!F485=$L$48,"Forta4",IF(Gestión!F485=$L$50,"Actua2",IF(Gestión!F485=$L$51,"Invest",IF(Gestión!F485=$L$52,"Conserv",IF(Gestión!F485=$L$55,"Incre1",IF(Gestión!F485=$L$60,"Actua3",IF(Gestión!F485=$L$64,"Actua4",IF(Gestión!F485=$L$66,"Asist",IF(Gestión!F485=$L$68,"Invest2",IF(Gestión!F485=$L$69,"Pract",IF(Gestión!F485=$L$72,"Forta5",IF(Gestión!F485=$L$79,"Opera",IF(Gestión!F485=$L$80,"Opera2",IF(Gestión!F485=$L$81,"Impul",IF(Gestión!F485=$L$86,"Estudio",IF(Gestión!F485=$L$89,"Invest3",IF(Gestión!F485=$L$90,"Diseño",IF(Gestión!F485=$L$91,"Invest4",IF(Gestión!F485=$L$93,"Vincula",IF(Gestión!F485=$L$94,"Crea2",IF(Gestión!F485=$L$95,"Diseño1",IF(Gestión!F485=$L$96,"Opera3",IF(Gestión!F485=$L$100,"Promo",IF(Gestión!F485=$L$101,"Estudio1",IF(Gestión!F485=$L$103,"Desarrolla",IF(Gestión!F485=$L$104,"Propen",IF(Gestión!F485=$L$108,"Aument",IF(Gestión!F485=$L$112,"Aument2",IF(Gestión!F485=$L$113,"Incre2",IF(Gestión!F485=$L$115,"Diver",IF(Gestión!F485=$L$118,"Estable",IF(Gestión!F485=$L$128,"Realiza",IF(Gestión!F485=$L$131,"Realiza1",IF(Gestión!F485=$L$135,"Diseño2",IF(Gestión!F485=$L$137,"Estudio2",IF(Gestión!F485=$L$138,"Invest5",IF(Gestión!F485=$L$141,"Actua5",IF(Gestión!F485=$L$144,"Estable1",IF(Gestión!F485=$L$151,"Defin","N/A"))))))))))))))))))))))))))))))))))))))))))))))))))))))))))</f>
        <v>N/A</v>
      </c>
      <c r="O476" t="str">
        <f>IF(N476="N/A",IF(Gestión!F485=$L$152,"Estable2",IF(Gestión!F485=$L$159,"Diseño3",IF(Gestión!F485=$L$161,"Diseño4",IF(Gestión!F485=$L$164,"Forta6",IF(Gestión!F485=$L$168,"Prog1",IF(Gestión!F485=$L$171,"Robus",IF(Gestión!F485=$L$172,"Diseño5",IF(Gestión!F485=$L$173,"Diseño6",IF(Gestión!F485=$L$174,"Estruc",IF(Gestión!F485=$L$175,"Diseño7",IF(Gestión!F485=$L$178,"Diseño8",IF(Gestión!F485=$L$179,"Diseño9",IF(Gestión!F485=$L$180,"Diseño10",IF(Gestión!F485=$L$181,"Diseño11",IF(Gestión!F485=$L$182,"Diseño12",IF(Gestión!F485=$L$183,"Capacit",IF(Gestión!F485=$L$186,"Redi1",IF(Gestión!F485=$L$187,"Defin1",IF(Gestión!F485=$L$190,"Cumplir",IF(Gestión!F485=$L$193,"Sistem",IF(Gestión!F485=$L$195,"Montaje",IF(Gestión!F485=$L$198,"Implementa",IF(Gestión!F485=$L$201,"Sistem1",IF(Gestión!F485=$L$203,"Asegura",IF(Gestión!F485=$L$204,"Estable3",IF(Gestión!F485=$L$206,"Constru",IF(Gestión!F485=$L$210,"Defin2",IF(Gestión!F485=$L$212,"Cult1",IF(Gestión!F485=$L$214,"Diseño13",IF(Gestión!F485=$L$215,"Defin3",IF(Gestión!F485=$L$217,"Segui",""))))))))))))))))))))))))))))))),N476)</f>
        <v/>
      </c>
      <c r="P476" t="str">
        <f>IF(Gestión!D485=$Q$2,"Acre",IF(Gestión!D485=$Q$3,"Valor",IF(Gestión!D485=$Q$4,"Calidad",IF(Gestión!D485=$Q$5,"NAI",IF(Gestión!D485=$Q$6,"NAP",IF(Gestión!D485=$Q$7,"NAE",IF(Gestión!D485=$Q$8,"Articulación",IF(Gestión!D485=$Q$9,"Extensión",IF(Gestión!D485=$Q$10,"Regionalización",IF(Gestión!D485=$Q$11,"Interna",IF(Gestión!D485=$Q$12,"Seguimiento",IF(Gestión!D485=$Q$13,"NAA",IF(Gestión!D485=$Q$14,"Gerencia",IF(Gestión!D485=$Q$15,"TH",IF(Gestión!D485=$Q$16,"Finan",IF(Gestión!D485=$Q$17,"Bienestar",IF(Gestión!D485=$Q$18,"Comuni",IF(Gestión!D485=$Q$19,"Sistema",IF(Gestión!D485=$Q$20,"GestionD",IF(Gestión!D485=$Q$21,"Mejoramiento",IF(Gestión!D485=$Q$22,"Modelo",IF(Gestión!D485=$Q$23,"Control",""))))))))))))))))))))))</f>
        <v/>
      </c>
      <c r="T476" t="str">
        <f>IF(Gestión!E485=D!$K$2,"Acredi",IF(Gestión!E485=D!$K$7,"Increm",IF(Gestión!E485=D!$K$11,"Forma",IF(Gestión!E485=D!$K$15,"Vincu",IF(Gestión!E485=D!$K$31,"Estructuraci",IF(Gestión!E485=D!$K$33,"Tecnica",IF(Gestión!E485=D!$K$35,"Conso",IF(Gestión!E485=D!$K$37,"Fortale",IF(Gestión!E485=D!$K$38,"Program",IF(Gestión!E485=D!$K$40,"Estruct",IF(Gestión!E485=D!$K$48,"Artic",IF(Gestión!E485=D!$K$55,"Fortale1",IF(Gestión!E485=D!$K$60,"Biling",IF(Gestión!E485=D!$K$64,"Forma1",IF(Gestión!E485=D!$K$66,"Gest",IF(Gestión!E485=D!$K$68,"Redefini",IF(Gestión!E485=D!$K$69,"Fortale2",IF(Gestión!E485=D!$K$72,"Edu",IF(Gestión!E485=D!$K$79,"Implement",IF(Gestión!E485=D!$K$81,"Potencia",IF(Gestión!E485=D!$K$86,"Fortale3",IF(Gestión!E485=D!$K$89,"Vincu1",IF(Gestión!E485=D!$K$91,"Incur",IF(Gestión!E485=D!$K$93,"Proyec",IF(Gestión!E485=D!$K$94,"Estrateg",IF(Gestión!E485=D!$K$95,"Desa",IF(Gestión!E485=D!$K$103,"Seguim",IF(Gestión!E485=D!$K$104,"Acces",IF(Gestión!E485=D!$K$113,"Program1",IF(Gestión!E485=D!$K$115,"En",IF(Gestión!E485=D!$K$118,"Geren",IF(Gestión!E485=D!$K$128,"Proyec1",IF(Gestión!E485=D!$K$131,"Proyec2",IF(Gestión!E485=D!$K$135,"Forma2",IF(Gestión!E485=D!$K$137,"Talent",IF(Gestión!E485=D!$K$151,"Conso1",IF(Gestión!E485=D!$K$152,"Conso2",IF(Gestión!E485=D!$K$159,"Serv",IF(Gestión!E485=D!$K$164,"Rete",IF(Gestión!E485=D!$K$171,"Fortale4",IF(Gestión!E485=D!$K$172,"Fortale5",IF(Gestión!E485=D!$K$174,"Defini",IF(Gestión!E485=D!$K$175,"Coord",IF(Gestión!E485=D!$K$178,"Redef",IF(Gestión!E485=D!$K$181,"Compro",IF(Gestión!E485=D!$K$182,"Desa1",IF(Gestión!E485=D!$K$183,"Fortale6",IF(Gestión!E485=D!$K$187,"Esta",IF(Gestión!E485=D!$K$190,"Facil",IF(Gestión!E485=D!$K$193,"Soporte",IF(Gestión!E485=D!$K$198,"Implement1",IF(Gestión!E485=D!$K$201,"La",IF(Gestión!E485=D!$K$203,"Fortale7",IF(Gestión!E485=D!$K$206,"Remo",IF(Gestión!E485=D!$K$210,"Fortale8",IF(Gestión!E485=D!$K$214,"Mejoram",IF(Gestión!E485=D!$K$215,"Fortale9",IF(Gestión!E485=D!$K$217,"Fortale10",""))))))))))))))))))))))))))))))))))))))))))))))))))))))))))</f>
        <v/>
      </c>
    </row>
    <row r="477" spans="14:20" x14ac:dyDescent="0.25">
      <c r="N477" t="str">
        <f>IF(Gestión!F486=D!$L$2,"Forta",IF(Gestión!F486=$L$4,"Inclu",IF(Gestión!F486=$L$5,"Cult",IF(Gestión!F486=$L$7,"Actua",IF(Gestión!F486=$L$11,"Cuali",IF(Gestión!F486=$L$15,"Forta1",IF(Gestión!F486=$L$18,"Actua1",IF(Gestión!F486=$L$20,"Forta2",IF(Gestión!F486=$L$24,"Plan",IF(Gestión!F486=$L$28,"Confor",IF(Gestión!F486=$L$31,"Crea",IF(Gestión!F486=$L$33,"Incor",IF(Gestión!F486=$L$35,"Incre",IF(Gestión!F486=$L$36,"Prog",IF(Gestión!F486=$L$37,"Forta3",IF(Gestión!F486=$L$38,"Redi",IF(Gestión!F486=$L$40,"Confor1",IF(Gestión!F486=$L$44,"Apoyo",IF(Gestión!F486=$L$46,"Crea1",IF(Gestión!F486=$L$48,"Forta4",IF(Gestión!F486=$L$50,"Actua2",IF(Gestión!F486=$L$51,"Invest",IF(Gestión!F486=$L$52,"Conserv",IF(Gestión!F486=$L$55,"Incre1",IF(Gestión!F486=$L$60,"Actua3",IF(Gestión!F486=$L$64,"Actua4",IF(Gestión!F486=$L$66,"Asist",IF(Gestión!F486=$L$68,"Invest2",IF(Gestión!F486=$L$69,"Pract",IF(Gestión!F486=$L$72,"Forta5",IF(Gestión!F486=$L$79,"Opera",IF(Gestión!F486=$L$80,"Opera2",IF(Gestión!F486=$L$81,"Impul",IF(Gestión!F486=$L$86,"Estudio",IF(Gestión!F486=$L$89,"Invest3",IF(Gestión!F486=$L$90,"Diseño",IF(Gestión!F486=$L$91,"Invest4",IF(Gestión!F486=$L$93,"Vincula",IF(Gestión!F486=$L$94,"Crea2",IF(Gestión!F486=$L$95,"Diseño1",IF(Gestión!F486=$L$96,"Opera3",IF(Gestión!F486=$L$100,"Promo",IF(Gestión!F486=$L$101,"Estudio1",IF(Gestión!F486=$L$103,"Desarrolla",IF(Gestión!F486=$L$104,"Propen",IF(Gestión!F486=$L$108,"Aument",IF(Gestión!F486=$L$112,"Aument2",IF(Gestión!F486=$L$113,"Incre2",IF(Gestión!F486=$L$115,"Diver",IF(Gestión!F486=$L$118,"Estable",IF(Gestión!F486=$L$128,"Realiza",IF(Gestión!F486=$L$131,"Realiza1",IF(Gestión!F486=$L$135,"Diseño2",IF(Gestión!F486=$L$137,"Estudio2",IF(Gestión!F486=$L$138,"Invest5",IF(Gestión!F486=$L$141,"Actua5",IF(Gestión!F486=$L$144,"Estable1",IF(Gestión!F486=$L$151,"Defin","N/A"))))))))))))))))))))))))))))))))))))))))))))))))))))))))))</f>
        <v>N/A</v>
      </c>
      <c r="O477" t="str">
        <f>IF(N477="N/A",IF(Gestión!F486=$L$152,"Estable2",IF(Gestión!F486=$L$159,"Diseño3",IF(Gestión!F486=$L$161,"Diseño4",IF(Gestión!F486=$L$164,"Forta6",IF(Gestión!F486=$L$168,"Prog1",IF(Gestión!F486=$L$171,"Robus",IF(Gestión!F486=$L$172,"Diseño5",IF(Gestión!F486=$L$173,"Diseño6",IF(Gestión!F486=$L$174,"Estruc",IF(Gestión!F486=$L$175,"Diseño7",IF(Gestión!F486=$L$178,"Diseño8",IF(Gestión!F486=$L$179,"Diseño9",IF(Gestión!F486=$L$180,"Diseño10",IF(Gestión!F486=$L$181,"Diseño11",IF(Gestión!F486=$L$182,"Diseño12",IF(Gestión!F486=$L$183,"Capacit",IF(Gestión!F486=$L$186,"Redi1",IF(Gestión!F486=$L$187,"Defin1",IF(Gestión!F486=$L$190,"Cumplir",IF(Gestión!F486=$L$193,"Sistem",IF(Gestión!F486=$L$195,"Montaje",IF(Gestión!F486=$L$198,"Implementa",IF(Gestión!F486=$L$201,"Sistem1",IF(Gestión!F486=$L$203,"Asegura",IF(Gestión!F486=$L$204,"Estable3",IF(Gestión!F486=$L$206,"Constru",IF(Gestión!F486=$L$210,"Defin2",IF(Gestión!F486=$L$212,"Cult1",IF(Gestión!F486=$L$214,"Diseño13",IF(Gestión!F486=$L$215,"Defin3",IF(Gestión!F486=$L$217,"Segui",""))))))))))))))))))))))))))))))),N477)</f>
        <v/>
      </c>
      <c r="P477" t="str">
        <f>IF(Gestión!D486=$Q$2,"Acre",IF(Gestión!D486=$Q$3,"Valor",IF(Gestión!D486=$Q$4,"Calidad",IF(Gestión!D486=$Q$5,"NAI",IF(Gestión!D486=$Q$6,"NAP",IF(Gestión!D486=$Q$7,"NAE",IF(Gestión!D486=$Q$8,"Articulación",IF(Gestión!D486=$Q$9,"Extensión",IF(Gestión!D486=$Q$10,"Regionalización",IF(Gestión!D486=$Q$11,"Interna",IF(Gestión!D486=$Q$12,"Seguimiento",IF(Gestión!D486=$Q$13,"NAA",IF(Gestión!D486=$Q$14,"Gerencia",IF(Gestión!D486=$Q$15,"TH",IF(Gestión!D486=$Q$16,"Finan",IF(Gestión!D486=$Q$17,"Bienestar",IF(Gestión!D486=$Q$18,"Comuni",IF(Gestión!D486=$Q$19,"Sistema",IF(Gestión!D486=$Q$20,"GestionD",IF(Gestión!D486=$Q$21,"Mejoramiento",IF(Gestión!D486=$Q$22,"Modelo",IF(Gestión!D486=$Q$23,"Control",""))))))))))))))))))))))</f>
        <v/>
      </c>
      <c r="T477" t="str">
        <f>IF(Gestión!E486=D!$K$2,"Acredi",IF(Gestión!E486=D!$K$7,"Increm",IF(Gestión!E486=D!$K$11,"Forma",IF(Gestión!E486=D!$K$15,"Vincu",IF(Gestión!E486=D!$K$31,"Estructuraci",IF(Gestión!E486=D!$K$33,"Tecnica",IF(Gestión!E486=D!$K$35,"Conso",IF(Gestión!E486=D!$K$37,"Fortale",IF(Gestión!E486=D!$K$38,"Program",IF(Gestión!E486=D!$K$40,"Estruct",IF(Gestión!E486=D!$K$48,"Artic",IF(Gestión!E486=D!$K$55,"Fortale1",IF(Gestión!E486=D!$K$60,"Biling",IF(Gestión!E486=D!$K$64,"Forma1",IF(Gestión!E486=D!$K$66,"Gest",IF(Gestión!E486=D!$K$68,"Redefini",IF(Gestión!E486=D!$K$69,"Fortale2",IF(Gestión!E486=D!$K$72,"Edu",IF(Gestión!E486=D!$K$79,"Implement",IF(Gestión!E486=D!$K$81,"Potencia",IF(Gestión!E486=D!$K$86,"Fortale3",IF(Gestión!E486=D!$K$89,"Vincu1",IF(Gestión!E486=D!$K$91,"Incur",IF(Gestión!E486=D!$K$93,"Proyec",IF(Gestión!E486=D!$K$94,"Estrateg",IF(Gestión!E486=D!$K$95,"Desa",IF(Gestión!E486=D!$K$103,"Seguim",IF(Gestión!E486=D!$K$104,"Acces",IF(Gestión!E486=D!$K$113,"Program1",IF(Gestión!E486=D!$K$115,"En",IF(Gestión!E486=D!$K$118,"Geren",IF(Gestión!E486=D!$K$128,"Proyec1",IF(Gestión!E486=D!$K$131,"Proyec2",IF(Gestión!E486=D!$K$135,"Forma2",IF(Gestión!E486=D!$K$137,"Talent",IF(Gestión!E486=D!$K$151,"Conso1",IF(Gestión!E486=D!$K$152,"Conso2",IF(Gestión!E486=D!$K$159,"Serv",IF(Gestión!E486=D!$K$164,"Rete",IF(Gestión!E486=D!$K$171,"Fortale4",IF(Gestión!E486=D!$K$172,"Fortale5",IF(Gestión!E486=D!$K$174,"Defini",IF(Gestión!E486=D!$K$175,"Coord",IF(Gestión!E486=D!$K$178,"Redef",IF(Gestión!E486=D!$K$181,"Compro",IF(Gestión!E486=D!$K$182,"Desa1",IF(Gestión!E486=D!$K$183,"Fortale6",IF(Gestión!E486=D!$K$187,"Esta",IF(Gestión!E486=D!$K$190,"Facil",IF(Gestión!E486=D!$K$193,"Soporte",IF(Gestión!E486=D!$K$198,"Implement1",IF(Gestión!E486=D!$K$201,"La",IF(Gestión!E486=D!$K$203,"Fortale7",IF(Gestión!E486=D!$K$206,"Remo",IF(Gestión!E486=D!$K$210,"Fortale8",IF(Gestión!E486=D!$K$214,"Mejoram",IF(Gestión!E486=D!$K$215,"Fortale9",IF(Gestión!E486=D!$K$217,"Fortale10",""))))))))))))))))))))))))))))))))))))))))))))))))))))))))))</f>
        <v/>
      </c>
    </row>
    <row r="478" spans="14:20" x14ac:dyDescent="0.25">
      <c r="N478" t="str">
        <f>IF(Gestión!F487=D!$L$2,"Forta",IF(Gestión!F487=$L$4,"Inclu",IF(Gestión!F487=$L$5,"Cult",IF(Gestión!F487=$L$7,"Actua",IF(Gestión!F487=$L$11,"Cuali",IF(Gestión!F487=$L$15,"Forta1",IF(Gestión!F487=$L$18,"Actua1",IF(Gestión!F487=$L$20,"Forta2",IF(Gestión!F487=$L$24,"Plan",IF(Gestión!F487=$L$28,"Confor",IF(Gestión!F487=$L$31,"Crea",IF(Gestión!F487=$L$33,"Incor",IF(Gestión!F487=$L$35,"Incre",IF(Gestión!F487=$L$36,"Prog",IF(Gestión!F487=$L$37,"Forta3",IF(Gestión!F487=$L$38,"Redi",IF(Gestión!F487=$L$40,"Confor1",IF(Gestión!F487=$L$44,"Apoyo",IF(Gestión!F487=$L$46,"Crea1",IF(Gestión!F487=$L$48,"Forta4",IF(Gestión!F487=$L$50,"Actua2",IF(Gestión!F487=$L$51,"Invest",IF(Gestión!F487=$L$52,"Conserv",IF(Gestión!F487=$L$55,"Incre1",IF(Gestión!F487=$L$60,"Actua3",IF(Gestión!F487=$L$64,"Actua4",IF(Gestión!F487=$L$66,"Asist",IF(Gestión!F487=$L$68,"Invest2",IF(Gestión!F487=$L$69,"Pract",IF(Gestión!F487=$L$72,"Forta5",IF(Gestión!F487=$L$79,"Opera",IF(Gestión!F487=$L$80,"Opera2",IF(Gestión!F487=$L$81,"Impul",IF(Gestión!F487=$L$86,"Estudio",IF(Gestión!F487=$L$89,"Invest3",IF(Gestión!F487=$L$90,"Diseño",IF(Gestión!F487=$L$91,"Invest4",IF(Gestión!F487=$L$93,"Vincula",IF(Gestión!F487=$L$94,"Crea2",IF(Gestión!F487=$L$95,"Diseño1",IF(Gestión!F487=$L$96,"Opera3",IF(Gestión!F487=$L$100,"Promo",IF(Gestión!F487=$L$101,"Estudio1",IF(Gestión!F487=$L$103,"Desarrolla",IF(Gestión!F487=$L$104,"Propen",IF(Gestión!F487=$L$108,"Aument",IF(Gestión!F487=$L$112,"Aument2",IF(Gestión!F487=$L$113,"Incre2",IF(Gestión!F487=$L$115,"Diver",IF(Gestión!F487=$L$118,"Estable",IF(Gestión!F487=$L$128,"Realiza",IF(Gestión!F487=$L$131,"Realiza1",IF(Gestión!F487=$L$135,"Diseño2",IF(Gestión!F487=$L$137,"Estudio2",IF(Gestión!F487=$L$138,"Invest5",IF(Gestión!F487=$L$141,"Actua5",IF(Gestión!F487=$L$144,"Estable1",IF(Gestión!F487=$L$151,"Defin","N/A"))))))))))))))))))))))))))))))))))))))))))))))))))))))))))</f>
        <v>N/A</v>
      </c>
      <c r="O478" t="str">
        <f>IF(N478="N/A",IF(Gestión!F487=$L$152,"Estable2",IF(Gestión!F487=$L$159,"Diseño3",IF(Gestión!F487=$L$161,"Diseño4",IF(Gestión!F487=$L$164,"Forta6",IF(Gestión!F487=$L$168,"Prog1",IF(Gestión!F487=$L$171,"Robus",IF(Gestión!F487=$L$172,"Diseño5",IF(Gestión!F487=$L$173,"Diseño6",IF(Gestión!F487=$L$174,"Estruc",IF(Gestión!F487=$L$175,"Diseño7",IF(Gestión!F487=$L$178,"Diseño8",IF(Gestión!F487=$L$179,"Diseño9",IF(Gestión!F487=$L$180,"Diseño10",IF(Gestión!F487=$L$181,"Diseño11",IF(Gestión!F487=$L$182,"Diseño12",IF(Gestión!F487=$L$183,"Capacit",IF(Gestión!F487=$L$186,"Redi1",IF(Gestión!F487=$L$187,"Defin1",IF(Gestión!F487=$L$190,"Cumplir",IF(Gestión!F487=$L$193,"Sistem",IF(Gestión!F487=$L$195,"Montaje",IF(Gestión!F487=$L$198,"Implementa",IF(Gestión!F487=$L$201,"Sistem1",IF(Gestión!F487=$L$203,"Asegura",IF(Gestión!F487=$L$204,"Estable3",IF(Gestión!F487=$L$206,"Constru",IF(Gestión!F487=$L$210,"Defin2",IF(Gestión!F487=$L$212,"Cult1",IF(Gestión!F487=$L$214,"Diseño13",IF(Gestión!F487=$L$215,"Defin3",IF(Gestión!F487=$L$217,"Segui",""))))))))))))))))))))))))))))))),N478)</f>
        <v/>
      </c>
      <c r="P478" t="str">
        <f>IF(Gestión!D487=$Q$2,"Acre",IF(Gestión!D487=$Q$3,"Valor",IF(Gestión!D487=$Q$4,"Calidad",IF(Gestión!D487=$Q$5,"NAI",IF(Gestión!D487=$Q$6,"NAP",IF(Gestión!D487=$Q$7,"NAE",IF(Gestión!D487=$Q$8,"Articulación",IF(Gestión!D487=$Q$9,"Extensión",IF(Gestión!D487=$Q$10,"Regionalización",IF(Gestión!D487=$Q$11,"Interna",IF(Gestión!D487=$Q$12,"Seguimiento",IF(Gestión!D487=$Q$13,"NAA",IF(Gestión!D487=$Q$14,"Gerencia",IF(Gestión!D487=$Q$15,"TH",IF(Gestión!D487=$Q$16,"Finan",IF(Gestión!D487=$Q$17,"Bienestar",IF(Gestión!D487=$Q$18,"Comuni",IF(Gestión!D487=$Q$19,"Sistema",IF(Gestión!D487=$Q$20,"GestionD",IF(Gestión!D487=$Q$21,"Mejoramiento",IF(Gestión!D487=$Q$22,"Modelo",IF(Gestión!D487=$Q$23,"Control",""))))))))))))))))))))))</f>
        <v/>
      </c>
      <c r="T478" t="str">
        <f>IF(Gestión!E487=D!$K$2,"Acredi",IF(Gestión!E487=D!$K$7,"Increm",IF(Gestión!E487=D!$K$11,"Forma",IF(Gestión!E487=D!$K$15,"Vincu",IF(Gestión!E487=D!$K$31,"Estructuraci",IF(Gestión!E487=D!$K$33,"Tecnica",IF(Gestión!E487=D!$K$35,"Conso",IF(Gestión!E487=D!$K$37,"Fortale",IF(Gestión!E487=D!$K$38,"Program",IF(Gestión!E487=D!$K$40,"Estruct",IF(Gestión!E487=D!$K$48,"Artic",IF(Gestión!E487=D!$K$55,"Fortale1",IF(Gestión!E487=D!$K$60,"Biling",IF(Gestión!E487=D!$K$64,"Forma1",IF(Gestión!E487=D!$K$66,"Gest",IF(Gestión!E487=D!$K$68,"Redefini",IF(Gestión!E487=D!$K$69,"Fortale2",IF(Gestión!E487=D!$K$72,"Edu",IF(Gestión!E487=D!$K$79,"Implement",IF(Gestión!E487=D!$K$81,"Potencia",IF(Gestión!E487=D!$K$86,"Fortale3",IF(Gestión!E487=D!$K$89,"Vincu1",IF(Gestión!E487=D!$K$91,"Incur",IF(Gestión!E487=D!$K$93,"Proyec",IF(Gestión!E487=D!$K$94,"Estrateg",IF(Gestión!E487=D!$K$95,"Desa",IF(Gestión!E487=D!$K$103,"Seguim",IF(Gestión!E487=D!$K$104,"Acces",IF(Gestión!E487=D!$K$113,"Program1",IF(Gestión!E487=D!$K$115,"En",IF(Gestión!E487=D!$K$118,"Geren",IF(Gestión!E487=D!$K$128,"Proyec1",IF(Gestión!E487=D!$K$131,"Proyec2",IF(Gestión!E487=D!$K$135,"Forma2",IF(Gestión!E487=D!$K$137,"Talent",IF(Gestión!E487=D!$K$151,"Conso1",IF(Gestión!E487=D!$K$152,"Conso2",IF(Gestión!E487=D!$K$159,"Serv",IF(Gestión!E487=D!$K$164,"Rete",IF(Gestión!E487=D!$K$171,"Fortale4",IF(Gestión!E487=D!$K$172,"Fortale5",IF(Gestión!E487=D!$K$174,"Defini",IF(Gestión!E487=D!$K$175,"Coord",IF(Gestión!E487=D!$K$178,"Redef",IF(Gestión!E487=D!$K$181,"Compro",IF(Gestión!E487=D!$K$182,"Desa1",IF(Gestión!E487=D!$K$183,"Fortale6",IF(Gestión!E487=D!$K$187,"Esta",IF(Gestión!E487=D!$K$190,"Facil",IF(Gestión!E487=D!$K$193,"Soporte",IF(Gestión!E487=D!$K$198,"Implement1",IF(Gestión!E487=D!$K$201,"La",IF(Gestión!E487=D!$K$203,"Fortale7",IF(Gestión!E487=D!$K$206,"Remo",IF(Gestión!E487=D!$K$210,"Fortale8",IF(Gestión!E487=D!$K$214,"Mejoram",IF(Gestión!E487=D!$K$215,"Fortale9",IF(Gestión!E487=D!$K$217,"Fortale10",""))))))))))))))))))))))))))))))))))))))))))))))))))))))))))</f>
        <v/>
      </c>
    </row>
    <row r="479" spans="14:20" x14ac:dyDescent="0.25">
      <c r="N479" t="str">
        <f>IF(Gestión!F488=D!$L$2,"Forta",IF(Gestión!F488=$L$4,"Inclu",IF(Gestión!F488=$L$5,"Cult",IF(Gestión!F488=$L$7,"Actua",IF(Gestión!F488=$L$11,"Cuali",IF(Gestión!F488=$L$15,"Forta1",IF(Gestión!F488=$L$18,"Actua1",IF(Gestión!F488=$L$20,"Forta2",IF(Gestión!F488=$L$24,"Plan",IF(Gestión!F488=$L$28,"Confor",IF(Gestión!F488=$L$31,"Crea",IF(Gestión!F488=$L$33,"Incor",IF(Gestión!F488=$L$35,"Incre",IF(Gestión!F488=$L$36,"Prog",IF(Gestión!F488=$L$37,"Forta3",IF(Gestión!F488=$L$38,"Redi",IF(Gestión!F488=$L$40,"Confor1",IF(Gestión!F488=$L$44,"Apoyo",IF(Gestión!F488=$L$46,"Crea1",IF(Gestión!F488=$L$48,"Forta4",IF(Gestión!F488=$L$50,"Actua2",IF(Gestión!F488=$L$51,"Invest",IF(Gestión!F488=$L$52,"Conserv",IF(Gestión!F488=$L$55,"Incre1",IF(Gestión!F488=$L$60,"Actua3",IF(Gestión!F488=$L$64,"Actua4",IF(Gestión!F488=$L$66,"Asist",IF(Gestión!F488=$L$68,"Invest2",IF(Gestión!F488=$L$69,"Pract",IF(Gestión!F488=$L$72,"Forta5",IF(Gestión!F488=$L$79,"Opera",IF(Gestión!F488=$L$80,"Opera2",IF(Gestión!F488=$L$81,"Impul",IF(Gestión!F488=$L$86,"Estudio",IF(Gestión!F488=$L$89,"Invest3",IF(Gestión!F488=$L$90,"Diseño",IF(Gestión!F488=$L$91,"Invest4",IF(Gestión!F488=$L$93,"Vincula",IF(Gestión!F488=$L$94,"Crea2",IF(Gestión!F488=$L$95,"Diseño1",IF(Gestión!F488=$L$96,"Opera3",IF(Gestión!F488=$L$100,"Promo",IF(Gestión!F488=$L$101,"Estudio1",IF(Gestión!F488=$L$103,"Desarrolla",IF(Gestión!F488=$L$104,"Propen",IF(Gestión!F488=$L$108,"Aument",IF(Gestión!F488=$L$112,"Aument2",IF(Gestión!F488=$L$113,"Incre2",IF(Gestión!F488=$L$115,"Diver",IF(Gestión!F488=$L$118,"Estable",IF(Gestión!F488=$L$128,"Realiza",IF(Gestión!F488=$L$131,"Realiza1",IF(Gestión!F488=$L$135,"Diseño2",IF(Gestión!F488=$L$137,"Estudio2",IF(Gestión!F488=$L$138,"Invest5",IF(Gestión!F488=$L$141,"Actua5",IF(Gestión!F488=$L$144,"Estable1",IF(Gestión!F488=$L$151,"Defin","N/A"))))))))))))))))))))))))))))))))))))))))))))))))))))))))))</f>
        <v>N/A</v>
      </c>
      <c r="O479" t="str">
        <f>IF(N479="N/A",IF(Gestión!F488=$L$152,"Estable2",IF(Gestión!F488=$L$159,"Diseño3",IF(Gestión!F488=$L$161,"Diseño4",IF(Gestión!F488=$L$164,"Forta6",IF(Gestión!F488=$L$168,"Prog1",IF(Gestión!F488=$L$171,"Robus",IF(Gestión!F488=$L$172,"Diseño5",IF(Gestión!F488=$L$173,"Diseño6",IF(Gestión!F488=$L$174,"Estruc",IF(Gestión!F488=$L$175,"Diseño7",IF(Gestión!F488=$L$178,"Diseño8",IF(Gestión!F488=$L$179,"Diseño9",IF(Gestión!F488=$L$180,"Diseño10",IF(Gestión!F488=$L$181,"Diseño11",IF(Gestión!F488=$L$182,"Diseño12",IF(Gestión!F488=$L$183,"Capacit",IF(Gestión!F488=$L$186,"Redi1",IF(Gestión!F488=$L$187,"Defin1",IF(Gestión!F488=$L$190,"Cumplir",IF(Gestión!F488=$L$193,"Sistem",IF(Gestión!F488=$L$195,"Montaje",IF(Gestión!F488=$L$198,"Implementa",IF(Gestión!F488=$L$201,"Sistem1",IF(Gestión!F488=$L$203,"Asegura",IF(Gestión!F488=$L$204,"Estable3",IF(Gestión!F488=$L$206,"Constru",IF(Gestión!F488=$L$210,"Defin2",IF(Gestión!F488=$L$212,"Cult1",IF(Gestión!F488=$L$214,"Diseño13",IF(Gestión!F488=$L$215,"Defin3",IF(Gestión!F488=$L$217,"Segui",""))))))))))))))))))))))))))))))),N479)</f>
        <v/>
      </c>
      <c r="P479" t="str">
        <f>IF(Gestión!D488=$Q$2,"Acre",IF(Gestión!D488=$Q$3,"Valor",IF(Gestión!D488=$Q$4,"Calidad",IF(Gestión!D488=$Q$5,"NAI",IF(Gestión!D488=$Q$6,"NAP",IF(Gestión!D488=$Q$7,"NAE",IF(Gestión!D488=$Q$8,"Articulación",IF(Gestión!D488=$Q$9,"Extensión",IF(Gestión!D488=$Q$10,"Regionalización",IF(Gestión!D488=$Q$11,"Interna",IF(Gestión!D488=$Q$12,"Seguimiento",IF(Gestión!D488=$Q$13,"NAA",IF(Gestión!D488=$Q$14,"Gerencia",IF(Gestión!D488=$Q$15,"TH",IF(Gestión!D488=$Q$16,"Finan",IF(Gestión!D488=$Q$17,"Bienestar",IF(Gestión!D488=$Q$18,"Comuni",IF(Gestión!D488=$Q$19,"Sistema",IF(Gestión!D488=$Q$20,"GestionD",IF(Gestión!D488=$Q$21,"Mejoramiento",IF(Gestión!D488=$Q$22,"Modelo",IF(Gestión!D488=$Q$23,"Control",""))))))))))))))))))))))</f>
        <v/>
      </c>
      <c r="T479" t="str">
        <f>IF(Gestión!E488=D!$K$2,"Acredi",IF(Gestión!E488=D!$K$7,"Increm",IF(Gestión!E488=D!$K$11,"Forma",IF(Gestión!E488=D!$K$15,"Vincu",IF(Gestión!E488=D!$K$31,"Estructuraci",IF(Gestión!E488=D!$K$33,"Tecnica",IF(Gestión!E488=D!$K$35,"Conso",IF(Gestión!E488=D!$K$37,"Fortale",IF(Gestión!E488=D!$K$38,"Program",IF(Gestión!E488=D!$K$40,"Estruct",IF(Gestión!E488=D!$K$48,"Artic",IF(Gestión!E488=D!$K$55,"Fortale1",IF(Gestión!E488=D!$K$60,"Biling",IF(Gestión!E488=D!$K$64,"Forma1",IF(Gestión!E488=D!$K$66,"Gest",IF(Gestión!E488=D!$K$68,"Redefini",IF(Gestión!E488=D!$K$69,"Fortale2",IF(Gestión!E488=D!$K$72,"Edu",IF(Gestión!E488=D!$K$79,"Implement",IF(Gestión!E488=D!$K$81,"Potencia",IF(Gestión!E488=D!$K$86,"Fortale3",IF(Gestión!E488=D!$K$89,"Vincu1",IF(Gestión!E488=D!$K$91,"Incur",IF(Gestión!E488=D!$K$93,"Proyec",IF(Gestión!E488=D!$K$94,"Estrateg",IF(Gestión!E488=D!$K$95,"Desa",IF(Gestión!E488=D!$K$103,"Seguim",IF(Gestión!E488=D!$K$104,"Acces",IF(Gestión!E488=D!$K$113,"Program1",IF(Gestión!E488=D!$K$115,"En",IF(Gestión!E488=D!$K$118,"Geren",IF(Gestión!E488=D!$K$128,"Proyec1",IF(Gestión!E488=D!$K$131,"Proyec2",IF(Gestión!E488=D!$K$135,"Forma2",IF(Gestión!E488=D!$K$137,"Talent",IF(Gestión!E488=D!$K$151,"Conso1",IF(Gestión!E488=D!$K$152,"Conso2",IF(Gestión!E488=D!$K$159,"Serv",IF(Gestión!E488=D!$K$164,"Rete",IF(Gestión!E488=D!$K$171,"Fortale4",IF(Gestión!E488=D!$K$172,"Fortale5",IF(Gestión!E488=D!$K$174,"Defini",IF(Gestión!E488=D!$K$175,"Coord",IF(Gestión!E488=D!$K$178,"Redef",IF(Gestión!E488=D!$K$181,"Compro",IF(Gestión!E488=D!$K$182,"Desa1",IF(Gestión!E488=D!$K$183,"Fortale6",IF(Gestión!E488=D!$K$187,"Esta",IF(Gestión!E488=D!$K$190,"Facil",IF(Gestión!E488=D!$K$193,"Soporte",IF(Gestión!E488=D!$K$198,"Implement1",IF(Gestión!E488=D!$K$201,"La",IF(Gestión!E488=D!$K$203,"Fortale7",IF(Gestión!E488=D!$K$206,"Remo",IF(Gestión!E488=D!$K$210,"Fortale8",IF(Gestión!E488=D!$K$214,"Mejoram",IF(Gestión!E488=D!$K$215,"Fortale9",IF(Gestión!E488=D!$K$217,"Fortale10",""))))))))))))))))))))))))))))))))))))))))))))))))))))))))))</f>
        <v/>
      </c>
    </row>
    <row r="480" spans="14:20" x14ac:dyDescent="0.25">
      <c r="N480" t="str">
        <f>IF(Gestión!F489=D!$L$2,"Forta",IF(Gestión!F489=$L$4,"Inclu",IF(Gestión!F489=$L$5,"Cult",IF(Gestión!F489=$L$7,"Actua",IF(Gestión!F489=$L$11,"Cuali",IF(Gestión!F489=$L$15,"Forta1",IF(Gestión!F489=$L$18,"Actua1",IF(Gestión!F489=$L$20,"Forta2",IF(Gestión!F489=$L$24,"Plan",IF(Gestión!F489=$L$28,"Confor",IF(Gestión!F489=$L$31,"Crea",IF(Gestión!F489=$L$33,"Incor",IF(Gestión!F489=$L$35,"Incre",IF(Gestión!F489=$L$36,"Prog",IF(Gestión!F489=$L$37,"Forta3",IF(Gestión!F489=$L$38,"Redi",IF(Gestión!F489=$L$40,"Confor1",IF(Gestión!F489=$L$44,"Apoyo",IF(Gestión!F489=$L$46,"Crea1",IF(Gestión!F489=$L$48,"Forta4",IF(Gestión!F489=$L$50,"Actua2",IF(Gestión!F489=$L$51,"Invest",IF(Gestión!F489=$L$52,"Conserv",IF(Gestión!F489=$L$55,"Incre1",IF(Gestión!F489=$L$60,"Actua3",IF(Gestión!F489=$L$64,"Actua4",IF(Gestión!F489=$L$66,"Asist",IF(Gestión!F489=$L$68,"Invest2",IF(Gestión!F489=$L$69,"Pract",IF(Gestión!F489=$L$72,"Forta5",IF(Gestión!F489=$L$79,"Opera",IF(Gestión!F489=$L$80,"Opera2",IF(Gestión!F489=$L$81,"Impul",IF(Gestión!F489=$L$86,"Estudio",IF(Gestión!F489=$L$89,"Invest3",IF(Gestión!F489=$L$90,"Diseño",IF(Gestión!F489=$L$91,"Invest4",IF(Gestión!F489=$L$93,"Vincula",IF(Gestión!F489=$L$94,"Crea2",IF(Gestión!F489=$L$95,"Diseño1",IF(Gestión!F489=$L$96,"Opera3",IF(Gestión!F489=$L$100,"Promo",IF(Gestión!F489=$L$101,"Estudio1",IF(Gestión!F489=$L$103,"Desarrolla",IF(Gestión!F489=$L$104,"Propen",IF(Gestión!F489=$L$108,"Aument",IF(Gestión!F489=$L$112,"Aument2",IF(Gestión!F489=$L$113,"Incre2",IF(Gestión!F489=$L$115,"Diver",IF(Gestión!F489=$L$118,"Estable",IF(Gestión!F489=$L$128,"Realiza",IF(Gestión!F489=$L$131,"Realiza1",IF(Gestión!F489=$L$135,"Diseño2",IF(Gestión!F489=$L$137,"Estudio2",IF(Gestión!F489=$L$138,"Invest5",IF(Gestión!F489=$L$141,"Actua5",IF(Gestión!F489=$L$144,"Estable1",IF(Gestión!F489=$L$151,"Defin","N/A"))))))))))))))))))))))))))))))))))))))))))))))))))))))))))</f>
        <v>N/A</v>
      </c>
      <c r="O480" t="str">
        <f>IF(N480="N/A",IF(Gestión!F489=$L$152,"Estable2",IF(Gestión!F489=$L$159,"Diseño3",IF(Gestión!F489=$L$161,"Diseño4",IF(Gestión!F489=$L$164,"Forta6",IF(Gestión!F489=$L$168,"Prog1",IF(Gestión!F489=$L$171,"Robus",IF(Gestión!F489=$L$172,"Diseño5",IF(Gestión!F489=$L$173,"Diseño6",IF(Gestión!F489=$L$174,"Estruc",IF(Gestión!F489=$L$175,"Diseño7",IF(Gestión!F489=$L$178,"Diseño8",IF(Gestión!F489=$L$179,"Diseño9",IF(Gestión!F489=$L$180,"Diseño10",IF(Gestión!F489=$L$181,"Diseño11",IF(Gestión!F489=$L$182,"Diseño12",IF(Gestión!F489=$L$183,"Capacit",IF(Gestión!F489=$L$186,"Redi1",IF(Gestión!F489=$L$187,"Defin1",IF(Gestión!F489=$L$190,"Cumplir",IF(Gestión!F489=$L$193,"Sistem",IF(Gestión!F489=$L$195,"Montaje",IF(Gestión!F489=$L$198,"Implementa",IF(Gestión!F489=$L$201,"Sistem1",IF(Gestión!F489=$L$203,"Asegura",IF(Gestión!F489=$L$204,"Estable3",IF(Gestión!F489=$L$206,"Constru",IF(Gestión!F489=$L$210,"Defin2",IF(Gestión!F489=$L$212,"Cult1",IF(Gestión!F489=$L$214,"Diseño13",IF(Gestión!F489=$L$215,"Defin3",IF(Gestión!F489=$L$217,"Segui",""))))))))))))))))))))))))))))))),N480)</f>
        <v/>
      </c>
      <c r="P480" t="str">
        <f>IF(Gestión!D489=$Q$2,"Acre",IF(Gestión!D489=$Q$3,"Valor",IF(Gestión!D489=$Q$4,"Calidad",IF(Gestión!D489=$Q$5,"NAI",IF(Gestión!D489=$Q$6,"NAP",IF(Gestión!D489=$Q$7,"NAE",IF(Gestión!D489=$Q$8,"Articulación",IF(Gestión!D489=$Q$9,"Extensión",IF(Gestión!D489=$Q$10,"Regionalización",IF(Gestión!D489=$Q$11,"Interna",IF(Gestión!D489=$Q$12,"Seguimiento",IF(Gestión!D489=$Q$13,"NAA",IF(Gestión!D489=$Q$14,"Gerencia",IF(Gestión!D489=$Q$15,"TH",IF(Gestión!D489=$Q$16,"Finan",IF(Gestión!D489=$Q$17,"Bienestar",IF(Gestión!D489=$Q$18,"Comuni",IF(Gestión!D489=$Q$19,"Sistema",IF(Gestión!D489=$Q$20,"GestionD",IF(Gestión!D489=$Q$21,"Mejoramiento",IF(Gestión!D489=$Q$22,"Modelo",IF(Gestión!D489=$Q$23,"Control",""))))))))))))))))))))))</f>
        <v/>
      </c>
      <c r="T480" t="str">
        <f>IF(Gestión!E489=D!$K$2,"Acredi",IF(Gestión!E489=D!$K$7,"Increm",IF(Gestión!E489=D!$K$11,"Forma",IF(Gestión!E489=D!$K$15,"Vincu",IF(Gestión!E489=D!$K$31,"Estructuraci",IF(Gestión!E489=D!$K$33,"Tecnica",IF(Gestión!E489=D!$K$35,"Conso",IF(Gestión!E489=D!$K$37,"Fortale",IF(Gestión!E489=D!$K$38,"Program",IF(Gestión!E489=D!$K$40,"Estruct",IF(Gestión!E489=D!$K$48,"Artic",IF(Gestión!E489=D!$K$55,"Fortale1",IF(Gestión!E489=D!$K$60,"Biling",IF(Gestión!E489=D!$K$64,"Forma1",IF(Gestión!E489=D!$K$66,"Gest",IF(Gestión!E489=D!$K$68,"Redefini",IF(Gestión!E489=D!$K$69,"Fortale2",IF(Gestión!E489=D!$K$72,"Edu",IF(Gestión!E489=D!$K$79,"Implement",IF(Gestión!E489=D!$K$81,"Potencia",IF(Gestión!E489=D!$K$86,"Fortale3",IF(Gestión!E489=D!$K$89,"Vincu1",IF(Gestión!E489=D!$K$91,"Incur",IF(Gestión!E489=D!$K$93,"Proyec",IF(Gestión!E489=D!$K$94,"Estrateg",IF(Gestión!E489=D!$K$95,"Desa",IF(Gestión!E489=D!$K$103,"Seguim",IF(Gestión!E489=D!$K$104,"Acces",IF(Gestión!E489=D!$K$113,"Program1",IF(Gestión!E489=D!$K$115,"En",IF(Gestión!E489=D!$K$118,"Geren",IF(Gestión!E489=D!$K$128,"Proyec1",IF(Gestión!E489=D!$K$131,"Proyec2",IF(Gestión!E489=D!$K$135,"Forma2",IF(Gestión!E489=D!$K$137,"Talent",IF(Gestión!E489=D!$K$151,"Conso1",IF(Gestión!E489=D!$K$152,"Conso2",IF(Gestión!E489=D!$K$159,"Serv",IF(Gestión!E489=D!$K$164,"Rete",IF(Gestión!E489=D!$K$171,"Fortale4",IF(Gestión!E489=D!$K$172,"Fortale5",IF(Gestión!E489=D!$K$174,"Defini",IF(Gestión!E489=D!$K$175,"Coord",IF(Gestión!E489=D!$K$178,"Redef",IF(Gestión!E489=D!$K$181,"Compro",IF(Gestión!E489=D!$K$182,"Desa1",IF(Gestión!E489=D!$K$183,"Fortale6",IF(Gestión!E489=D!$K$187,"Esta",IF(Gestión!E489=D!$K$190,"Facil",IF(Gestión!E489=D!$K$193,"Soporte",IF(Gestión!E489=D!$K$198,"Implement1",IF(Gestión!E489=D!$K$201,"La",IF(Gestión!E489=D!$K$203,"Fortale7",IF(Gestión!E489=D!$K$206,"Remo",IF(Gestión!E489=D!$K$210,"Fortale8",IF(Gestión!E489=D!$K$214,"Mejoram",IF(Gestión!E489=D!$K$215,"Fortale9",IF(Gestión!E489=D!$K$217,"Fortale10",""))))))))))))))))))))))))))))))))))))))))))))))))))))))))))</f>
        <v/>
      </c>
    </row>
    <row r="481" spans="14:20" x14ac:dyDescent="0.25">
      <c r="N481" t="str">
        <f>IF(Gestión!F490=D!$L$2,"Forta",IF(Gestión!F490=$L$4,"Inclu",IF(Gestión!F490=$L$5,"Cult",IF(Gestión!F490=$L$7,"Actua",IF(Gestión!F490=$L$11,"Cuali",IF(Gestión!F490=$L$15,"Forta1",IF(Gestión!F490=$L$18,"Actua1",IF(Gestión!F490=$L$20,"Forta2",IF(Gestión!F490=$L$24,"Plan",IF(Gestión!F490=$L$28,"Confor",IF(Gestión!F490=$L$31,"Crea",IF(Gestión!F490=$L$33,"Incor",IF(Gestión!F490=$L$35,"Incre",IF(Gestión!F490=$L$36,"Prog",IF(Gestión!F490=$L$37,"Forta3",IF(Gestión!F490=$L$38,"Redi",IF(Gestión!F490=$L$40,"Confor1",IF(Gestión!F490=$L$44,"Apoyo",IF(Gestión!F490=$L$46,"Crea1",IF(Gestión!F490=$L$48,"Forta4",IF(Gestión!F490=$L$50,"Actua2",IF(Gestión!F490=$L$51,"Invest",IF(Gestión!F490=$L$52,"Conserv",IF(Gestión!F490=$L$55,"Incre1",IF(Gestión!F490=$L$60,"Actua3",IF(Gestión!F490=$L$64,"Actua4",IF(Gestión!F490=$L$66,"Asist",IF(Gestión!F490=$L$68,"Invest2",IF(Gestión!F490=$L$69,"Pract",IF(Gestión!F490=$L$72,"Forta5",IF(Gestión!F490=$L$79,"Opera",IF(Gestión!F490=$L$80,"Opera2",IF(Gestión!F490=$L$81,"Impul",IF(Gestión!F490=$L$86,"Estudio",IF(Gestión!F490=$L$89,"Invest3",IF(Gestión!F490=$L$90,"Diseño",IF(Gestión!F490=$L$91,"Invest4",IF(Gestión!F490=$L$93,"Vincula",IF(Gestión!F490=$L$94,"Crea2",IF(Gestión!F490=$L$95,"Diseño1",IF(Gestión!F490=$L$96,"Opera3",IF(Gestión!F490=$L$100,"Promo",IF(Gestión!F490=$L$101,"Estudio1",IF(Gestión!F490=$L$103,"Desarrolla",IF(Gestión!F490=$L$104,"Propen",IF(Gestión!F490=$L$108,"Aument",IF(Gestión!F490=$L$112,"Aument2",IF(Gestión!F490=$L$113,"Incre2",IF(Gestión!F490=$L$115,"Diver",IF(Gestión!F490=$L$118,"Estable",IF(Gestión!F490=$L$128,"Realiza",IF(Gestión!F490=$L$131,"Realiza1",IF(Gestión!F490=$L$135,"Diseño2",IF(Gestión!F490=$L$137,"Estudio2",IF(Gestión!F490=$L$138,"Invest5",IF(Gestión!F490=$L$141,"Actua5",IF(Gestión!F490=$L$144,"Estable1",IF(Gestión!F490=$L$151,"Defin","N/A"))))))))))))))))))))))))))))))))))))))))))))))))))))))))))</f>
        <v>N/A</v>
      </c>
      <c r="O481" t="str">
        <f>IF(N481="N/A",IF(Gestión!F490=$L$152,"Estable2",IF(Gestión!F490=$L$159,"Diseño3",IF(Gestión!F490=$L$161,"Diseño4",IF(Gestión!F490=$L$164,"Forta6",IF(Gestión!F490=$L$168,"Prog1",IF(Gestión!F490=$L$171,"Robus",IF(Gestión!F490=$L$172,"Diseño5",IF(Gestión!F490=$L$173,"Diseño6",IF(Gestión!F490=$L$174,"Estruc",IF(Gestión!F490=$L$175,"Diseño7",IF(Gestión!F490=$L$178,"Diseño8",IF(Gestión!F490=$L$179,"Diseño9",IF(Gestión!F490=$L$180,"Diseño10",IF(Gestión!F490=$L$181,"Diseño11",IF(Gestión!F490=$L$182,"Diseño12",IF(Gestión!F490=$L$183,"Capacit",IF(Gestión!F490=$L$186,"Redi1",IF(Gestión!F490=$L$187,"Defin1",IF(Gestión!F490=$L$190,"Cumplir",IF(Gestión!F490=$L$193,"Sistem",IF(Gestión!F490=$L$195,"Montaje",IF(Gestión!F490=$L$198,"Implementa",IF(Gestión!F490=$L$201,"Sistem1",IF(Gestión!F490=$L$203,"Asegura",IF(Gestión!F490=$L$204,"Estable3",IF(Gestión!F490=$L$206,"Constru",IF(Gestión!F490=$L$210,"Defin2",IF(Gestión!F490=$L$212,"Cult1",IF(Gestión!F490=$L$214,"Diseño13",IF(Gestión!F490=$L$215,"Defin3",IF(Gestión!F490=$L$217,"Segui",""))))))))))))))))))))))))))))))),N481)</f>
        <v/>
      </c>
      <c r="P481" t="str">
        <f>IF(Gestión!D490=$Q$2,"Acre",IF(Gestión!D490=$Q$3,"Valor",IF(Gestión!D490=$Q$4,"Calidad",IF(Gestión!D490=$Q$5,"NAI",IF(Gestión!D490=$Q$6,"NAP",IF(Gestión!D490=$Q$7,"NAE",IF(Gestión!D490=$Q$8,"Articulación",IF(Gestión!D490=$Q$9,"Extensión",IF(Gestión!D490=$Q$10,"Regionalización",IF(Gestión!D490=$Q$11,"Interna",IF(Gestión!D490=$Q$12,"Seguimiento",IF(Gestión!D490=$Q$13,"NAA",IF(Gestión!D490=$Q$14,"Gerencia",IF(Gestión!D490=$Q$15,"TH",IF(Gestión!D490=$Q$16,"Finan",IF(Gestión!D490=$Q$17,"Bienestar",IF(Gestión!D490=$Q$18,"Comuni",IF(Gestión!D490=$Q$19,"Sistema",IF(Gestión!D490=$Q$20,"GestionD",IF(Gestión!D490=$Q$21,"Mejoramiento",IF(Gestión!D490=$Q$22,"Modelo",IF(Gestión!D490=$Q$23,"Control",""))))))))))))))))))))))</f>
        <v/>
      </c>
      <c r="T481" t="str">
        <f>IF(Gestión!E490=D!$K$2,"Acredi",IF(Gestión!E490=D!$K$7,"Increm",IF(Gestión!E490=D!$K$11,"Forma",IF(Gestión!E490=D!$K$15,"Vincu",IF(Gestión!E490=D!$K$31,"Estructuraci",IF(Gestión!E490=D!$K$33,"Tecnica",IF(Gestión!E490=D!$K$35,"Conso",IF(Gestión!E490=D!$K$37,"Fortale",IF(Gestión!E490=D!$K$38,"Program",IF(Gestión!E490=D!$K$40,"Estruct",IF(Gestión!E490=D!$K$48,"Artic",IF(Gestión!E490=D!$K$55,"Fortale1",IF(Gestión!E490=D!$K$60,"Biling",IF(Gestión!E490=D!$K$64,"Forma1",IF(Gestión!E490=D!$K$66,"Gest",IF(Gestión!E490=D!$K$68,"Redefini",IF(Gestión!E490=D!$K$69,"Fortale2",IF(Gestión!E490=D!$K$72,"Edu",IF(Gestión!E490=D!$K$79,"Implement",IF(Gestión!E490=D!$K$81,"Potencia",IF(Gestión!E490=D!$K$86,"Fortale3",IF(Gestión!E490=D!$K$89,"Vincu1",IF(Gestión!E490=D!$K$91,"Incur",IF(Gestión!E490=D!$K$93,"Proyec",IF(Gestión!E490=D!$K$94,"Estrateg",IF(Gestión!E490=D!$K$95,"Desa",IF(Gestión!E490=D!$K$103,"Seguim",IF(Gestión!E490=D!$K$104,"Acces",IF(Gestión!E490=D!$K$113,"Program1",IF(Gestión!E490=D!$K$115,"En",IF(Gestión!E490=D!$K$118,"Geren",IF(Gestión!E490=D!$K$128,"Proyec1",IF(Gestión!E490=D!$K$131,"Proyec2",IF(Gestión!E490=D!$K$135,"Forma2",IF(Gestión!E490=D!$K$137,"Talent",IF(Gestión!E490=D!$K$151,"Conso1",IF(Gestión!E490=D!$K$152,"Conso2",IF(Gestión!E490=D!$K$159,"Serv",IF(Gestión!E490=D!$K$164,"Rete",IF(Gestión!E490=D!$K$171,"Fortale4",IF(Gestión!E490=D!$K$172,"Fortale5",IF(Gestión!E490=D!$K$174,"Defini",IF(Gestión!E490=D!$K$175,"Coord",IF(Gestión!E490=D!$K$178,"Redef",IF(Gestión!E490=D!$K$181,"Compro",IF(Gestión!E490=D!$K$182,"Desa1",IF(Gestión!E490=D!$K$183,"Fortale6",IF(Gestión!E490=D!$K$187,"Esta",IF(Gestión!E490=D!$K$190,"Facil",IF(Gestión!E490=D!$K$193,"Soporte",IF(Gestión!E490=D!$K$198,"Implement1",IF(Gestión!E490=D!$K$201,"La",IF(Gestión!E490=D!$K$203,"Fortale7",IF(Gestión!E490=D!$K$206,"Remo",IF(Gestión!E490=D!$K$210,"Fortale8",IF(Gestión!E490=D!$K$214,"Mejoram",IF(Gestión!E490=D!$K$215,"Fortale9",IF(Gestión!E490=D!$K$217,"Fortale10",""))))))))))))))))))))))))))))))))))))))))))))))))))))))))))</f>
        <v/>
      </c>
    </row>
    <row r="482" spans="14:20" x14ac:dyDescent="0.25">
      <c r="N482" t="str">
        <f>IF(Gestión!F491=D!$L$2,"Forta",IF(Gestión!F491=$L$4,"Inclu",IF(Gestión!F491=$L$5,"Cult",IF(Gestión!F491=$L$7,"Actua",IF(Gestión!F491=$L$11,"Cuali",IF(Gestión!F491=$L$15,"Forta1",IF(Gestión!F491=$L$18,"Actua1",IF(Gestión!F491=$L$20,"Forta2",IF(Gestión!F491=$L$24,"Plan",IF(Gestión!F491=$L$28,"Confor",IF(Gestión!F491=$L$31,"Crea",IF(Gestión!F491=$L$33,"Incor",IF(Gestión!F491=$L$35,"Incre",IF(Gestión!F491=$L$36,"Prog",IF(Gestión!F491=$L$37,"Forta3",IF(Gestión!F491=$L$38,"Redi",IF(Gestión!F491=$L$40,"Confor1",IF(Gestión!F491=$L$44,"Apoyo",IF(Gestión!F491=$L$46,"Crea1",IF(Gestión!F491=$L$48,"Forta4",IF(Gestión!F491=$L$50,"Actua2",IF(Gestión!F491=$L$51,"Invest",IF(Gestión!F491=$L$52,"Conserv",IF(Gestión!F491=$L$55,"Incre1",IF(Gestión!F491=$L$60,"Actua3",IF(Gestión!F491=$L$64,"Actua4",IF(Gestión!F491=$L$66,"Asist",IF(Gestión!F491=$L$68,"Invest2",IF(Gestión!F491=$L$69,"Pract",IF(Gestión!F491=$L$72,"Forta5",IF(Gestión!F491=$L$79,"Opera",IF(Gestión!F491=$L$80,"Opera2",IF(Gestión!F491=$L$81,"Impul",IF(Gestión!F491=$L$86,"Estudio",IF(Gestión!F491=$L$89,"Invest3",IF(Gestión!F491=$L$90,"Diseño",IF(Gestión!F491=$L$91,"Invest4",IF(Gestión!F491=$L$93,"Vincula",IF(Gestión!F491=$L$94,"Crea2",IF(Gestión!F491=$L$95,"Diseño1",IF(Gestión!F491=$L$96,"Opera3",IF(Gestión!F491=$L$100,"Promo",IF(Gestión!F491=$L$101,"Estudio1",IF(Gestión!F491=$L$103,"Desarrolla",IF(Gestión!F491=$L$104,"Propen",IF(Gestión!F491=$L$108,"Aument",IF(Gestión!F491=$L$112,"Aument2",IF(Gestión!F491=$L$113,"Incre2",IF(Gestión!F491=$L$115,"Diver",IF(Gestión!F491=$L$118,"Estable",IF(Gestión!F491=$L$128,"Realiza",IF(Gestión!F491=$L$131,"Realiza1",IF(Gestión!F491=$L$135,"Diseño2",IF(Gestión!F491=$L$137,"Estudio2",IF(Gestión!F491=$L$138,"Invest5",IF(Gestión!F491=$L$141,"Actua5",IF(Gestión!F491=$L$144,"Estable1",IF(Gestión!F491=$L$151,"Defin","N/A"))))))))))))))))))))))))))))))))))))))))))))))))))))))))))</f>
        <v>N/A</v>
      </c>
      <c r="O482" t="str">
        <f>IF(N482="N/A",IF(Gestión!F491=$L$152,"Estable2",IF(Gestión!F491=$L$159,"Diseño3",IF(Gestión!F491=$L$161,"Diseño4",IF(Gestión!F491=$L$164,"Forta6",IF(Gestión!F491=$L$168,"Prog1",IF(Gestión!F491=$L$171,"Robus",IF(Gestión!F491=$L$172,"Diseño5",IF(Gestión!F491=$L$173,"Diseño6",IF(Gestión!F491=$L$174,"Estruc",IF(Gestión!F491=$L$175,"Diseño7",IF(Gestión!F491=$L$178,"Diseño8",IF(Gestión!F491=$L$179,"Diseño9",IF(Gestión!F491=$L$180,"Diseño10",IF(Gestión!F491=$L$181,"Diseño11",IF(Gestión!F491=$L$182,"Diseño12",IF(Gestión!F491=$L$183,"Capacit",IF(Gestión!F491=$L$186,"Redi1",IF(Gestión!F491=$L$187,"Defin1",IF(Gestión!F491=$L$190,"Cumplir",IF(Gestión!F491=$L$193,"Sistem",IF(Gestión!F491=$L$195,"Montaje",IF(Gestión!F491=$L$198,"Implementa",IF(Gestión!F491=$L$201,"Sistem1",IF(Gestión!F491=$L$203,"Asegura",IF(Gestión!F491=$L$204,"Estable3",IF(Gestión!F491=$L$206,"Constru",IF(Gestión!F491=$L$210,"Defin2",IF(Gestión!F491=$L$212,"Cult1",IF(Gestión!F491=$L$214,"Diseño13",IF(Gestión!F491=$L$215,"Defin3",IF(Gestión!F491=$L$217,"Segui",""))))))))))))))))))))))))))))))),N482)</f>
        <v/>
      </c>
      <c r="P482" t="str">
        <f>IF(Gestión!D491=$Q$2,"Acre",IF(Gestión!D491=$Q$3,"Valor",IF(Gestión!D491=$Q$4,"Calidad",IF(Gestión!D491=$Q$5,"NAI",IF(Gestión!D491=$Q$6,"NAP",IF(Gestión!D491=$Q$7,"NAE",IF(Gestión!D491=$Q$8,"Articulación",IF(Gestión!D491=$Q$9,"Extensión",IF(Gestión!D491=$Q$10,"Regionalización",IF(Gestión!D491=$Q$11,"Interna",IF(Gestión!D491=$Q$12,"Seguimiento",IF(Gestión!D491=$Q$13,"NAA",IF(Gestión!D491=$Q$14,"Gerencia",IF(Gestión!D491=$Q$15,"TH",IF(Gestión!D491=$Q$16,"Finan",IF(Gestión!D491=$Q$17,"Bienestar",IF(Gestión!D491=$Q$18,"Comuni",IF(Gestión!D491=$Q$19,"Sistema",IF(Gestión!D491=$Q$20,"GestionD",IF(Gestión!D491=$Q$21,"Mejoramiento",IF(Gestión!D491=$Q$22,"Modelo",IF(Gestión!D491=$Q$23,"Control",""))))))))))))))))))))))</f>
        <v/>
      </c>
      <c r="T482" t="str">
        <f>IF(Gestión!E491=D!$K$2,"Acredi",IF(Gestión!E491=D!$K$7,"Increm",IF(Gestión!E491=D!$K$11,"Forma",IF(Gestión!E491=D!$K$15,"Vincu",IF(Gestión!E491=D!$K$31,"Estructuraci",IF(Gestión!E491=D!$K$33,"Tecnica",IF(Gestión!E491=D!$K$35,"Conso",IF(Gestión!E491=D!$K$37,"Fortale",IF(Gestión!E491=D!$K$38,"Program",IF(Gestión!E491=D!$K$40,"Estruct",IF(Gestión!E491=D!$K$48,"Artic",IF(Gestión!E491=D!$K$55,"Fortale1",IF(Gestión!E491=D!$K$60,"Biling",IF(Gestión!E491=D!$K$64,"Forma1",IF(Gestión!E491=D!$K$66,"Gest",IF(Gestión!E491=D!$K$68,"Redefini",IF(Gestión!E491=D!$K$69,"Fortale2",IF(Gestión!E491=D!$K$72,"Edu",IF(Gestión!E491=D!$K$79,"Implement",IF(Gestión!E491=D!$K$81,"Potencia",IF(Gestión!E491=D!$K$86,"Fortale3",IF(Gestión!E491=D!$K$89,"Vincu1",IF(Gestión!E491=D!$K$91,"Incur",IF(Gestión!E491=D!$K$93,"Proyec",IF(Gestión!E491=D!$K$94,"Estrateg",IF(Gestión!E491=D!$K$95,"Desa",IF(Gestión!E491=D!$K$103,"Seguim",IF(Gestión!E491=D!$K$104,"Acces",IF(Gestión!E491=D!$K$113,"Program1",IF(Gestión!E491=D!$K$115,"En",IF(Gestión!E491=D!$K$118,"Geren",IF(Gestión!E491=D!$K$128,"Proyec1",IF(Gestión!E491=D!$K$131,"Proyec2",IF(Gestión!E491=D!$K$135,"Forma2",IF(Gestión!E491=D!$K$137,"Talent",IF(Gestión!E491=D!$K$151,"Conso1",IF(Gestión!E491=D!$K$152,"Conso2",IF(Gestión!E491=D!$K$159,"Serv",IF(Gestión!E491=D!$K$164,"Rete",IF(Gestión!E491=D!$K$171,"Fortale4",IF(Gestión!E491=D!$K$172,"Fortale5",IF(Gestión!E491=D!$K$174,"Defini",IF(Gestión!E491=D!$K$175,"Coord",IF(Gestión!E491=D!$K$178,"Redef",IF(Gestión!E491=D!$K$181,"Compro",IF(Gestión!E491=D!$K$182,"Desa1",IF(Gestión!E491=D!$K$183,"Fortale6",IF(Gestión!E491=D!$K$187,"Esta",IF(Gestión!E491=D!$K$190,"Facil",IF(Gestión!E491=D!$K$193,"Soporte",IF(Gestión!E491=D!$K$198,"Implement1",IF(Gestión!E491=D!$K$201,"La",IF(Gestión!E491=D!$K$203,"Fortale7",IF(Gestión!E491=D!$K$206,"Remo",IF(Gestión!E491=D!$K$210,"Fortale8",IF(Gestión!E491=D!$K$214,"Mejoram",IF(Gestión!E491=D!$K$215,"Fortale9",IF(Gestión!E491=D!$K$217,"Fortale10",""))))))))))))))))))))))))))))))))))))))))))))))))))))))))))</f>
        <v/>
      </c>
    </row>
    <row r="483" spans="14:20" x14ac:dyDescent="0.25">
      <c r="N483" t="str">
        <f>IF(Gestión!F492=D!$L$2,"Forta",IF(Gestión!F492=$L$4,"Inclu",IF(Gestión!F492=$L$5,"Cult",IF(Gestión!F492=$L$7,"Actua",IF(Gestión!F492=$L$11,"Cuali",IF(Gestión!F492=$L$15,"Forta1",IF(Gestión!F492=$L$18,"Actua1",IF(Gestión!F492=$L$20,"Forta2",IF(Gestión!F492=$L$24,"Plan",IF(Gestión!F492=$L$28,"Confor",IF(Gestión!F492=$L$31,"Crea",IF(Gestión!F492=$L$33,"Incor",IF(Gestión!F492=$L$35,"Incre",IF(Gestión!F492=$L$36,"Prog",IF(Gestión!F492=$L$37,"Forta3",IF(Gestión!F492=$L$38,"Redi",IF(Gestión!F492=$L$40,"Confor1",IF(Gestión!F492=$L$44,"Apoyo",IF(Gestión!F492=$L$46,"Crea1",IF(Gestión!F492=$L$48,"Forta4",IF(Gestión!F492=$L$50,"Actua2",IF(Gestión!F492=$L$51,"Invest",IF(Gestión!F492=$L$52,"Conserv",IF(Gestión!F492=$L$55,"Incre1",IF(Gestión!F492=$L$60,"Actua3",IF(Gestión!F492=$L$64,"Actua4",IF(Gestión!F492=$L$66,"Asist",IF(Gestión!F492=$L$68,"Invest2",IF(Gestión!F492=$L$69,"Pract",IF(Gestión!F492=$L$72,"Forta5",IF(Gestión!F492=$L$79,"Opera",IF(Gestión!F492=$L$80,"Opera2",IF(Gestión!F492=$L$81,"Impul",IF(Gestión!F492=$L$86,"Estudio",IF(Gestión!F492=$L$89,"Invest3",IF(Gestión!F492=$L$90,"Diseño",IF(Gestión!F492=$L$91,"Invest4",IF(Gestión!F492=$L$93,"Vincula",IF(Gestión!F492=$L$94,"Crea2",IF(Gestión!F492=$L$95,"Diseño1",IF(Gestión!F492=$L$96,"Opera3",IF(Gestión!F492=$L$100,"Promo",IF(Gestión!F492=$L$101,"Estudio1",IF(Gestión!F492=$L$103,"Desarrolla",IF(Gestión!F492=$L$104,"Propen",IF(Gestión!F492=$L$108,"Aument",IF(Gestión!F492=$L$112,"Aument2",IF(Gestión!F492=$L$113,"Incre2",IF(Gestión!F492=$L$115,"Diver",IF(Gestión!F492=$L$118,"Estable",IF(Gestión!F492=$L$128,"Realiza",IF(Gestión!F492=$L$131,"Realiza1",IF(Gestión!F492=$L$135,"Diseño2",IF(Gestión!F492=$L$137,"Estudio2",IF(Gestión!F492=$L$138,"Invest5",IF(Gestión!F492=$L$141,"Actua5",IF(Gestión!F492=$L$144,"Estable1",IF(Gestión!F492=$L$151,"Defin","N/A"))))))))))))))))))))))))))))))))))))))))))))))))))))))))))</f>
        <v>N/A</v>
      </c>
      <c r="O483" t="str">
        <f>IF(N483="N/A",IF(Gestión!F492=$L$152,"Estable2",IF(Gestión!F492=$L$159,"Diseño3",IF(Gestión!F492=$L$161,"Diseño4",IF(Gestión!F492=$L$164,"Forta6",IF(Gestión!F492=$L$168,"Prog1",IF(Gestión!F492=$L$171,"Robus",IF(Gestión!F492=$L$172,"Diseño5",IF(Gestión!F492=$L$173,"Diseño6",IF(Gestión!F492=$L$174,"Estruc",IF(Gestión!F492=$L$175,"Diseño7",IF(Gestión!F492=$L$178,"Diseño8",IF(Gestión!F492=$L$179,"Diseño9",IF(Gestión!F492=$L$180,"Diseño10",IF(Gestión!F492=$L$181,"Diseño11",IF(Gestión!F492=$L$182,"Diseño12",IF(Gestión!F492=$L$183,"Capacit",IF(Gestión!F492=$L$186,"Redi1",IF(Gestión!F492=$L$187,"Defin1",IF(Gestión!F492=$L$190,"Cumplir",IF(Gestión!F492=$L$193,"Sistem",IF(Gestión!F492=$L$195,"Montaje",IF(Gestión!F492=$L$198,"Implementa",IF(Gestión!F492=$L$201,"Sistem1",IF(Gestión!F492=$L$203,"Asegura",IF(Gestión!F492=$L$204,"Estable3",IF(Gestión!F492=$L$206,"Constru",IF(Gestión!F492=$L$210,"Defin2",IF(Gestión!F492=$L$212,"Cult1",IF(Gestión!F492=$L$214,"Diseño13",IF(Gestión!F492=$L$215,"Defin3",IF(Gestión!F492=$L$217,"Segui",""))))))))))))))))))))))))))))))),N483)</f>
        <v/>
      </c>
      <c r="P483" t="str">
        <f>IF(Gestión!D492=$Q$2,"Acre",IF(Gestión!D492=$Q$3,"Valor",IF(Gestión!D492=$Q$4,"Calidad",IF(Gestión!D492=$Q$5,"NAI",IF(Gestión!D492=$Q$6,"NAP",IF(Gestión!D492=$Q$7,"NAE",IF(Gestión!D492=$Q$8,"Articulación",IF(Gestión!D492=$Q$9,"Extensión",IF(Gestión!D492=$Q$10,"Regionalización",IF(Gestión!D492=$Q$11,"Interna",IF(Gestión!D492=$Q$12,"Seguimiento",IF(Gestión!D492=$Q$13,"NAA",IF(Gestión!D492=$Q$14,"Gerencia",IF(Gestión!D492=$Q$15,"TH",IF(Gestión!D492=$Q$16,"Finan",IF(Gestión!D492=$Q$17,"Bienestar",IF(Gestión!D492=$Q$18,"Comuni",IF(Gestión!D492=$Q$19,"Sistema",IF(Gestión!D492=$Q$20,"GestionD",IF(Gestión!D492=$Q$21,"Mejoramiento",IF(Gestión!D492=$Q$22,"Modelo",IF(Gestión!D492=$Q$23,"Control",""))))))))))))))))))))))</f>
        <v/>
      </c>
      <c r="T483" t="str">
        <f>IF(Gestión!E492=D!$K$2,"Acredi",IF(Gestión!E492=D!$K$7,"Increm",IF(Gestión!E492=D!$K$11,"Forma",IF(Gestión!E492=D!$K$15,"Vincu",IF(Gestión!E492=D!$K$31,"Estructuraci",IF(Gestión!E492=D!$K$33,"Tecnica",IF(Gestión!E492=D!$K$35,"Conso",IF(Gestión!E492=D!$K$37,"Fortale",IF(Gestión!E492=D!$K$38,"Program",IF(Gestión!E492=D!$K$40,"Estruct",IF(Gestión!E492=D!$K$48,"Artic",IF(Gestión!E492=D!$K$55,"Fortale1",IF(Gestión!E492=D!$K$60,"Biling",IF(Gestión!E492=D!$K$64,"Forma1",IF(Gestión!E492=D!$K$66,"Gest",IF(Gestión!E492=D!$K$68,"Redefini",IF(Gestión!E492=D!$K$69,"Fortale2",IF(Gestión!E492=D!$K$72,"Edu",IF(Gestión!E492=D!$K$79,"Implement",IF(Gestión!E492=D!$K$81,"Potencia",IF(Gestión!E492=D!$K$86,"Fortale3",IF(Gestión!E492=D!$K$89,"Vincu1",IF(Gestión!E492=D!$K$91,"Incur",IF(Gestión!E492=D!$K$93,"Proyec",IF(Gestión!E492=D!$K$94,"Estrateg",IF(Gestión!E492=D!$K$95,"Desa",IF(Gestión!E492=D!$K$103,"Seguim",IF(Gestión!E492=D!$K$104,"Acces",IF(Gestión!E492=D!$K$113,"Program1",IF(Gestión!E492=D!$K$115,"En",IF(Gestión!E492=D!$K$118,"Geren",IF(Gestión!E492=D!$K$128,"Proyec1",IF(Gestión!E492=D!$K$131,"Proyec2",IF(Gestión!E492=D!$K$135,"Forma2",IF(Gestión!E492=D!$K$137,"Talent",IF(Gestión!E492=D!$K$151,"Conso1",IF(Gestión!E492=D!$K$152,"Conso2",IF(Gestión!E492=D!$K$159,"Serv",IF(Gestión!E492=D!$K$164,"Rete",IF(Gestión!E492=D!$K$171,"Fortale4",IF(Gestión!E492=D!$K$172,"Fortale5",IF(Gestión!E492=D!$K$174,"Defini",IF(Gestión!E492=D!$K$175,"Coord",IF(Gestión!E492=D!$K$178,"Redef",IF(Gestión!E492=D!$K$181,"Compro",IF(Gestión!E492=D!$K$182,"Desa1",IF(Gestión!E492=D!$K$183,"Fortale6",IF(Gestión!E492=D!$K$187,"Esta",IF(Gestión!E492=D!$K$190,"Facil",IF(Gestión!E492=D!$K$193,"Soporte",IF(Gestión!E492=D!$K$198,"Implement1",IF(Gestión!E492=D!$K$201,"La",IF(Gestión!E492=D!$K$203,"Fortale7",IF(Gestión!E492=D!$K$206,"Remo",IF(Gestión!E492=D!$K$210,"Fortale8",IF(Gestión!E492=D!$K$214,"Mejoram",IF(Gestión!E492=D!$K$215,"Fortale9",IF(Gestión!E492=D!$K$217,"Fortale10",""))))))))))))))))))))))))))))))))))))))))))))))))))))))))))</f>
        <v/>
      </c>
    </row>
    <row r="484" spans="14:20" x14ac:dyDescent="0.25">
      <c r="N484" t="str">
        <f>IF(Gestión!F493=D!$L$2,"Forta",IF(Gestión!F493=$L$4,"Inclu",IF(Gestión!F493=$L$5,"Cult",IF(Gestión!F493=$L$7,"Actua",IF(Gestión!F493=$L$11,"Cuali",IF(Gestión!F493=$L$15,"Forta1",IF(Gestión!F493=$L$18,"Actua1",IF(Gestión!F493=$L$20,"Forta2",IF(Gestión!F493=$L$24,"Plan",IF(Gestión!F493=$L$28,"Confor",IF(Gestión!F493=$L$31,"Crea",IF(Gestión!F493=$L$33,"Incor",IF(Gestión!F493=$L$35,"Incre",IF(Gestión!F493=$L$36,"Prog",IF(Gestión!F493=$L$37,"Forta3",IF(Gestión!F493=$L$38,"Redi",IF(Gestión!F493=$L$40,"Confor1",IF(Gestión!F493=$L$44,"Apoyo",IF(Gestión!F493=$L$46,"Crea1",IF(Gestión!F493=$L$48,"Forta4",IF(Gestión!F493=$L$50,"Actua2",IF(Gestión!F493=$L$51,"Invest",IF(Gestión!F493=$L$52,"Conserv",IF(Gestión!F493=$L$55,"Incre1",IF(Gestión!F493=$L$60,"Actua3",IF(Gestión!F493=$L$64,"Actua4",IF(Gestión!F493=$L$66,"Asist",IF(Gestión!F493=$L$68,"Invest2",IF(Gestión!F493=$L$69,"Pract",IF(Gestión!F493=$L$72,"Forta5",IF(Gestión!F493=$L$79,"Opera",IF(Gestión!F493=$L$80,"Opera2",IF(Gestión!F493=$L$81,"Impul",IF(Gestión!F493=$L$86,"Estudio",IF(Gestión!F493=$L$89,"Invest3",IF(Gestión!F493=$L$90,"Diseño",IF(Gestión!F493=$L$91,"Invest4",IF(Gestión!F493=$L$93,"Vincula",IF(Gestión!F493=$L$94,"Crea2",IF(Gestión!F493=$L$95,"Diseño1",IF(Gestión!F493=$L$96,"Opera3",IF(Gestión!F493=$L$100,"Promo",IF(Gestión!F493=$L$101,"Estudio1",IF(Gestión!F493=$L$103,"Desarrolla",IF(Gestión!F493=$L$104,"Propen",IF(Gestión!F493=$L$108,"Aument",IF(Gestión!F493=$L$112,"Aument2",IF(Gestión!F493=$L$113,"Incre2",IF(Gestión!F493=$L$115,"Diver",IF(Gestión!F493=$L$118,"Estable",IF(Gestión!F493=$L$128,"Realiza",IF(Gestión!F493=$L$131,"Realiza1",IF(Gestión!F493=$L$135,"Diseño2",IF(Gestión!F493=$L$137,"Estudio2",IF(Gestión!F493=$L$138,"Invest5",IF(Gestión!F493=$L$141,"Actua5",IF(Gestión!F493=$L$144,"Estable1",IF(Gestión!F493=$L$151,"Defin","N/A"))))))))))))))))))))))))))))))))))))))))))))))))))))))))))</f>
        <v>N/A</v>
      </c>
      <c r="O484" t="str">
        <f>IF(N484="N/A",IF(Gestión!F493=$L$152,"Estable2",IF(Gestión!F493=$L$159,"Diseño3",IF(Gestión!F493=$L$161,"Diseño4",IF(Gestión!F493=$L$164,"Forta6",IF(Gestión!F493=$L$168,"Prog1",IF(Gestión!F493=$L$171,"Robus",IF(Gestión!F493=$L$172,"Diseño5",IF(Gestión!F493=$L$173,"Diseño6",IF(Gestión!F493=$L$174,"Estruc",IF(Gestión!F493=$L$175,"Diseño7",IF(Gestión!F493=$L$178,"Diseño8",IF(Gestión!F493=$L$179,"Diseño9",IF(Gestión!F493=$L$180,"Diseño10",IF(Gestión!F493=$L$181,"Diseño11",IF(Gestión!F493=$L$182,"Diseño12",IF(Gestión!F493=$L$183,"Capacit",IF(Gestión!F493=$L$186,"Redi1",IF(Gestión!F493=$L$187,"Defin1",IF(Gestión!F493=$L$190,"Cumplir",IF(Gestión!F493=$L$193,"Sistem",IF(Gestión!F493=$L$195,"Montaje",IF(Gestión!F493=$L$198,"Implementa",IF(Gestión!F493=$L$201,"Sistem1",IF(Gestión!F493=$L$203,"Asegura",IF(Gestión!F493=$L$204,"Estable3",IF(Gestión!F493=$L$206,"Constru",IF(Gestión!F493=$L$210,"Defin2",IF(Gestión!F493=$L$212,"Cult1",IF(Gestión!F493=$L$214,"Diseño13",IF(Gestión!F493=$L$215,"Defin3",IF(Gestión!F493=$L$217,"Segui",""))))))))))))))))))))))))))))))),N484)</f>
        <v/>
      </c>
      <c r="P484" t="str">
        <f>IF(Gestión!D493=$Q$2,"Acre",IF(Gestión!D493=$Q$3,"Valor",IF(Gestión!D493=$Q$4,"Calidad",IF(Gestión!D493=$Q$5,"NAI",IF(Gestión!D493=$Q$6,"NAP",IF(Gestión!D493=$Q$7,"NAE",IF(Gestión!D493=$Q$8,"Articulación",IF(Gestión!D493=$Q$9,"Extensión",IF(Gestión!D493=$Q$10,"Regionalización",IF(Gestión!D493=$Q$11,"Interna",IF(Gestión!D493=$Q$12,"Seguimiento",IF(Gestión!D493=$Q$13,"NAA",IF(Gestión!D493=$Q$14,"Gerencia",IF(Gestión!D493=$Q$15,"TH",IF(Gestión!D493=$Q$16,"Finan",IF(Gestión!D493=$Q$17,"Bienestar",IF(Gestión!D493=$Q$18,"Comuni",IF(Gestión!D493=$Q$19,"Sistema",IF(Gestión!D493=$Q$20,"GestionD",IF(Gestión!D493=$Q$21,"Mejoramiento",IF(Gestión!D493=$Q$22,"Modelo",IF(Gestión!D493=$Q$23,"Control",""))))))))))))))))))))))</f>
        <v/>
      </c>
      <c r="T484" t="str">
        <f>IF(Gestión!E493=D!$K$2,"Acredi",IF(Gestión!E493=D!$K$7,"Increm",IF(Gestión!E493=D!$K$11,"Forma",IF(Gestión!E493=D!$K$15,"Vincu",IF(Gestión!E493=D!$K$31,"Estructuraci",IF(Gestión!E493=D!$K$33,"Tecnica",IF(Gestión!E493=D!$K$35,"Conso",IF(Gestión!E493=D!$K$37,"Fortale",IF(Gestión!E493=D!$K$38,"Program",IF(Gestión!E493=D!$K$40,"Estruct",IF(Gestión!E493=D!$K$48,"Artic",IF(Gestión!E493=D!$K$55,"Fortale1",IF(Gestión!E493=D!$K$60,"Biling",IF(Gestión!E493=D!$K$64,"Forma1",IF(Gestión!E493=D!$K$66,"Gest",IF(Gestión!E493=D!$K$68,"Redefini",IF(Gestión!E493=D!$K$69,"Fortale2",IF(Gestión!E493=D!$K$72,"Edu",IF(Gestión!E493=D!$K$79,"Implement",IF(Gestión!E493=D!$K$81,"Potencia",IF(Gestión!E493=D!$K$86,"Fortale3",IF(Gestión!E493=D!$K$89,"Vincu1",IF(Gestión!E493=D!$K$91,"Incur",IF(Gestión!E493=D!$K$93,"Proyec",IF(Gestión!E493=D!$K$94,"Estrateg",IF(Gestión!E493=D!$K$95,"Desa",IF(Gestión!E493=D!$K$103,"Seguim",IF(Gestión!E493=D!$K$104,"Acces",IF(Gestión!E493=D!$K$113,"Program1",IF(Gestión!E493=D!$K$115,"En",IF(Gestión!E493=D!$K$118,"Geren",IF(Gestión!E493=D!$K$128,"Proyec1",IF(Gestión!E493=D!$K$131,"Proyec2",IF(Gestión!E493=D!$K$135,"Forma2",IF(Gestión!E493=D!$K$137,"Talent",IF(Gestión!E493=D!$K$151,"Conso1",IF(Gestión!E493=D!$K$152,"Conso2",IF(Gestión!E493=D!$K$159,"Serv",IF(Gestión!E493=D!$K$164,"Rete",IF(Gestión!E493=D!$K$171,"Fortale4",IF(Gestión!E493=D!$K$172,"Fortale5",IF(Gestión!E493=D!$K$174,"Defini",IF(Gestión!E493=D!$K$175,"Coord",IF(Gestión!E493=D!$K$178,"Redef",IF(Gestión!E493=D!$K$181,"Compro",IF(Gestión!E493=D!$K$182,"Desa1",IF(Gestión!E493=D!$K$183,"Fortale6",IF(Gestión!E493=D!$K$187,"Esta",IF(Gestión!E493=D!$K$190,"Facil",IF(Gestión!E493=D!$K$193,"Soporte",IF(Gestión!E493=D!$K$198,"Implement1",IF(Gestión!E493=D!$K$201,"La",IF(Gestión!E493=D!$K$203,"Fortale7",IF(Gestión!E493=D!$K$206,"Remo",IF(Gestión!E493=D!$K$210,"Fortale8",IF(Gestión!E493=D!$K$214,"Mejoram",IF(Gestión!E493=D!$K$215,"Fortale9",IF(Gestión!E493=D!$K$217,"Fortale10",""))))))))))))))))))))))))))))))))))))))))))))))))))))))))))</f>
        <v/>
      </c>
    </row>
    <row r="485" spans="14:20" x14ac:dyDescent="0.25">
      <c r="N485" t="str">
        <f>IF(Gestión!F494=D!$L$2,"Forta",IF(Gestión!F494=$L$4,"Inclu",IF(Gestión!F494=$L$5,"Cult",IF(Gestión!F494=$L$7,"Actua",IF(Gestión!F494=$L$11,"Cuali",IF(Gestión!F494=$L$15,"Forta1",IF(Gestión!F494=$L$18,"Actua1",IF(Gestión!F494=$L$20,"Forta2",IF(Gestión!F494=$L$24,"Plan",IF(Gestión!F494=$L$28,"Confor",IF(Gestión!F494=$L$31,"Crea",IF(Gestión!F494=$L$33,"Incor",IF(Gestión!F494=$L$35,"Incre",IF(Gestión!F494=$L$36,"Prog",IF(Gestión!F494=$L$37,"Forta3",IF(Gestión!F494=$L$38,"Redi",IF(Gestión!F494=$L$40,"Confor1",IF(Gestión!F494=$L$44,"Apoyo",IF(Gestión!F494=$L$46,"Crea1",IF(Gestión!F494=$L$48,"Forta4",IF(Gestión!F494=$L$50,"Actua2",IF(Gestión!F494=$L$51,"Invest",IF(Gestión!F494=$L$52,"Conserv",IF(Gestión!F494=$L$55,"Incre1",IF(Gestión!F494=$L$60,"Actua3",IF(Gestión!F494=$L$64,"Actua4",IF(Gestión!F494=$L$66,"Asist",IF(Gestión!F494=$L$68,"Invest2",IF(Gestión!F494=$L$69,"Pract",IF(Gestión!F494=$L$72,"Forta5",IF(Gestión!F494=$L$79,"Opera",IF(Gestión!F494=$L$80,"Opera2",IF(Gestión!F494=$L$81,"Impul",IF(Gestión!F494=$L$86,"Estudio",IF(Gestión!F494=$L$89,"Invest3",IF(Gestión!F494=$L$90,"Diseño",IF(Gestión!F494=$L$91,"Invest4",IF(Gestión!F494=$L$93,"Vincula",IF(Gestión!F494=$L$94,"Crea2",IF(Gestión!F494=$L$95,"Diseño1",IF(Gestión!F494=$L$96,"Opera3",IF(Gestión!F494=$L$100,"Promo",IF(Gestión!F494=$L$101,"Estudio1",IF(Gestión!F494=$L$103,"Desarrolla",IF(Gestión!F494=$L$104,"Propen",IF(Gestión!F494=$L$108,"Aument",IF(Gestión!F494=$L$112,"Aument2",IF(Gestión!F494=$L$113,"Incre2",IF(Gestión!F494=$L$115,"Diver",IF(Gestión!F494=$L$118,"Estable",IF(Gestión!F494=$L$128,"Realiza",IF(Gestión!F494=$L$131,"Realiza1",IF(Gestión!F494=$L$135,"Diseño2",IF(Gestión!F494=$L$137,"Estudio2",IF(Gestión!F494=$L$138,"Invest5",IF(Gestión!F494=$L$141,"Actua5",IF(Gestión!F494=$L$144,"Estable1",IF(Gestión!F494=$L$151,"Defin","N/A"))))))))))))))))))))))))))))))))))))))))))))))))))))))))))</f>
        <v>N/A</v>
      </c>
      <c r="O485" t="str">
        <f>IF(N485="N/A",IF(Gestión!F494=$L$152,"Estable2",IF(Gestión!F494=$L$159,"Diseño3",IF(Gestión!F494=$L$161,"Diseño4",IF(Gestión!F494=$L$164,"Forta6",IF(Gestión!F494=$L$168,"Prog1",IF(Gestión!F494=$L$171,"Robus",IF(Gestión!F494=$L$172,"Diseño5",IF(Gestión!F494=$L$173,"Diseño6",IF(Gestión!F494=$L$174,"Estruc",IF(Gestión!F494=$L$175,"Diseño7",IF(Gestión!F494=$L$178,"Diseño8",IF(Gestión!F494=$L$179,"Diseño9",IF(Gestión!F494=$L$180,"Diseño10",IF(Gestión!F494=$L$181,"Diseño11",IF(Gestión!F494=$L$182,"Diseño12",IF(Gestión!F494=$L$183,"Capacit",IF(Gestión!F494=$L$186,"Redi1",IF(Gestión!F494=$L$187,"Defin1",IF(Gestión!F494=$L$190,"Cumplir",IF(Gestión!F494=$L$193,"Sistem",IF(Gestión!F494=$L$195,"Montaje",IF(Gestión!F494=$L$198,"Implementa",IF(Gestión!F494=$L$201,"Sistem1",IF(Gestión!F494=$L$203,"Asegura",IF(Gestión!F494=$L$204,"Estable3",IF(Gestión!F494=$L$206,"Constru",IF(Gestión!F494=$L$210,"Defin2",IF(Gestión!F494=$L$212,"Cult1",IF(Gestión!F494=$L$214,"Diseño13",IF(Gestión!F494=$L$215,"Defin3",IF(Gestión!F494=$L$217,"Segui",""))))))))))))))))))))))))))))))),N485)</f>
        <v/>
      </c>
      <c r="P485" t="str">
        <f>IF(Gestión!D494=$Q$2,"Acre",IF(Gestión!D494=$Q$3,"Valor",IF(Gestión!D494=$Q$4,"Calidad",IF(Gestión!D494=$Q$5,"NAI",IF(Gestión!D494=$Q$6,"NAP",IF(Gestión!D494=$Q$7,"NAE",IF(Gestión!D494=$Q$8,"Articulación",IF(Gestión!D494=$Q$9,"Extensión",IF(Gestión!D494=$Q$10,"Regionalización",IF(Gestión!D494=$Q$11,"Interna",IF(Gestión!D494=$Q$12,"Seguimiento",IF(Gestión!D494=$Q$13,"NAA",IF(Gestión!D494=$Q$14,"Gerencia",IF(Gestión!D494=$Q$15,"TH",IF(Gestión!D494=$Q$16,"Finan",IF(Gestión!D494=$Q$17,"Bienestar",IF(Gestión!D494=$Q$18,"Comuni",IF(Gestión!D494=$Q$19,"Sistema",IF(Gestión!D494=$Q$20,"GestionD",IF(Gestión!D494=$Q$21,"Mejoramiento",IF(Gestión!D494=$Q$22,"Modelo",IF(Gestión!D494=$Q$23,"Control",""))))))))))))))))))))))</f>
        <v/>
      </c>
      <c r="T485" t="str">
        <f>IF(Gestión!E494=D!$K$2,"Acredi",IF(Gestión!E494=D!$K$7,"Increm",IF(Gestión!E494=D!$K$11,"Forma",IF(Gestión!E494=D!$K$15,"Vincu",IF(Gestión!E494=D!$K$31,"Estructuraci",IF(Gestión!E494=D!$K$33,"Tecnica",IF(Gestión!E494=D!$K$35,"Conso",IF(Gestión!E494=D!$K$37,"Fortale",IF(Gestión!E494=D!$K$38,"Program",IF(Gestión!E494=D!$K$40,"Estruct",IF(Gestión!E494=D!$K$48,"Artic",IF(Gestión!E494=D!$K$55,"Fortale1",IF(Gestión!E494=D!$K$60,"Biling",IF(Gestión!E494=D!$K$64,"Forma1",IF(Gestión!E494=D!$K$66,"Gest",IF(Gestión!E494=D!$K$68,"Redefini",IF(Gestión!E494=D!$K$69,"Fortale2",IF(Gestión!E494=D!$K$72,"Edu",IF(Gestión!E494=D!$K$79,"Implement",IF(Gestión!E494=D!$K$81,"Potencia",IF(Gestión!E494=D!$K$86,"Fortale3",IF(Gestión!E494=D!$K$89,"Vincu1",IF(Gestión!E494=D!$K$91,"Incur",IF(Gestión!E494=D!$K$93,"Proyec",IF(Gestión!E494=D!$K$94,"Estrateg",IF(Gestión!E494=D!$K$95,"Desa",IF(Gestión!E494=D!$K$103,"Seguim",IF(Gestión!E494=D!$K$104,"Acces",IF(Gestión!E494=D!$K$113,"Program1",IF(Gestión!E494=D!$K$115,"En",IF(Gestión!E494=D!$K$118,"Geren",IF(Gestión!E494=D!$K$128,"Proyec1",IF(Gestión!E494=D!$K$131,"Proyec2",IF(Gestión!E494=D!$K$135,"Forma2",IF(Gestión!E494=D!$K$137,"Talent",IF(Gestión!E494=D!$K$151,"Conso1",IF(Gestión!E494=D!$K$152,"Conso2",IF(Gestión!E494=D!$K$159,"Serv",IF(Gestión!E494=D!$K$164,"Rete",IF(Gestión!E494=D!$K$171,"Fortale4",IF(Gestión!E494=D!$K$172,"Fortale5",IF(Gestión!E494=D!$K$174,"Defini",IF(Gestión!E494=D!$K$175,"Coord",IF(Gestión!E494=D!$K$178,"Redef",IF(Gestión!E494=D!$K$181,"Compro",IF(Gestión!E494=D!$K$182,"Desa1",IF(Gestión!E494=D!$K$183,"Fortale6",IF(Gestión!E494=D!$K$187,"Esta",IF(Gestión!E494=D!$K$190,"Facil",IF(Gestión!E494=D!$K$193,"Soporte",IF(Gestión!E494=D!$K$198,"Implement1",IF(Gestión!E494=D!$K$201,"La",IF(Gestión!E494=D!$K$203,"Fortale7",IF(Gestión!E494=D!$K$206,"Remo",IF(Gestión!E494=D!$K$210,"Fortale8",IF(Gestión!E494=D!$K$214,"Mejoram",IF(Gestión!E494=D!$K$215,"Fortale9",IF(Gestión!E494=D!$K$217,"Fortale10",""))))))))))))))))))))))))))))))))))))))))))))))))))))))))))</f>
        <v/>
      </c>
    </row>
    <row r="486" spans="14:20" x14ac:dyDescent="0.25">
      <c r="N486" t="str">
        <f>IF(Gestión!F495=D!$L$2,"Forta",IF(Gestión!F495=$L$4,"Inclu",IF(Gestión!F495=$L$5,"Cult",IF(Gestión!F495=$L$7,"Actua",IF(Gestión!F495=$L$11,"Cuali",IF(Gestión!F495=$L$15,"Forta1",IF(Gestión!F495=$L$18,"Actua1",IF(Gestión!F495=$L$20,"Forta2",IF(Gestión!F495=$L$24,"Plan",IF(Gestión!F495=$L$28,"Confor",IF(Gestión!F495=$L$31,"Crea",IF(Gestión!F495=$L$33,"Incor",IF(Gestión!F495=$L$35,"Incre",IF(Gestión!F495=$L$36,"Prog",IF(Gestión!F495=$L$37,"Forta3",IF(Gestión!F495=$L$38,"Redi",IF(Gestión!F495=$L$40,"Confor1",IF(Gestión!F495=$L$44,"Apoyo",IF(Gestión!F495=$L$46,"Crea1",IF(Gestión!F495=$L$48,"Forta4",IF(Gestión!F495=$L$50,"Actua2",IF(Gestión!F495=$L$51,"Invest",IF(Gestión!F495=$L$52,"Conserv",IF(Gestión!F495=$L$55,"Incre1",IF(Gestión!F495=$L$60,"Actua3",IF(Gestión!F495=$L$64,"Actua4",IF(Gestión!F495=$L$66,"Asist",IF(Gestión!F495=$L$68,"Invest2",IF(Gestión!F495=$L$69,"Pract",IF(Gestión!F495=$L$72,"Forta5",IF(Gestión!F495=$L$79,"Opera",IF(Gestión!F495=$L$80,"Opera2",IF(Gestión!F495=$L$81,"Impul",IF(Gestión!F495=$L$86,"Estudio",IF(Gestión!F495=$L$89,"Invest3",IF(Gestión!F495=$L$90,"Diseño",IF(Gestión!F495=$L$91,"Invest4",IF(Gestión!F495=$L$93,"Vincula",IF(Gestión!F495=$L$94,"Crea2",IF(Gestión!F495=$L$95,"Diseño1",IF(Gestión!F495=$L$96,"Opera3",IF(Gestión!F495=$L$100,"Promo",IF(Gestión!F495=$L$101,"Estudio1",IF(Gestión!F495=$L$103,"Desarrolla",IF(Gestión!F495=$L$104,"Propen",IF(Gestión!F495=$L$108,"Aument",IF(Gestión!F495=$L$112,"Aument2",IF(Gestión!F495=$L$113,"Incre2",IF(Gestión!F495=$L$115,"Diver",IF(Gestión!F495=$L$118,"Estable",IF(Gestión!F495=$L$128,"Realiza",IF(Gestión!F495=$L$131,"Realiza1",IF(Gestión!F495=$L$135,"Diseño2",IF(Gestión!F495=$L$137,"Estudio2",IF(Gestión!F495=$L$138,"Invest5",IF(Gestión!F495=$L$141,"Actua5",IF(Gestión!F495=$L$144,"Estable1",IF(Gestión!F495=$L$151,"Defin","N/A"))))))))))))))))))))))))))))))))))))))))))))))))))))))))))</f>
        <v>N/A</v>
      </c>
      <c r="O486" t="str">
        <f>IF(N486="N/A",IF(Gestión!F495=$L$152,"Estable2",IF(Gestión!F495=$L$159,"Diseño3",IF(Gestión!F495=$L$161,"Diseño4",IF(Gestión!F495=$L$164,"Forta6",IF(Gestión!F495=$L$168,"Prog1",IF(Gestión!F495=$L$171,"Robus",IF(Gestión!F495=$L$172,"Diseño5",IF(Gestión!F495=$L$173,"Diseño6",IF(Gestión!F495=$L$174,"Estruc",IF(Gestión!F495=$L$175,"Diseño7",IF(Gestión!F495=$L$178,"Diseño8",IF(Gestión!F495=$L$179,"Diseño9",IF(Gestión!F495=$L$180,"Diseño10",IF(Gestión!F495=$L$181,"Diseño11",IF(Gestión!F495=$L$182,"Diseño12",IF(Gestión!F495=$L$183,"Capacit",IF(Gestión!F495=$L$186,"Redi1",IF(Gestión!F495=$L$187,"Defin1",IF(Gestión!F495=$L$190,"Cumplir",IF(Gestión!F495=$L$193,"Sistem",IF(Gestión!F495=$L$195,"Montaje",IF(Gestión!F495=$L$198,"Implementa",IF(Gestión!F495=$L$201,"Sistem1",IF(Gestión!F495=$L$203,"Asegura",IF(Gestión!F495=$L$204,"Estable3",IF(Gestión!F495=$L$206,"Constru",IF(Gestión!F495=$L$210,"Defin2",IF(Gestión!F495=$L$212,"Cult1",IF(Gestión!F495=$L$214,"Diseño13",IF(Gestión!F495=$L$215,"Defin3",IF(Gestión!F495=$L$217,"Segui",""))))))))))))))))))))))))))))))),N486)</f>
        <v/>
      </c>
      <c r="P486" t="str">
        <f>IF(Gestión!D495=$Q$2,"Acre",IF(Gestión!D495=$Q$3,"Valor",IF(Gestión!D495=$Q$4,"Calidad",IF(Gestión!D495=$Q$5,"NAI",IF(Gestión!D495=$Q$6,"NAP",IF(Gestión!D495=$Q$7,"NAE",IF(Gestión!D495=$Q$8,"Articulación",IF(Gestión!D495=$Q$9,"Extensión",IF(Gestión!D495=$Q$10,"Regionalización",IF(Gestión!D495=$Q$11,"Interna",IF(Gestión!D495=$Q$12,"Seguimiento",IF(Gestión!D495=$Q$13,"NAA",IF(Gestión!D495=$Q$14,"Gerencia",IF(Gestión!D495=$Q$15,"TH",IF(Gestión!D495=$Q$16,"Finan",IF(Gestión!D495=$Q$17,"Bienestar",IF(Gestión!D495=$Q$18,"Comuni",IF(Gestión!D495=$Q$19,"Sistema",IF(Gestión!D495=$Q$20,"GestionD",IF(Gestión!D495=$Q$21,"Mejoramiento",IF(Gestión!D495=$Q$22,"Modelo",IF(Gestión!D495=$Q$23,"Control",""))))))))))))))))))))))</f>
        <v/>
      </c>
      <c r="T486" t="str">
        <f>IF(Gestión!E495=D!$K$2,"Acredi",IF(Gestión!E495=D!$K$7,"Increm",IF(Gestión!E495=D!$K$11,"Forma",IF(Gestión!E495=D!$K$15,"Vincu",IF(Gestión!E495=D!$K$31,"Estructuraci",IF(Gestión!E495=D!$K$33,"Tecnica",IF(Gestión!E495=D!$K$35,"Conso",IF(Gestión!E495=D!$K$37,"Fortale",IF(Gestión!E495=D!$K$38,"Program",IF(Gestión!E495=D!$K$40,"Estruct",IF(Gestión!E495=D!$K$48,"Artic",IF(Gestión!E495=D!$K$55,"Fortale1",IF(Gestión!E495=D!$K$60,"Biling",IF(Gestión!E495=D!$K$64,"Forma1",IF(Gestión!E495=D!$K$66,"Gest",IF(Gestión!E495=D!$K$68,"Redefini",IF(Gestión!E495=D!$K$69,"Fortale2",IF(Gestión!E495=D!$K$72,"Edu",IF(Gestión!E495=D!$K$79,"Implement",IF(Gestión!E495=D!$K$81,"Potencia",IF(Gestión!E495=D!$K$86,"Fortale3",IF(Gestión!E495=D!$K$89,"Vincu1",IF(Gestión!E495=D!$K$91,"Incur",IF(Gestión!E495=D!$K$93,"Proyec",IF(Gestión!E495=D!$K$94,"Estrateg",IF(Gestión!E495=D!$K$95,"Desa",IF(Gestión!E495=D!$K$103,"Seguim",IF(Gestión!E495=D!$K$104,"Acces",IF(Gestión!E495=D!$K$113,"Program1",IF(Gestión!E495=D!$K$115,"En",IF(Gestión!E495=D!$K$118,"Geren",IF(Gestión!E495=D!$K$128,"Proyec1",IF(Gestión!E495=D!$K$131,"Proyec2",IF(Gestión!E495=D!$K$135,"Forma2",IF(Gestión!E495=D!$K$137,"Talent",IF(Gestión!E495=D!$K$151,"Conso1",IF(Gestión!E495=D!$K$152,"Conso2",IF(Gestión!E495=D!$K$159,"Serv",IF(Gestión!E495=D!$K$164,"Rete",IF(Gestión!E495=D!$K$171,"Fortale4",IF(Gestión!E495=D!$K$172,"Fortale5",IF(Gestión!E495=D!$K$174,"Defini",IF(Gestión!E495=D!$K$175,"Coord",IF(Gestión!E495=D!$K$178,"Redef",IF(Gestión!E495=D!$K$181,"Compro",IF(Gestión!E495=D!$K$182,"Desa1",IF(Gestión!E495=D!$K$183,"Fortale6",IF(Gestión!E495=D!$K$187,"Esta",IF(Gestión!E495=D!$K$190,"Facil",IF(Gestión!E495=D!$K$193,"Soporte",IF(Gestión!E495=D!$K$198,"Implement1",IF(Gestión!E495=D!$K$201,"La",IF(Gestión!E495=D!$K$203,"Fortale7",IF(Gestión!E495=D!$K$206,"Remo",IF(Gestión!E495=D!$K$210,"Fortale8",IF(Gestión!E495=D!$K$214,"Mejoram",IF(Gestión!E495=D!$K$215,"Fortale9",IF(Gestión!E495=D!$K$217,"Fortale10",""))))))))))))))))))))))))))))))))))))))))))))))))))))))))))</f>
        <v/>
      </c>
    </row>
    <row r="487" spans="14:20" x14ac:dyDescent="0.25">
      <c r="N487" t="str">
        <f>IF(Gestión!F496=D!$L$2,"Forta",IF(Gestión!F496=$L$4,"Inclu",IF(Gestión!F496=$L$5,"Cult",IF(Gestión!F496=$L$7,"Actua",IF(Gestión!F496=$L$11,"Cuali",IF(Gestión!F496=$L$15,"Forta1",IF(Gestión!F496=$L$18,"Actua1",IF(Gestión!F496=$L$20,"Forta2",IF(Gestión!F496=$L$24,"Plan",IF(Gestión!F496=$L$28,"Confor",IF(Gestión!F496=$L$31,"Crea",IF(Gestión!F496=$L$33,"Incor",IF(Gestión!F496=$L$35,"Incre",IF(Gestión!F496=$L$36,"Prog",IF(Gestión!F496=$L$37,"Forta3",IF(Gestión!F496=$L$38,"Redi",IF(Gestión!F496=$L$40,"Confor1",IF(Gestión!F496=$L$44,"Apoyo",IF(Gestión!F496=$L$46,"Crea1",IF(Gestión!F496=$L$48,"Forta4",IF(Gestión!F496=$L$50,"Actua2",IF(Gestión!F496=$L$51,"Invest",IF(Gestión!F496=$L$52,"Conserv",IF(Gestión!F496=$L$55,"Incre1",IF(Gestión!F496=$L$60,"Actua3",IF(Gestión!F496=$L$64,"Actua4",IF(Gestión!F496=$L$66,"Asist",IF(Gestión!F496=$L$68,"Invest2",IF(Gestión!F496=$L$69,"Pract",IF(Gestión!F496=$L$72,"Forta5",IF(Gestión!F496=$L$79,"Opera",IF(Gestión!F496=$L$80,"Opera2",IF(Gestión!F496=$L$81,"Impul",IF(Gestión!F496=$L$86,"Estudio",IF(Gestión!F496=$L$89,"Invest3",IF(Gestión!F496=$L$90,"Diseño",IF(Gestión!F496=$L$91,"Invest4",IF(Gestión!F496=$L$93,"Vincula",IF(Gestión!F496=$L$94,"Crea2",IF(Gestión!F496=$L$95,"Diseño1",IF(Gestión!F496=$L$96,"Opera3",IF(Gestión!F496=$L$100,"Promo",IF(Gestión!F496=$L$101,"Estudio1",IF(Gestión!F496=$L$103,"Desarrolla",IF(Gestión!F496=$L$104,"Propen",IF(Gestión!F496=$L$108,"Aument",IF(Gestión!F496=$L$112,"Aument2",IF(Gestión!F496=$L$113,"Incre2",IF(Gestión!F496=$L$115,"Diver",IF(Gestión!F496=$L$118,"Estable",IF(Gestión!F496=$L$128,"Realiza",IF(Gestión!F496=$L$131,"Realiza1",IF(Gestión!F496=$L$135,"Diseño2",IF(Gestión!F496=$L$137,"Estudio2",IF(Gestión!F496=$L$138,"Invest5",IF(Gestión!F496=$L$141,"Actua5",IF(Gestión!F496=$L$144,"Estable1",IF(Gestión!F496=$L$151,"Defin","N/A"))))))))))))))))))))))))))))))))))))))))))))))))))))))))))</f>
        <v>N/A</v>
      </c>
      <c r="O487" t="str">
        <f>IF(N487="N/A",IF(Gestión!F496=$L$152,"Estable2",IF(Gestión!F496=$L$159,"Diseño3",IF(Gestión!F496=$L$161,"Diseño4",IF(Gestión!F496=$L$164,"Forta6",IF(Gestión!F496=$L$168,"Prog1",IF(Gestión!F496=$L$171,"Robus",IF(Gestión!F496=$L$172,"Diseño5",IF(Gestión!F496=$L$173,"Diseño6",IF(Gestión!F496=$L$174,"Estruc",IF(Gestión!F496=$L$175,"Diseño7",IF(Gestión!F496=$L$178,"Diseño8",IF(Gestión!F496=$L$179,"Diseño9",IF(Gestión!F496=$L$180,"Diseño10",IF(Gestión!F496=$L$181,"Diseño11",IF(Gestión!F496=$L$182,"Diseño12",IF(Gestión!F496=$L$183,"Capacit",IF(Gestión!F496=$L$186,"Redi1",IF(Gestión!F496=$L$187,"Defin1",IF(Gestión!F496=$L$190,"Cumplir",IF(Gestión!F496=$L$193,"Sistem",IF(Gestión!F496=$L$195,"Montaje",IF(Gestión!F496=$L$198,"Implementa",IF(Gestión!F496=$L$201,"Sistem1",IF(Gestión!F496=$L$203,"Asegura",IF(Gestión!F496=$L$204,"Estable3",IF(Gestión!F496=$L$206,"Constru",IF(Gestión!F496=$L$210,"Defin2",IF(Gestión!F496=$L$212,"Cult1",IF(Gestión!F496=$L$214,"Diseño13",IF(Gestión!F496=$L$215,"Defin3",IF(Gestión!F496=$L$217,"Segui",""))))))))))))))))))))))))))))))),N487)</f>
        <v/>
      </c>
      <c r="P487" t="str">
        <f>IF(Gestión!D496=$Q$2,"Acre",IF(Gestión!D496=$Q$3,"Valor",IF(Gestión!D496=$Q$4,"Calidad",IF(Gestión!D496=$Q$5,"NAI",IF(Gestión!D496=$Q$6,"NAP",IF(Gestión!D496=$Q$7,"NAE",IF(Gestión!D496=$Q$8,"Articulación",IF(Gestión!D496=$Q$9,"Extensión",IF(Gestión!D496=$Q$10,"Regionalización",IF(Gestión!D496=$Q$11,"Interna",IF(Gestión!D496=$Q$12,"Seguimiento",IF(Gestión!D496=$Q$13,"NAA",IF(Gestión!D496=$Q$14,"Gerencia",IF(Gestión!D496=$Q$15,"TH",IF(Gestión!D496=$Q$16,"Finan",IF(Gestión!D496=$Q$17,"Bienestar",IF(Gestión!D496=$Q$18,"Comuni",IF(Gestión!D496=$Q$19,"Sistema",IF(Gestión!D496=$Q$20,"GestionD",IF(Gestión!D496=$Q$21,"Mejoramiento",IF(Gestión!D496=$Q$22,"Modelo",IF(Gestión!D496=$Q$23,"Control",""))))))))))))))))))))))</f>
        <v/>
      </c>
      <c r="T487" t="str">
        <f>IF(Gestión!E496=D!$K$2,"Acredi",IF(Gestión!E496=D!$K$7,"Increm",IF(Gestión!E496=D!$K$11,"Forma",IF(Gestión!E496=D!$K$15,"Vincu",IF(Gestión!E496=D!$K$31,"Estructuraci",IF(Gestión!E496=D!$K$33,"Tecnica",IF(Gestión!E496=D!$K$35,"Conso",IF(Gestión!E496=D!$K$37,"Fortale",IF(Gestión!E496=D!$K$38,"Program",IF(Gestión!E496=D!$K$40,"Estruct",IF(Gestión!E496=D!$K$48,"Artic",IF(Gestión!E496=D!$K$55,"Fortale1",IF(Gestión!E496=D!$K$60,"Biling",IF(Gestión!E496=D!$K$64,"Forma1",IF(Gestión!E496=D!$K$66,"Gest",IF(Gestión!E496=D!$K$68,"Redefini",IF(Gestión!E496=D!$K$69,"Fortale2",IF(Gestión!E496=D!$K$72,"Edu",IF(Gestión!E496=D!$K$79,"Implement",IF(Gestión!E496=D!$K$81,"Potencia",IF(Gestión!E496=D!$K$86,"Fortale3",IF(Gestión!E496=D!$K$89,"Vincu1",IF(Gestión!E496=D!$K$91,"Incur",IF(Gestión!E496=D!$K$93,"Proyec",IF(Gestión!E496=D!$K$94,"Estrateg",IF(Gestión!E496=D!$K$95,"Desa",IF(Gestión!E496=D!$K$103,"Seguim",IF(Gestión!E496=D!$K$104,"Acces",IF(Gestión!E496=D!$K$113,"Program1",IF(Gestión!E496=D!$K$115,"En",IF(Gestión!E496=D!$K$118,"Geren",IF(Gestión!E496=D!$K$128,"Proyec1",IF(Gestión!E496=D!$K$131,"Proyec2",IF(Gestión!E496=D!$K$135,"Forma2",IF(Gestión!E496=D!$K$137,"Talent",IF(Gestión!E496=D!$K$151,"Conso1",IF(Gestión!E496=D!$K$152,"Conso2",IF(Gestión!E496=D!$K$159,"Serv",IF(Gestión!E496=D!$K$164,"Rete",IF(Gestión!E496=D!$K$171,"Fortale4",IF(Gestión!E496=D!$K$172,"Fortale5",IF(Gestión!E496=D!$K$174,"Defini",IF(Gestión!E496=D!$K$175,"Coord",IF(Gestión!E496=D!$K$178,"Redef",IF(Gestión!E496=D!$K$181,"Compro",IF(Gestión!E496=D!$K$182,"Desa1",IF(Gestión!E496=D!$K$183,"Fortale6",IF(Gestión!E496=D!$K$187,"Esta",IF(Gestión!E496=D!$K$190,"Facil",IF(Gestión!E496=D!$K$193,"Soporte",IF(Gestión!E496=D!$K$198,"Implement1",IF(Gestión!E496=D!$K$201,"La",IF(Gestión!E496=D!$K$203,"Fortale7",IF(Gestión!E496=D!$K$206,"Remo",IF(Gestión!E496=D!$K$210,"Fortale8",IF(Gestión!E496=D!$K$214,"Mejoram",IF(Gestión!E496=D!$K$215,"Fortale9",IF(Gestión!E496=D!$K$217,"Fortale10",""))))))))))))))))))))))))))))))))))))))))))))))))))))))))))</f>
        <v/>
      </c>
    </row>
    <row r="488" spans="14:20" x14ac:dyDescent="0.25">
      <c r="N488" t="str">
        <f>IF(Gestión!F497=D!$L$2,"Forta",IF(Gestión!F497=$L$4,"Inclu",IF(Gestión!F497=$L$5,"Cult",IF(Gestión!F497=$L$7,"Actua",IF(Gestión!F497=$L$11,"Cuali",IF(Gestión!F497=$L$15,"Forta1",IF(Gestión!F497=$L$18,"Actua1",IF(Gestión!F497=$L$20,"Forta2",IF(Gestión!F497=$L$24,"Plan",IF(Gestión!F497=$L$28,"Confor",IF(Gestión!F497=$L$31,"Crea",IF(Gestión!F497=$L$33,"Incor",IF(Gestión!F497=$L$35,"Incre",IF(Gestión!F497=$L$36,"Prog",IF(Gestión!F497=$L$37,"Forta3",IF(Gestión!F497=$L$38,"Redi",IF(Gestión!F497=$L$40,"Confor1",IF(Gestión!F497=$L$44,"Apoyo",IF(Gestión!F497=$L$46,"Crea1",IF(Gestión!F497=$L$48,"Forta4",IF(Gestión!F497=$L$50,"Actua2",IF(Gestión!F497=$L$51,"Invest",IF(Gestión!F497=$L$52,"Conserv",IF(Gestión!F497=$L$55,"Incre1",IF(Gestión!F497=$L$60,"Actua3",IF(Gestión!F497=$L$64,"Actua4",IF(Gestión!F497=$L$66,"Asist",IF(Gestión!F497=$L$68,"Invest2",IF(Gestión!F497=$L$69,"Pract",IF(Gestión!F497=$L$72,"Forta5",IF(Gestión!F497=$L$79,"Opera",IF(Gestión!F497=$L$80,"Opera2",IF(Gestión!F497=$L$81,"Impul",IF(Gestión!F497=$L$86,"Estudio",IF(Gestión!F497=$L$89,"Invest3",IF(Gestión!F497=$L$90,"Diseño",IF(Gestión!F497=$L$91,"Invest4",IF(Gestión!F497=$L$93,"Vincula",IF(Gestión!F497=$L$94,"Crea2",IF(Gestión!F497=$L$95,"Diseño1",IF(Gestión!F497=$L$96,"Opera3",IF(Gestión!F497=$L$100,"Promo",IF(Gestión!F497=$L$101,"Estudio1",IF(Gestión!F497=$L$103,"Desarrolla",IF(Gestión!F497=$L$104,"Propen",IF(Gestión!F497=$L$108,"Aument",IF(Gestión!F497=$L$112,"Aument2",IF(Gestión!F497=$L$113,"Incre2",IF(Gestión!F497=$L$115,"Diver",IF(Gestión!F497=$L$118,"Estable",IF(Gestión!F497=$L$128,"Realiza",IF(Gestión!F497=$L$131,"Realiza1",IF(Gestión!F497=$L$135,"Diseño2",IF(Gestión!F497=$L$137,"Estudio2",IF(Gestión!F497=$L$138,"Invest5",IF(Gestión!F497=$L$141,"Actua5",IF(Gestión!F497=$L$144,"Estable1",IF(Gestión!F497=$L$151,"Defin","N/A"))))))))))))))))))))))))))))))))))))))))))))))))))))))))))</f>
        <v>N/A</v>
      </c>
      <c r="O488" t="str">
        <f>IF(N488="N/A",IF(Gestión!F497=$L$152,"Estable2",IF(Gestión!F497=$L$159,"Diseño3",IF(Gestión!F497=$L$161,"Diseño4",IF(Gestión!F497=$L$164,"Forta6",IF(Gestión!F497=$L$168,"Prog1",IF(Gestión!F497=$L$171,"Robus",IF(Gestión!F497=$L$172,"Diseño5",IF(Gestión!F497=$L$173,"Diseño6",IF(Gestión!F497=$L$174,"Estruc",IF(Gestión!F497=$L$175,"Diseño7",IF(Gestión!F497=$L$178,"Diseño8",IF(Gestión!F497=$L$179,"Diseño9",IF(Gestión!F497=$L$180,"Diseño10",IF(Gestión!F497=$L$181,"Diseño11",IF(Gestión!F497=$L$182,"Diseño12",IF(Gestión!F497=$L$183,"Capacit",IF(Gestión!F497=$L$186,"Redi1",IF(Gestión!F497=$L$187,"Defin1",IF(Gestión!F497=$L$190,"Cumplir",IF(Gestión!F497=$L$193,"Sistem",IF(Gestión!F497=$L$195,"Montaje",IF(Gestión!F497=$L$198,"Implementa",IF(Gestión!F497=$L$201,"Sistem1",IF(Gestión!F497=$L$203,"Asegura",IF(Gestión!F497=$L$204,"Estable3",IF(Gestión!F497=$L$206,"Constru",IF(Gestión!F497=$L$210,"Defin2",IF(Gestión!F497=$L$212,"Cult1",IF(Gestión!F497=$L$214,"Diseño13",IF(Gestión!F497=$L$215,"Defin3",IF(Gestión!F497=$L$217,"Segui",""))))))))))))))))))))))))))))))),N488)</f>
        <v/>
      </c>
      <c r="P488" t="str">
        <f>IF(Gestión!D497=$Q$2,"Acre",IF(Gestión!D497=$Q$3,"Valor",IF(Gestión!D497=$Q$4,"Calidad",IF(Gestión!D497=$Q$5,"NAI",IF(Gestión!D497=$Q$6,"NAP",IF(Gestión!D497=$Q$7,"NAE",IF(Gestión!D497=$Q$8,"Articulación",IF(Gestión!D497=$Q$9,"Extensión",IF(Gestión!D497=$Q$10,"Regionalización",IF(Gestión!D497=$Q$11,"Interna",IF(Gestión!D497=$Q$12,"Seguimiento",IF(Gestión!D497=$Q$13,"NAA",IF(Gestión!D497=$Q$14,"Gerencia",IF(Gestión!D497=$Q$15,"TH",IF(Gestión!D497=$Q$16,"Finan",IF(Gestión!D497=$Q$17,"Bienestar",IF(Gestión!D497=$Q$18,"Comuni",IF(Gestión!D497=$Q$19,"Sistema",IF(Gestión!D497=$Q$20,"GestionD",IF(Gestión!D497=$Q$21,"Mejoramiento",IF(Gestión!D497=$Q$22,"Modelo",IF(Gestión!D497=$Q$23,"Control",""))))))))))))))))))))))</f>
        <v/>
      </c>
      <c r="T488" t="str">
        <f>IF(Gestión!E497=D!$K$2,"Acredi",IF(Gestión!E497=D!$K$7,"Increm",IF(Gestión!E497=D!$K$11,"Forma",IF(Gestión!E497=D!$K$15,"Vincu",IF(Gestión!E497=D!$K$31,"Estructuraci",IF(Gestión!E497=D!$K$33,"Tecnica",IF(Gestión!E497=D!$K$35,"Conso",IF(Gestión!E497=D!$K$37,"Fortale",IF(Gestión!E497=D!$K$38,"Program",IF(Gestión!E497=D!$K$40,"Estruct",IF(Gestión!E497=D!$K$48,"Artic",IF(Gestión!E497=D!$K$55,"Fortale1",IF(Gestión!E497=D!$K$60,"Biling",IF(Gestión!E497=D!$K$64,"Forma1",IF(Gestión!E497=D!$K$66,"Gest",IF(Gestión!E497=D!$K$68,"Redefini",IF(Gestión!E497=D!$K$69,"Fortale2",IF(Gestión!E497=D!$K$72,"Edu",IF(Gestión!E497=D!$K$79,"Implement",IF(Gestión!E497=D!$K$81,"Potencia",IF(Gestión!E497=D!$K$86,"Fortale3",IF(Gestión!E497=D!$K$89,"Vincu1",IF(Gestión!E497=D!$K$91,"Incur",IF(Gestión!E497=D!$K$93,"Proyec",IF(Gestión!E497=D!$K$94,"Estrateg",IF(Gestión!E497=D!$K$95,"Desa",IF(Gestión!E497=D!$K$103,"Seguim",IF(Gestión!E497=D!$K$104,"Acces",IF(Gestión!E497=D!$K$113,"Program1",IF(Gestión!E497=D!$K$115,"En",IF(Gestión!E497=D!$K$118,"Geren",IF(Gestión!E497=D!$K$128,"Proyec1",IF(Gestión!E497=D!$K$131,"Proyec2",IF(Gestión!E497=D!$K$135,"Forma2",IF(Gestión!E497=D!$K$137,"Talent",IF(Gestión!E497=D!$K$151,"Conso1",IF(Gestión!E497=D!$K$152,"Conso2",IF(Gestión!E497=D!$K$159,"Serv",IF(Gestión!E497=D!$K$164,"Rete",IF(Gestión!E497=D!$K$171,"Fortale4",IF(Gestión!E497=D!$K$172,"Fortale5",IF(Gestión!E497=D!$K$174,"Defini",IF(Gestión!E497=D!$K$175,"Coord",IF(Gestión!E497=D!$K$178,"Redef",IF(Gestión!E497=D!$K$181,"Compro",IF(Gestión!E497=D!$K$182,"Desa1",IF(Gestión!E497=D!$K$183,"Fortale6",IF(Gestión!E497=D!$K$187,"Esta",IF(Gestión!E497=D!$K$190,"Facil",IF(Gestión!E497=D!$K$193,"Soporte",IF(Gestión!E497=D!$K$198,"Implement1",IF(Gestión!E497=D!$K$201,"La",IF(Gestión!E497=D!$K$203,"Fortale7",IF(Gestión!E497=D!$K$206,"Remo",IF(Gestión!E497=D!$K$210,"Fortale8",IF(Gestión!E497=D!$K$214,"Mejoram",IF(Gestión!E497=D!$K$215,"Fortale9",IF(Gestión!E497=D!$K$217,"Fortale10",""))))))))))))))))))))))))))))))))))))))))))))))))))))))))))</f>
        <v/>
      </c>
    </row>
    <row r="489" spans="14:20" x14ac:dyDescent="0.25">
      <c r="N489" t="str">
        <f>IF(Gestión!F498=D!$L$2,"Forta",IF(Gestión!F498=$L$4,"Inclu",IF(Gestión!F498=$L$5,"Cult",IF(Gestión!F498=$L$7,"Actua",IF(Gestión!F498=$L$11,"Cuali",IF(Gestión!F498=$L$15,"Forta1",IF(Gestión!F498=$L$18,"Actua1",IF(Gestión!F498=$L$20,"Forta2",IF(Gestión!F498=$L$24,"Plan",IF(Gestión!F498=$L$28,"Confor",IF(Gestión!F498=$L$31,"Crea",IF(Gestión!F498=$L$33,"Incor",IF(Gestión!F498=$L$35,"Incre",IF(Gestión!F498=$L$36,"Prog",IF(Gestión!F498=$L$37,"Forta3",IF(Gestión!F498=$L$38,"Redi",IF(Gestión!F498=$L$40,"Confor1",IF(Gestión!F498=$L$44,"Apoyo",IF(Gestión!F498=$L$46,"Crea1",IF(Gestión!F498=$L$48,"Forta4",IF(Gestión!F498=$L$50,"Actua2",IF(Gestión!F498=$L$51,"Invest",IF(Gestión!F498=$L$52,"Conserv",IF(Gestión!F498=$L$55,"Incre1",IF(Gestión!F498=$L$60,"Actua3",IF(Gestión!F498=$L$64,"Actua4",IF(Gestión!F498=$L$66,"Asist",IF(Gestión!F498=$L$68,"Invest2",IF(Gestión!F498=$L$69,"Pract",IF(Gestión!F498=$L$72,"Forta5",IF(Gestión!F498=$L$79,"Opera",IF(Gestión!F498=$L$80,"Opera2",IF(Gestión!F498=$L$81,"Impul",IF(Gestión!F498=$L$86,"Estudio",IF(Gestión!F498=$L$89,"Invest3",IF(Gestión!F498=$L$90,"Diseño",IF(Gestión!F498=$L$91,"Invest4",IF(Gestión!F498=$L$93,"Vincula",IF(Gestión!F498=$L$94,"Crea2",IF(Gestión!F498=$L$95,"Diseño1",IF(Gestión!F498=$L$96,"Opera3",IF(Gestión!F498=$L$100,"Promo",IF(Gestión!F498=$L$101,"Estudio1",IF(Gestión!F498=$L$103,"Desarrolla",IF(Gestión!F498=$L$104,"Propen",IF(Gestión!F498=$L$108,"Aument",IF(Gestión!F498=$L$112,"Aument2",IF(Gestión!F498=$L$113,"Incre2",IF(Gestión!F498=$L$115,"Diver",IF(Gestión!F498=$L$118,"Estable",IF(Gestión!F498=$L$128,"Realiza",IF(Gestión!F498=$L$131,"Realiza1",IF(Gestión!F498=$L$135,"Diseño2",IF(Gestión!F498=$L$137,"Estudio2",IF(Gestión!F498=$L$138,"Invest5",IF(Gestión!F498=$L$141,"Actua5",IF(Gestión!F498=$L$144,"Estable1",IF(Gestión!F498=$L$151,"Defin","N/A"))))))))))))))))))))))))))))))))))))))))))))))))))))))))))</f>
        <v>N/A</v>
      </c>
      <c r="O489" t="str">
        <f>IF(N489="N/A",IF(Gestión!F498=$L$152,"Estable2",IF(Gestión!F498=$L$159,"Diseño3",IF(Gestión!F498=$L$161,"Diseño4",IF(Gestión!F498=$L$164,"Forta6",IF(Gestión!F498=$L$168,"Prog1",IF(Gestión!F498=$L$171,"Robus",IF(Gestión!F498=$L$172,"Diseño5",IF(Gestión!F498=$L$173,"Diseño6",IF(Gestión!F498=$L$174,"Estruc",IF(Gestión!F498=$L$175,"Diseño7",IF(Gestión!F498=$L$178,"Diseño8",IF(Gestión!F498=$L$179,"Diseño9",IF(Gestión!F498=$L$180,"Diseño10",IF(Gestión!F498=$L$181,"Diseño11",IF(Gestión!F498=$L$182,"Diseño12",IF(Gestión!F498=$L$183,"Capacit",IF(Gestión!F498=$L$186,"Redi1",IF(Gestión!F498=$L$187,"Defin1",IF(Gestión!F498=$L$190,"Cumplir",IF(Gestión!F498=$L$193,"Sistem",IF(Gestión!F498=$L$195,"Montaje",IF(Gestión!F498=$L$198,"Implementa",IF(Gestión!F498=$L$201,"Sistem1",IF(Gestión!F498=$L$203,"Asegura",IF(Gestión!F498=$L$204,"Estable3",IF(Gestión!F498=$L$206,"Constru",IF(Gestión!F498=$L$210,"Defin2",IF(Gestión!F498=$L$212,"Cult1",IF(Gestión!F498=$L$214,"Diseño13",IF(Gestión!F498=$L$215,"Defin3",IF(Gestión!F498=$L$217,"Segui",""))))))))))))))))))))))))))))))),N489)</f>
        <v/>
      </c>
      <c r="P489" t="str">
        <f>IF(Gestión!D498=$Q$2,"Acre",IF(Gestión!D498=$Q$3,"Valor",IF(Gestión!D498=$Q$4,"Calidad",IF(Gestión!D498=$Q$5,"NAI",IF(Gestión!D498=$Q$6,"NAP",IF(Gestión!D498=$Q$7,"NAE",IF(Gestión!D498=$Q$8,"Articulación",IF(Gestión!D498=$Q$9,"Extensión",IF(Gestión!D498=$Q$10,"Regionalización",IF(Gestión!D498=$Q$11,"Interna",IF(Gestión!D498=$Q$12,"Seguimiento",IF(Gestión!D498=$Q$13,"NAA",IF(Gestión!D498=$Q$14,"Gerencia",IF(Gestión!D498=$Q$15,"TH",IF(Gestión!D498=$Q$16,"Finan",IF(Gestión!D498=$Q$17,"Bienestar",IF(Gestión!D498=$Q$18,"Comuni",IF(Gestión!D498=$Q$19,"Sistema",IF(Gestión!D498=$Q$20,"GestionD",IF(Gestión!D498=$Q$21,"Mejoramiento",IF(Gestión!D498=$Q$22,"Modelo",IF(Gestión!D498=$Q$23,"Control",""))))))))))))))))))))))</f>
        <v/>
      </c>
      <c r="T489" t="str">
        <f>IF(Gestión!E498=D!$K$2,"Acredi",IF(Gestión!E498=D!$K$7,"Increm",IF(Gestión!E498=D!$K$11,"Forma",IF(Gestión!E498=D!$K$15,"Vincu",IF(Gestión!E498=D!$K$31,"Estructuraci",IF(Gestión!E498=D!$K$33,"Tecnica",IF(Gestión!E498=D!$K$35,"Conso",IF(Gestión!E498=D!$K$37,"Fortale",IF(Gestión!E498=D!$K$38,"Program",IF(Gestión!E498=D!$K$40,"Estruct",IF(Gestión!E498=D!$K$48,"Artic",IF(Gestión!E498=D!$K$55,"Fortale1",IF(Gestión!E498=D!$K$60,"Biling",IF(Gestión!E498=D!$K$64,"Forma1",IF(Gestión!E498=D!$K$66,"Gest",IF(Gestión!E498=D!$K$68,"Redefini",IF(Gestión!E498=D!$K$69,"Fortale2",IF(Gestión!E498=D!$K$72,"Edu",IF(Gestión!E498=D!$K$79,"Implement",IF(Gestión!E498=D!$K$81,"Potencia",IF(Gestión!E498=D!$K$86,"Fortale3",IF(Gestión!E498=D!$K$89,"Vincu1",IF(Gestión!E498=D!$K$91,"Incur",IF(Gestión!E498=D!$K$93,"Proyec",IF(Gestión!E498=D!$K$94,"Estrateg",IF(Gestión!E498=D!$K$95,"Desa",IF(Gestión!E498=D!$K$103,"Seguim",IF(Gestión!E498=D!$K$104,"Acces",IF(Gestión!E498=D!$K$113,"Program1",IF(Gestión!E498=D!$K$115,"En",IF(Gestión!E498=D!$K$118,"Geren",IF(Gestión!E498=D!$K$128,"Proyec1",IF(Gestión!E498=D!$K$131,"Proyec2",IF(Gestión!E498=D!$K$135,"Forma2",IF(Gestión!E498=D!$K$137,"Talent",IF(Gestión!E498=D!$K$151,"Conso1",IF(Gestión!E498=D!$K$152,"Conso2",IF(Gestión!E498=D!$K$159,"Serv",IF(Gestión!E498=D!$K$164,"Rete",IF(Gestión!E498=D!$K$171,"Fortale4",IF(Gestión!E498=D!$K$172,"Fortale5",IF(Gestión!E498=D!$K$174,"Defini",IF(Gestión!E498=D!$K$175,"Coord",IF(Gestión!E498=D!$K$178,"Redef",IF(Gestión!E498=D!$K$181,"Compro",IF(Gestión!E498=D!$K$182,"Desa1",IF(Gestión!E498=D!$K$183,"Fortale6",IF(Gestión!E498=D!$K$187,"Esta",IF(Gestión!E498=D!$K$190,"Facil",IF(Gestión!E498=D!$K$193,"Soporte",IF(Gestión!E498=D!$K$198,"Implement1",IF(Gestión!E498=D!$K$201,"La",IF(Gestión!E498=D!$K$203,"Fortale7",IF(Gestión!E498=D!$K$206,"Remo",IF(Gestión!E498=D!$K$210,"Fortale8",IF(Gestión!E498=D!$K$214,"Mejoram",IF(Gestión!E498=D!$K$215,"Fortale9",IF(Gestión!E498=D!$K$217,"Fortale10",""))))))))))))))))))))))))))))))))))))))))))))))))))))))))))</f>
        <v/>
      </c>
    </row>
    <row r="490" spans="14:20" x14ac:dyDescent="0.25">
      <c r="N490" t="str">
        <f>IF(Gestión!F499=D!$L$2,"Forta",IF(Gestión!F499=$L$4,"Inclu",IF(Gestión!F499=$L$5,"Cult",IF(Gestión!F499=$L$7,"Actua",IF(Gestión!F499=$L$11,"Cuali",IF(Gestión!F499=$L$15,"Forta1",IF(Gestión!F499=$L$18,"Actua1",IF(Gestión!F499=$L$20,"Forta2",IF(Gestión!F499=$L$24,"Plan",IF(Gestión!F499=$L$28,"Confor",IF(Gestión!F499=$L$31,"Crea",IF(Gestión!F499=$L$33,"Incor",IF(Gestión!F499=$L$35,"Incre",IF(Gestión!F499=$L$36,"Prog",IF(Gestión!F499=$L$37,"Forta3",IF(Gestión!F499=$L$38,"Redi",IF(Gestión!F499=$L$40,"Confor1",IF(Gestión!F499=$L$44,"Apoyo",IF(Gestión!F499=$L$46,"Crea1",IF(Gestión!F499=$L$48,"Forta4",IF(Gestión!F499=$L$50,"Actua2",IF(Gestión!F499=$L$51,"Invest",IF(Gestión!F499=$L$52,"Conserv",IF(Gestión!F499=$L$55,"Incre1",IF(Gestión!F499=$L$60,"Actua3",IF(Gestión!F499=$L$64,"Actua4",IF(Gestión!F499=$L$66,"Asist",IF(Gestión!F499=$L$68,"Invest2",IF(Gestión!F499=$L$69,"Pract",IF(Gestión!F499=$L$72,"Forta5",IF(Gestión!F499=$L$79,"Opera",IF(Gestión!F499=$L$80,"Opera2",IF(Gestión!F499=$L$81,"Impul",IF(Gestión!F499=$L$86,"Estudio",IF(Gestión!F499=$L$89,"Invest3",IF(Gestión!F499=$L$90,"Diseño",IF(Gestión!F499=$L$91,"Invest4",IF(Gestión!F499=$L$93,"Vincula",IF(Gestión!F499=$L$94,"Crea2",IF(Gestión!F499=$L$95,"Diseño1",IF(Gestión!F499=$L$96,"Opera3",IF(Gestión!F499=$L$100,"Promo",IF(Gestión!F499=$L$101,"Estudio1",IF(Gestión!F499=$L$103,"Desarrolla",IF(Gestión!F499=$L$104,"Propen",IF(Gestión!F499=$L$108,"Aument",IF(Gestión!F499=$L$112,"Aument2",IF(Gestión!F499=$L$113,"Incre2",IF(Gestión!F499=$L$115,"Diver",IF(Gestión!F499=$L$118,"Estable",IF(Gestión!F499=$L$128,"Realiza",IF(Gestión!F499=$L$131,"Realiza1",IF(Gestión!F499=$L$135,"Diseño2",IF(Gestión!F499=$L$137,"Estudio2",IF(Gestión!F499=$L$138,"Invest5",IF(Gestión!F499=$L$141,"Actua5",IF(Gestión!F499=$L$144,"Estable1",IF(Gestión!F499=$L$151,"Defin","N/A"))))))))))))))))))))))))))))))))))))))))))))))))))))))))))</f>
        <v>N/A</v>
      </c>
      <c r="O490" t="str">
        <f>IF(N490="N/A",IF(Gestión!F499=$L$152,"Estable2",IF(Gestión!F499=$L$159,"Diseño3",IF(Gestión!F499=$L$161,"Diseño4",IF(Gestión!F499=$L$164,"Forta6",IF(Gestión!F499=$L$168,"Prog1",IF(Gestión!F499=$L$171,"Robus",IF(Gestión!F499=$L$172,"Diseño5",IF(Gestión!F499=$L$173,"Diseño6",IF(Gestión!F499=$L$174,"Estruc",IF(Gestión!F499=$L$175,"Diseño7",IF(Gestión!F499=$L$178,"Diseño8",IF(Gestión!F499=$L$179,"Diseño9",IF(Gestión!F499=$L$180,"Diseño10",IF(Gestión!F499=$L$181,"Diseño11",IF(Gestión!F499=$L$182,"Diseño12",IF(Gestión!F499=$L$183,"Capacit",IF(Gestión!F499=$L$186,"Redi1",IF(Gestión!F499=$L$187,"Defin1",IF(Gestión!F499=$L$190,"Cumplir",IF(Gestión!F499=$L$193,"Sistem",IF(Gestión!F499=$L$195,"Montaje",IF(Gestión!F499=$L$198,"Implementa",IF(Gestión!F499=$L$201,"Sistem1",IF(Gestión!F499=$L$203,"Asegura",IF(Gestión!F499=$L$204,"Estable3",IF(Gestión!F499=$L$206,"Constru",IF(Gestión!F499=$L$210,"Defin2",IF(Gestión!F499=$L$212,"Cult1",IF(Gestión!F499=$L$214,"Diseño13",IF(Gestión!F499=$L$215,"Defin3",IF(Gestión!F499=$L$217,"Segui",""))))))))))))))))))))))))))))))),N490)</f>
        <v/>
      </c>
      <c r="P490" t="str">
        <f>IF(Gestión!D499=$Q$2,"Acre",IF(Gestión!D499=$Q$3,"Valor",IF(Gestión!D499=$Q$4,"Calidad",IF(Gestión!D499=$Q$5,"NAI",IF(Gestión!D499=$Q$6,"NAP",IF(Gestión!D499=$Q$7,"NAE",IF(Gestión!D499=$Q$8,"Articulación",IF(Gestión!D499=$Q$9,"Extensión",IF(Gestión!D499=$Q$10,"Regionalización",IF(Gestión!D499=$Q$11,"Interna",IF(Gestión!D499=$Q$12,"Seguimiento",IF(Gestión!D499=$Q$13,"NAA",IF(Gestión!D499=$Q$14,"Gerencia",IF(Gestión!D499=$Q$15,"TH",IF(Gestión!D499=$Q$16,"Finan",IF(Gestión!D499=$Q$17,"Bienestar",IF(Gestión!D499=$Q$18,"Comuni",IF(Gestión!D499=$Q$19,"Sistema",IF(Gestión!D499=$Q$20,"GestionD",IF(Gestión!D499=$Q$21,"Mejoramiento",IF(Gestión!D499=$Q$22,"Modelo",IF(Gestión!D499=$Q$23,"Control",""))))))))))))))))))))))</f>
        <v/>
      </c>
      <c r="T490" t="str">
        <f>IF(Gestión!E499=D!$K$2,"Acredi",IF(Gestión!E499=D!$K$7,"Increm",IF(Gestión!E499=D!$K$11,"Forma",IF(Gestión!E499=D!$K$15,"Vincu",IF(Gestión!E499=D!$K$31,"Estructuraci",IF(Gestión!E499=D!$K$33,"Tecnica",IF(Gestión!E499=D!$K$35,"Conso",IF(Gestión!E499=D!$K$37,"Fortale",IF(Gestión!E499=D!$K$38,"Program",IF(Gestión!E499=D!$K$40,"Estruct",IF(Gestión!E499=D!$K$48,"Artic",IF(Gestión!E499=D!$K$55,"Fortale1",IF(Gestión!E499=D!$K$60,"Biling",IF(Gestión!E499=D!$K$64,"Forma1",IF(Gestión!E499=D!$K$66,"Gest",IF(Gestión!E499=D!$K$68,"Redefini",IF(Gestión!E499=D!$K$69,"Fortale2",IF(Gestión!E499=D!$K$72,"Edu",IF(Gestión!E499=D!$K$79,"Implement",IF(Gestión!E499=D!$K$81,"Potencia",IF(Gestión!E499=D!$K$86,"Fortale3",IF(Gestión!E499=D!$K$89,"Vincu1",IF(Gestión!E499=D!$K$91,"Incur",IF(Gestión!E499=D!$K$93,"Proyec",IF(Gestión!E499=D!$K$94,"Estrateg",IF(Gestión!E499=D!$K$95,"Desa",IF(Gestión!E499=D!$K$103,"Seguim",IF(Gestión!E499=D!$K$104,"Acces",IF(Gestión!E499=D!$K$113,"Program1",IF(Gestión!E499=D!$K$115,"En",IF(Gestión!E499=D!$K$118,"Geren",IF(Gestión!E499=D!$K$128,"Proyec1",IF(Gestión!E499=D!$K$131,"Proyec2",IF(Gestión!E499=D!$K$135,"Forma2",IF(Gestión!E499=D!$K$137,"Talent",IF(Gestión!E499=D!$K$151,"Conso1",IF(Gestión!E499=D!$K$152,"Conso2",IF(Gestión!E499=D!$K$159,"Serv",IF(Gestión!E499=D!$K$164,"Rete",IF(Gestión!E499=D!$K$171,"Fortale4",IF(Gestión!E499=D!$K$172,"Fortale5",IF(Gestión!E499=D!$K$174,"Defini",IF(Gestión!E499=D!$K$175,"Coord",IF(Gestión!E499=D!$K$178,"Redef",IF(Gestión!E499=D!$K$181,"Compro",IF(Gestión!E499=D!$K$182,"Desa1",IF(Gestión!E499=D!$K$183,"Fortale6",IF(Gestión!E499=D!$K$187,"Esta",IF(Gestión!E499=D!$K$190,"Facil",IF(Gestión!E499=D!$K$193,"Soporte",IF(Gestión!E499=D!$K$198,"Implement1",IF(Gestión!E499=D!$K$201,"La",IF(Gestión!E499=D!$K$203,"Fortale7",IF(Gestión!E499=D!$K$206,"Remo",IF(Gestión!E499=D!$K$210,"Fortale8",IF(Gestión!E499=D!$K$214,"Mejoram",IF(Gestión!E499=D!$K$215,"Fortale9",IF(Gestión!E499=D!$K$217,"Fortale10",""))))))))))))))))))))))))))))))))))))))))))))))))))))))))))</f>
        <v/>
      </c>
    </row>
    <row r="491" spans="14:20" x14ac:dyDescent="0.25">
      <c r="N491" t="str">
        <f>IF(Gestión!F500=D!$L$2,"Forta",IF(Gestión!F500=$L$4,"Inclu",IF(Gestión!F500=$L$5,"Cult",IF(Gestión!F500=$L$7,"Actua",IF(Gestión!F500=$L$11,"Cuali",IF(Gestión!F500=$L$15,"Forta1",IF(Gestión!F500=$L$18,"Actua1",IF(Gestión!F500=$L$20,"Forta2",IF(Gestión!F500=$L$24,"Plan",IF(Gestión!F500=$L$28,"Confor",IF(Gestión!F500=$L$31,"Crea",IF(Gestión!F500=$L$33,"Incor",IF(Gestión!F500=$L$35,"Incre",IF(Gestión!F500=$L$36,"Prog",IF(Gestión!F500=$L$37,"Forta3",IF(Gestión!F500=$L$38,"Redi",IF(Gestión!F500=$L$40,"Confor1",IF(Gestión!F500=$L$44,"Apoyo",IF(Gestión!F500=$L$46,"Crea1",IF(Gestión!F500=$L$48,"Forta4",IF(Gestión!F500=$L$50,"Actua2",IF(Gestión!F500=$L$51,"Invest",IF(Gestión!F500=$L$52,"Conserv",IF(Gestión!F500=$L$55,"Incre1",IF(Gestión!F500=$L$60,"Actua3",IF(Gestión!F500=$L$64,"Actua4",IF(Gestión!F500=$L$66,"Asist",IF(Gestión!F500=$L$68,"Invest2",IF(Gestión!F500=$L$69,"Pract",IF(Gestión!F500=$L$72,"Forta5",IF(Gestión!F500=$L$79,"Opera",IF(Gestión!F500=$L$80,"Opera2",IF(Gestión!F500=$L$81,"Impul",IF(Gestión!F500=$L$86,"Estudio",IF(Gestión!F500=$L$89,"Invest3",IF(Gestión!F500=$L$90,"Diseño",IF(Gestión!F500=$L$91,"Invest4",IF(Gestión!F500=$L$93,"Vincula",IF(Gestión!F500=$L$94,"Crea2",IF(Gestión!F500=$L$95,"Diseño1",IF(Gestión!F500=$L$96,"Opera3",IF(Gestión!F500=$L$100,"Promo",IF(Gestión!F500=$L$101,"Estudio1",IF(Gestión!F500=$L$103,"Desarrolla",IF(Gestión!F500=$L$104,"Propen",IF(Gestión!F500=$L$108,"Aument",IF(Gestión!F500=$L$112,"Aument2",IF(Gestión!F500=$L$113,"Incre2",IF(Gestión!F500=$L$115,"Diver",IF(Gestión!F500=$L$118,"Estable",IF(Gestión!F500=$L$128,"Realiza",IF(Gestión!F500=$L$131,"Realiza1",IF(Gestión!F500=$L$135,"Diseño2",IF(Gestión!F500=$L$137,"Estudio2",IF(Gestión!F500=$L$138,"Invest5",IF(Gestión!F500=$L$141,"Actua5",IF(Gestión!F500=$L$144,"Estable1",IF(Gestión!F500=$L$151,"Defin","N/A"))))))))))))))))))))))))))))))))))))))))))))))))))))))))))</f>
        <v>N/A</v>
      </c>
      <c r="O491" t="str">
        <f>IF(N491="N/A",IF(Gestión!F500=$L$152,"Estable2",IF(Gestión!F500=$L$159,"Diseño3",IF(Gestión!F500=$L$161,"Diseño4",IF(Gestión!F500=$L$164,"Forta6",IF(Gestión!F500=$L$168,"Prog1",IF(Gestión!F500=$L$171,"Robus",IF(Gestión!F500=$L$172,"Diseño5",IF(Gestión!F500=$L$173,"Diseño6",IF(Gestión!F500=$L$174,"Estruc",IF(Gestión!F500=$L$175,"Diseño7",IF(Gestión!F500=$L$178,"Diseño8",IF(Gestión!F500=$L$179,"Diseño9",IF(Gestión!F500=$L$180,"Diseño10",IF(Gestión!F500=$L$181,"Diseño11",IF(Gestión!F500=$L$182,"Diseño12",IF(Gestión!F500=$L$183,"Capacit",IF(Gestión!F500=$L$186,"Redi1",IF(Gestión!F500=$L$187,"Defin1",IF(Gestión!F500=$L$190,"Cumplir",IF(Gestión!F500=$L$193,"Sistem",IF(Gestión!F500=$L$195,"Montaje",IF(Gestión!F500=$L$198,"Implementa",IF(Gestión!F500=$L$201,"Sistem1",IF(Gestión!F500=$L$203,"Asegura",IF(Gestión!F500=$L$204,"Estable3",IF(Gestión!F500=$L$206,"Constru",IF(Gestión!F500=$L$210,"Defin2",IF(Gestión!F500=$L$212,"Cult1",IF(Gestión!F500=$L$214,"Diseño13",IF(Gestión!F500=$L$215,"Defin3",IF(Gestión!F500=$L$217,"Segui",""))))))))))))))))))))))))))))))),N491)</f>
        <v/>
      </c>
      <c r="P491" t="str">
        <f>IF(Gestión!D500=$Q$2,"Acre",IF(Gestión!D500=$Q$3,"Valor",IF(Gestión!D500=$Q$4,"Calidad",IF(Gestión!D500=$Q$5,"NAI",IF(Gestión!D500=$Q$6,"NAP",IF(Gestión!D500=$Q$7,"NAE",IF(Gestión!D500=$Q$8,"Articulación",IF(Gestión!D500=$Q$9,"Extensión",IF(Gestión!D500=$Q$10,"Regionalización",IF(Gestión!D500=$Q$11,"Interna",IF(Gestión!D500=$Q$12,"Seguimiento",IF(Gestión!D500=$Q$13,"NAA",IF(Gestión!D500=$Q$14,"Gerencia",IF(Gestión!D500=$Q$15,"TH",IF(Gestión!D500=$Q$16,"Finan",IF(Gestión!D500=$Q$17,"Bienestar",IF(Gestión!D500=$Q$18,"Comuni",IF(Gestión!D500=$Q$19,"Sistema",IF(Gestión!D500=$Q$20,"GestionD",IF(Gestión!D500=$Q$21,"Mejoramiento",IF(Gestión!D500=$Q$22,"Modelo",IF(Gestión!D500=$Q$23,"Control",""))))))))))))))))))))))</f>
        <v/>
      </c>
      <c r="T491" t="str">
        <f>IF(Gestión!E500=D!$K$2,"Acredi",IF(Gestión!E500=D!$K$7,"Increm",IF(Gestión!E500=D!$K$11,"Forma",IF(Gestión!E500=D!$K$15,"Vincu",IF(Gestión!E500=D!$K$31,"Estructuraci",IF(Gestión!E500=D!$K$33,"Tecnica",IF(Gestión!E500=D!$K$35,"Conso",IF(Gestión!E500=D!$K$37,"Fortale",IF(Gestión!E500=D!$K$38,"Program",IF(Gestión!E500=D!$K$40,"Estruct",IF(Gestión!E500=D!$K$48,"Artic",IF(Gestión!E500=D!$K$55,"Fortale1",IF(Gestión!E500=D!$K$60,"Biling",IF(Gestión!E500=D!$K$64,"Forma1",IF(Gestión!E500=D!$K$66,"Gest",IF(Gestión!E500=D!$K$68,"Redefini",IF(Gestión!E500=D!$K$69,"Fortale2",IF(Gestión!E500=D!$K$72,"Edu",IF(Gestión!E500=D!$K$79,"Implement",IF(Gestión!E500=D!$K$81,"Potencia",IF(Gestión!E500=D!$K$86,"Fortale3",IF(Gestión!E500=D!$K$89,"Vincu1",IF(Gestión!E500=D!$K$91,"Incur",IF(Gestión!E500=D!$K$93,"Proyec",IF(Gestión!E500=D!$K$94,"Estrateg",IF(Gestión!E500=D!$K$95,"Desa",IF(Gestión!E500=D!$K$103,"Seguim",IF(Gestión!E500=D!$K$104,"Acces",IF(Gestión!E500=D!$K$113,"Program1",IF(Gestión!E500=D!$K$115,"En",IF(Gestión!E500=D!$K$118,"Geren",IF(Gestión!E500=D!$K$128,"Proyec1",IF(Gestión!E500=D!$K$131,"Proyec2",IF(Gestión!E500=D!$K$135,"Forma2",IF(Gestión!E500=D!$K$137,"Talent",IF(Gestión!E500=D!$K$151,"Conso1",IF(Gestión!E500=D!$K$152,"Conso2",IF(Gestión!E500=D!$K$159,"Serv",IF(Gestión!E500=D!$K$164,"Rete",IF(Gestión!E500=D!$K$171,"Fortale4",IF(Gestión!E500=D!$K$172,"Fortale5",IF(Gestión!E500=D!$K$174,"Defini",IF(Gestión!E500=D!$K$175,"Coord",IF(Gestión!E500=D!$K$178,"Redef",IF(Gestión!E500=D!$K$181,"Compro",IF(Gestión!E500=D!$K$182,"Desa1",IF(Gestión!E500=D!$K$183,"Fortale6",IF(Gestión!E500=D!$K$187,"Esta",IF(Gestión!E500=D!$K$190,"Facil",IF(Gestión!E500=D!$K$193,"Soporte",IF(Gestión!E500=D!$K$198,"Implement1",IF(Gestión!E500=D!$K$201,"La",IF(Gestión!E500=D!$K$203,"Fortale7",IF(Gestión!E500=D!$K$206,"Remo",IF(Gestión!E500=D!$K$210,"Fortale8",IF(Gestión!E500=D!$K$214,"Mejoram",IF(Gestión!E500=D!$K$215,"Fortale9",IF(Gestión!E500=D!$K$217,"Fortale10",""))))))))))))))))))))))))))))))))))))))))))))))))))))))))))</f>
        <v/>
      </c>
    </row>
    <row r="492" spans="14:20" x14ac:dyDescent="0.25">
      <c r="N492" t="str">
        <f>IF(Gestión!F501=D!$L$2,"Forta",IF(Gestión!F501=$L$4,"Inclu",IF(Gestión!F501=$L$5,"Cult",IF(Gestión!F501=$L$7,"Actua",IF(Gestión!F501=$L$11,"Cuali",IF(Gestión!F501=$L$15,"Forta1",IF(Gestión!F501=$L$18,"Actua1",IF(Gestión!F501=$L$20,"Forta2",IF(Gestión!F501=$L$24,"Plan",IF(Gestión!F501=$L$28,"Confor",IF(Gestión!F501=$L$31,"Crea",IF(Gestión!F501=$L$33,"Incor",IF(Gestión!F501=$L$35,"Incre",IF(Gestión!F501=$L$36,"Prog",IF(Gestión!F501=$L$37,"Forta3",IF(Gestión!F501=$L$38,"Redi",IF(Gestión!F501=$L$40,"Confor1",IF(Gestión!F501=$L$44,"Apoyo",IF(Gestión!F501=$L$46,"Crea1",IF(Gestión!F501=$L$48,"Forta4",IF(Gestión!F501=$L$50,"Actua2",IF(Gestión!F501=$L$51,"Invest",IF(Gestión!F501=$L$52,"Conserv",IF(Gestión!F501=$L$55,"Incre1",IF(Gestión!F501=$L$60,"Actua3",IF(Gestión!F501=$L$64,"Actua4",IF(Gestión!F501=$L$66,"Asist",IF(Gestión!F501=$L$68,"Invest2",IF(Gestión!F501=$L$69,"Pract",IF(Gestión!F501=$L$72,"Forta5",IF(Gestión!F501=$L$79,"Opera",IF(Gestión!F501=$L$80,"Opera2",IF(Gestión!F501=$L$81,"Impul",IF(Gestión!F501=$L$86,"Estudio",IF(Gestión!F501=$L$89,"Invest3",IF(Gestión!F501=$L$90,"Diseño",IF(Gestión!F501=$L$91,"Invest4",IF(Gestión!F501=$L$93,"Vincula",IF(Gestión!F501=$L$94,"Crea2",IF(Gestión!F501=$L$95,"Diseño1",IF(Gestión!F501=$L$96,"Opera3",IF(Gestión!F501=$L$100,"Promo",IF(Gestión!F501=$L$101,"Estudio1",IF(Gestión!F501=$L$103,"Desarrolla",IF(Gestión!F501=$L$104,"Propen",IF(Gestión!F501=$L$108,"Aument",IF(Gestión!F501=$L$112,"Aument2",IF(Gestión!F501=$L$113,"Incre2",IF(Gestión!F501=$L$115,"Diver",IF(Gestión!F501=$L$118,"Estable",IF(Gestión!F501=$L$128,"Realiza",IF(Gestión!F501=$L$131,"Realiza1",IF(Gestión!F501=$L$135,"Diseño2",IF(Gestión!F501=$L$137,"Estudio2",IF(Gestión!F501=$L$138,"Invest5",IF(Gestión!F501=$L$141,"Actua5",IF(Gestión!F501=$L$144,"Estable1",IF(Gestión!F501=$L$151,"Defin","N/A"))))))))))))))))))))))))))))))))))))))))))))))))))))))))))</f>
        <v>N/A</v>
      </c>
      <c r="O492" t="str">
        <f>IF(N492="N/A",IF(Gestión!F501=$L$152,"Estable2",IF(Gestión!F501=$L$159,"Diseño3",IF(Gestión!F501=$L$161,"Diseño4",IF(Gestión!F501=$L$164,"Forta6",IF(Gestión!F501=$L$168,"Prog1",IF(Gestión!F501=$L$171,"Robus",IF(Gestión!F501=$L$172,"Diseño5",IF(Gestión!F501=$L$173,"Diseño6",IF(Gestión!F501=$L$174,"Estruc",IF(Gestión!F501=$L$175,"Diseño7",IF(Gestión!F501=$L$178,"Diseño8",IF(Gestión!F501=$L$179,"Diseño9",IF(Gestión!F501=$L$180,"Diseño10",IF(Gestión!F501=$L$181,"Diseño11",IF(Gestión!F501=$L$182,"Diseño12",IF(Gestión!F501=$L$183,"Capacit",IF(Gestión!F501=$L$186,"Redi1",IF(Gestión!F501=$L$187,"Defin1",IF(Gestión!F501=$L$190,"Cumplir",IF(Gestión!F501=$L$193,"Sistem",IF(Gestión!F501=$L$195,"Montaje",IF(Gestión!F501=$L$198,"Implementa",IF(Gestión!F501=$L$201,"Sistem1",IF(Gestión!F501=$L$203,"Asegura",IF(Gestión!F501=$L$204,"Estable3",IF(Gestión!F501=$L$206,"Constru",IF(Gestión!F501=$L$210,"Defin2",IF(Gestión!F501=$L$212,"Cult1",IF(Gestión!F501=$L$214,"Diseño13",IF(Gestión!F501=$L$215,"Defin3",IF(Gestión!F501=$L$217,"Segui",""))))))))))))))))))))))))))))))),N492)</f>
        <v/>
      </c>
      <c r="P492" t="str">
        <f>IF(Gestión!D501=$Q$2,"Acre",IF(Gestión!D501=$Q$3,"Valor",IF(Gestión!D501=$Q$4,"Calidad",IF(Gestión!D501=$Q$5,"NAI",IF(Gestión!D501=$Q$6,"NAP",IF(Gestión!D501=$Q$7,"NAE",IF(Gestión!D501=$Q$8,"Articulación",IF(Gestión!D501=$Q$9,"Extensión",IF(Gestión!D501=$Q$10,"Regionalización",IF(Gestión!D501=$Q$11,"Interna",IF(Gestión!D501=$Q$12,"Seguimiento",IF(Gestión!D501=$Q$13,"NAA",IF(Gestión!D501=$Q$14,"Gerencia",IF(Gestión!D501=$Q$15,"TH",IF(Gestión!D501=$Q$16,"Finan",IF(Gestión!D501=$Q$17,"Bienestar",IF(Gestión!D501=$Q$18,"Comuni",IF(Gestión!D501=$Q$19,"Sistema",IF(Gestión!D501=$Q$20,"GestionD",IF(Gestión!D501=$Q$21,"Mejoramiento",IF(Gestión!D501=$Q$22,"Modelo",IF(Gestión!D501=$Q$23,"Control",""))))))))))))))))))))))</f>
        <v/>
      </c>
      <c r="T492" t="str">
        <f>IF(Gestión!E501=D!$K$2,"Acredi",IF(Gestión!E501=D!$K$7,"Increm",IF(Gestión!E501=D!$K$11,"Forma",IF(Gestión!E501=D!$K$15,"Vincu",IF(Gestión!E501=D!$K$31,"Estructuraci",IF(Gestión!E501=D!$K$33,"Tecnica",IF(Gestión!E501=D!$K$35,"Conso",IF(Gestión!E501=D!$K$37,"Fortale",IF(Gestión!E501=D!$K$38,"Program",IF(Gestión!E501=D!$K$40,"Estruct",IF(Gestión!E501=D!$K$48,"Artic",IF(Gestión!E501=D!$K$55,"Fortale1",IF(Gestión!E501=D!$K$60,"Biling",IF(Gestión!E501=D!$K$64,"Forma1",IF(Gestión!E501=D!$K$66,"Gest",IF(Gestión!E501=D!$K$68,"Redefini",IF(Gestión!E501=D!$K$69,"Fortale2",IF(Gestión!E501=D!$K$72,"Edu",IF(Gestión!E501=D!$K$79,"Implement",IF(Gestión!E501=D!$K$81,"Potencia",IF(Gestión!E501=D!$K$86,"Fortale3",IF(Gestión!E501=D!$K$89,"Vincu1",IF(Gestión!E501=D!$K$91,"Incur",IF(Gestión!E501=D!$K$93,"Proyec",IF(Gestión!E501=D!$K$94,"Estrateg",IF(Gestión!E501=D!$K$95,"Desa",IF(Gestión!E501=D!$K$103,"Seguim",IF(Gestión!E501=D!$K$104,"Acces",IF(Gestión!E501=D!$K$113,"Program1",IF(Gestión!E501=D!$K$115,"En",IF(Gestión!E501=D!$K$118,"Geren",IF(Gestión!E501=D!$K$128,"Proyec1",IF(Gestión!E501=D!$K$131,"Proyec2",IF(Gestión!E501=D!$K$135,"Forma2",IF(Gestión!E501=D!$K$137,"Talent",IF(Gestión!E501=D!$K$151,"Conso1",IF(Gestión!E501=D!$K$152,"Conso2",IF(Gestión!E501=D!$K$159,"Serv",IF(Gestión!E501=D!$K$164,"Rete",IF(Gestión!E501=D!$K$171,"Fortale4",IF(Gestión!E501=D!$K$172,"Fortale5",IF(Gestión!E501=D!$K$174,"Defini",IF(Gestión!E501=D!$K$175,"Coord",IF(Gestión!E501=D!$K$178,"Redef",IF(Gestión!E501=D!$K$181,"Compro",IF(Gestión!E501=D!$K$182,"Desa1",IF(Gestión!E501=D!$K$183,"Fortale6",IF(Gestión!E501=D!$K$187,"Esta",IF(Gestión!E501=D!$K$190,"Facil",IF(Gestión!E501=D!$K$193,"Soporte",IF(Gestión!E501=D!$K$198,"Implement1",IF(Gestión!E501=D!$K$201,"La",IF(Gestión!E501=D!$K$203,"Fortale7",IF(Gestión!E501=D!$K$206,"Remo",IF(Gestión!E501=D!$K$210,"Fortale8",IF(Gestión!E501=D!$K$214,"Mejoram",IF(Gestión!E501=D!$K$215,"Fortale9",IF(Gestión!E501=D!$K$217,"Fortale10",""))))))))))))))))))))))))))))))))))))))))))))))))))))))))))</f>
        <v/>
      </c>
    </row>
    <row r="493" spans="14:20" x14ac:dyDescent="0.25">
      <c r="N493" t="str">
        <f>IF(Gestión!F502=D!$L$2,"Forta",IF(Gestión!F502=$L$4,"Inclu",IF(Gestión!F502=$L$5,"Cult",IF(Gestión!F502=$L$7,"Actua",IF(Gestión!F502=$L$11,"Cuali",IF(Gestión!F502=$L$15,"Forta1",IF(Gestión!F502=$L$18,"Actua1",IF(Gestión!F502=$L$20,"Forta2",IF(Gestión!F502=$L$24,"Plan",IF(Gestión!F502=$L$28,"Confor",IF(Gestión!F502=$L$31,"Crea",IF(Gestión!F502=$L$33,"Incor",IF(Gestión!F502=$L$35,"Incre",IF(Gestión!F502=$L$36,"Prog",IF(Gestión!F502=$L$37,"Forta3",IF(Gestión!F502=$L$38,"Redi",IF(Gestión!F502=$L$40,"Confor1",IF(Gestión!F502=$L$44,"Apoyo",IF(Gestión!F502=$L$46,"Crea1",IF(Gestión!F502=$L$48,"Forta4",IF(Gestión!F502=$L$50,"Actua2",IF(Gestión!F502=$L$51,"Invest",IF(Gestión!F502=$L$52,"Conserv",IF(Gestión!F502=$L$55,"Incre1",IF(Gestión!F502=$L$60,"Actua3",IF(Gestión!F502=$L$64,"Actua4",IF(Gestión!F502=$L$66,"Asist",IF(Gestión!F502=$L$68,"Invest2",IF(Gestión!F502=$L$69,"Pract",IF(Gestión!F502=$L$72,"Forta5",IF(Gestión!F502=$L$79,"Opera",IF(Gestión!F502=$L$80,"Opera2",IF(Gestión!F502=$L$81,"Impul",IF(Gestión!F502=$L$86,"Estudio",IF(Gestión!F502=$L$89,"Invest3",IF(Gestión!F502=$L$90,"Diseño",IF(Gestión!F502=$L$91,"Invest4",IF(Gestión!F502=$L$93,"Vincula",IF(Gestión!F502=$L$94,"Crea2",IF(Gestión!F502=$L$95,"Diseño1",IF(Gestión!F502=$L$96,"Opera3",IF(Gestión!F502=$L$100,"Promo",IF(Gestión!F502=$L$101,"Estudio1",IF(Gestión!F502=$L$103,"Desarrolla",IF(Gestión!F502=$L$104,"Propen",IF(Gestión!F502=$L$108,"Aument",IF(Gestión!F502=$L$112,"Aument2",IF(Gestión!F502=$L$113,"Incre2",IF(Gestión!F502=$L$115,"Diver",IF(Gestión!F502=$L$118,"Estable",IF(Gestión!F502=$L$128,"Realiza",IF(Gestión!F502=$L$131,"Realiza1",IF(Gestión!F502=$L$135,"Diseño2",IF(Gestión!F502=$L$137,"Estudio2",IF(Gestión!F502=$L$138,"Invest5",IF(Gestión!F502=$L$141,"Actua5",IF(Gestión!F502=$L$144,"Estable1",IF(Gestión!F502=$L$151,"Defin","N/A"))))))))))))))))))))))))))))))))))))))))))))))))))))))))))</f>
        <v>N/A</v>
      </c>
      <c r="O493" t="str">
        <f>IF(N493="N/A",IF(Gestión!F502=$L$152,"Estable2",IF(Gestión!F502=$L$159,"Diseño3",IF(Gestión!F502=$L$161,"Diseño4",IF(Gestión!F502=$L$164,"Forta6",IF(Gestión!F502=$L$168,"Prog1",IF(Gestión!F502=$L$171,"Robus",IF(Gestión!F502=$L$172,"Diseño5",IF(Gestión!F502=$L$173,"Diseño6",IF(Gestión!F502=$L$174,"Estruc",IF(Gestión!F502=$L$175,"Diseño7",IF(Gestión!F502=$L$178,"Diseño8",IF(Gestión!F502=$L$179,"Diseño9",IF(Gestión!F502=$L$180,"Diseño10",IF(Gestión!F502=$L$181,"Diseño11",IF(Gestión!F502=$L$182,"Diseño12",IF(Gestión!F502=$L$183,"Capacit",IF(Gestión!F502=$L$186,"Redi1",IF(Gestión!F502=$L$187,"Defin1",IF(Gestión!F502=$L$190,"Cumplir",IF(Gestión!F502=$L$193,"Sistem",IF(Gestión!F502=$L$195,"Montaje",IF(Gestión!F502=$L$198,"Implementa",IF(Gestión!F502=$L$201,"Sistem1",IF(Gestión!F502=$L$203,"Asegura",IF(Gestión!F502=$L$204,"Estable3",IF(Gestión!F502=$L$206,"Constru",IF(Gestión!F502=$L$210,"Defin2",IF(Gestión!F502=$L$212,"Cult1",IF(Gestión!F502=$L$214,"Diseño13",IF(Gestión!F502=$L$215,"Defin3",IF(Gestión!F502=$L$217,"Segui",""))))))))))))))))))))))))))))))),N493)</f>
        <v/>
      </c>
      <c r="P493" t="str">
        <f>IF(Gestión!D502=$Q$2,"Acre",IF(Gestión!D502=$Q$3,"Valor",IF(Gestión!D502=$Q$4,"Calidad",IF(Gestión!D502=$Q$5,"NAI",IF(Gestión!D502=$Q$6,"NAP",IF(Gestión!D502=$Q$7,"NAE",IF(Gestión!D502=$Q$8,"Articulación",IF(Gestión!D502=$Q$9,"Extensión",IF(Gestión!D502=$Q$10,"Regionalización",IF(Gestión!D502=$Q$11,"Interna",IF(Gestión!D502=$Q$12,"Seguimiento",IF(Gestión!D502=$Q$13,"NAA",IF(Gestión!D502=$Q$14,"Gerencia",IF(Gestión!D502=$Q$15,"TH",IF(Gestión!D502=$Q$16,"Finan",IF(Gestión!D502=$Q$17,"Bienestar",IF(Gestión!D502=$Q$18,"Comuni",IF(Gestión!D502=$Q$19,"Sistema",IF(Gestión!D502=$Q$20,"GestionD",IF(Gestión!D502=$Q$21,"Mejoramiento",IF(Gestión!D502=$Q$22,"Modelo",IF(Gestión!D502=$Q$23,"Control",""))))))))))))))))))))))</f>
        <v/>
      </c>
      <c r="T493" t="str">
        <f>IF(Gestión!E502=D!$K$2,"Acredi",IF(Gestión!E502=D!$K$7,"Increm",IF(Gestión!E502=D!$K$11,"Forma",IF(Gestión!E502=D!$K$15,"Vincu",IF(Gestión!E502=D!$K$31,"Estructuraci",IF(Gestión!E502=D!$K$33,"Tecnica",IF(Gestión!E502=D!$K$35,"Conso",IF(Gestión!E502=D!$K$37,"Fortale",IF(Gestión!E502=D!$K$38,"Program",IF(Gestión!E502=D!$K$40,"Estruct",IF(Gestión!E502=D!$K$48,"Artic",IF(Gestión!E502=D!$K$55,"Fortale1",IF(Gestión!E502=D!$K$60,"Biling",IF(Gestión!E502=D!$K$64,"Forma1",IF(Gestión!E502=D!$K$66,"Gest",IF(Gestión!E502=D!$K$68,"Redefini",IF(Gestión!E502=D!$K$69,"Fortale2",IF(Gestión!E502=D!$K$72,"Edu",IF(Gestión!E502=D!$K$79,"Implement",IF(Gestión!E502=D!$K$81,"Potencia",IF(Gestión!E502=D!$K$86,"Fortale3",IF(Gestión!E502=D!$K$89,"Vincu1",IF(Gestión!E502=D!$K$91,"Incur",IF(Gestión!E502=D!$K$93,"Proyec",IF(Gestión!E502=D!$K$94,"Estrateg",IF(Gestión!E502=D!$K$95,"Desa",IF(Gestión!E502=D!$K$103,"Seguim",IF(Gestión!E502=D!$K$104,"Acces",IF(Gestión!E502=D!$K$113,"Program1",IF(Gestión!E502=D!$K$115,"En",IF(Gestión!E502=D!$K$118,"Geren",IF(Gestión!E502=D!$K$128,"Proyec1",IF(Gestión!E502=D!$K$131,"Proyec2",IF(Gestión!E502=D!$K$135,"Forma2",IF(Gestión!E502=D!$K$137,"Talent",IF(Gestión!E502=D!$K$151,"Conso1",IF(Gestión!E502=D!$K$152,"Conso2",IF(Gestión!E502=D!$K$159,"Serv",IF(Gestión!E502=D!$K$164,"Rete",IF(Gestión!E502=D!$K$171,"Fortale4",IF(Gestión!E502=D!$K$172,"Fortale5",IF(Gestión!E502=D!$K$174,"Defini",IF(Gestión!E502=D!$K$175,"Coord",IF(Gestión!E502=D!$K$178,"Redef",IF(Gestión!E502=D!$K$181,"Compro",IF(Gestión!E502=D!$K$182,"Desa1",IF(Gestión!E502=D!$K$183,"Fortale6",IF(Gestión!E502=D!$K$187,"Esta",IF(Gestión!E502=D!$K$190,"Facil",IF(Gestión!E502=D!$K$193,"Soporte",IF(Gestión!E502=D!$K$198,"Implement1",IF(Gestión!E502=D!$K$201,"La",IF(Gestión!E502=D!$K$203,"Fortale7",IF(Gestión!E502=D!$K$206,"Remo",IF(Gestión!E502=D!$K$210,"Fortale8",IF(Gestión!E502=D!$K$214,"Mejoram",IF(Gestión!E502=D!$K$215,"Fortale9",IF(Gestión!E502=D!$K$217,"Fortale10",""))))))))))))))))))))))))))))))))))))))))))))))))))))))))))</f>
        <v/>
      </c>
    </row>
    <row r="494" spans="14:20" x14ac:dyDescent="0.25">
      <c r="N494" t="str">
        <f>IF(Gestión!F503=D!$L$2,"Forta",IF(Gestión!F503=$L$4,"Inclu",IF(Gestión!F503=$L$5,"Cult",IF(Gestión!F503=$L$7,"Actua",IF(Gestión!F503=$L$11,"Cuali",IF(Gestión!F503=$L$15,"Forta1",IF(Gestión!F503=$L$18,"Actua1",IF(Gestión!F503=$L$20,"Forta2",IF(Gestión!F503=$L$24,"Plan",IF(Gestión!F503=$L$28,"Confor",IF(Gestión!F503=$L$31,"Crea",IF(Gestión!F503=$L$33,"Incor",IF(Gestión!F503=$L$35,"Incre",IF(Gestión!F503=$L$36,"Prog",IF(Gestión!F503=$L$37,"Forta3",IF(Gestión!F503=$L$38,"Redi",IF(Gestión!F503=$L$40,"Confor1",IF(Gestión!F503=$L$44,"Apoyo",IF(Gestión!F503=$L$46,"Crea1",IF(Gestión!F503=$L$48,"Forta4",IF(Gestión!F503=$L$50,"Actua2",IF(Gestión!F503=$L$51,"Invest",IF(Gestión!F503=$L$52,"Conserv",IF(Gestión!F503=$L$55,"Incre1",IF(Gestión!F503=$L$60,"Actua3",IF(Gestión!F503=$L$64,"Actua4",IF(Gestión!F503=$L$66,"Asist",IF(Gestión!F503=$L$68,"Invest2",IF(Gestión!F503=$L$69,"Pract",IF(Gestión!F503=$L$72,"Forta5",IF(Gestión!F503=$L$79,"Opera",IF(Gestión!F503=$L$80,"Opera2",IF(Gestión!F503=$L$81,"Impul",IF(Gestión!F503=$L$86,"Estudio",IF(Gestión!F503=$L$89,"Invest3",IF(Gestión!F503=$L$90,"Diseño",IF(Gestión!F503=$L$91,"Invest4",IF(Gestión!F503=$L$93,"Vincula",IF(Gestión!F503=$L$94,"Crea2",IF(Gestión!F503=$L$95,"Diseño1",IF(Gestión!F503=$L$96,"Opera3",IF(Gestión!F503=$L$100,"Promo",IF(Gestión!F503=$L$101,"Estudio1",IF(Gestión!F503=$L$103,"Desarrolla",IF(Gestión!F503=$L$104,"Propen",IF(Gestión!F503=$L$108,"Aument",IF(Gestión!F503=$L$112,"Aument2",IF(Gestión!F503=$L$113,"Incre2",IF(Gestión!F503=$L$115,"Diver",IF(Gestión!F503=$L$118,"Estable",IF(Gestión!F503=$L$128,"Realiza",IF(Gestión!F503=$L$131,"Realiza1",IF(Gestión!F503=$L$135,"Diseño2",IF(Gestión!F503=$L$137,"Estudio2",IF(Gestión!F503=$L$138,"Invest5",IF(Gestión!F503=$L$141,"Actua5",IF(Gestión!F503=$L$144,"Estable1",IF(Gestión!F503=$L$151,"Defin","N/A"))))))))))))))))))))))))))))))))))))))))))))))))))))))))))</f>
        <v>N/A</v>
      </c>
      <c r="O494" t="str">
        <f>IF(N494="N/A",IF(Gestión!F503=$L$152,"Estable2",IF(Gestión!F503=$L$159,"Diseño3",IF(Gestión!F503=$L$161,"Diseño4",IF(Gestión!F503=$L$164,"Forta6",IF(Gestión!F503=$L$168,"Prog1",IF(Gestión!F503=$L$171,"Robus",IF(Gestión!F503=$L$172,"Diseño5",IF(Gestión!F503=$L$173,"Diseño6",IF(Gestión!F503=$L$174,"Estruc",IF(Gestión!F503=$L$175,"Diseño7",IF(Gestión!F503=$L$178,"Diseño8",IF(Gestión!F503=$L$179,"Diseño9",IF(Gestión!F503=$L$180,"Diseño10",IF(Gestión!F503=$L$181,"Diseño11",IF(Gestión!F503=$L$182,"Diseño12",IF(Gestión!F503=$L$183,"Capacit",IF(Gestión!F503=$L$186,"Redi1",IF(Gestión!F503=$L$187,"Defin1",IF(Gestión!F503=$L$190,"Cumplir",IF(Gestión!F503=$L$193,"Sistem",IF(Gestión!F503=$L$195,"Montaje",IF(Gestión!F503=$L$198,"Implementa",IF(Gestión!F503=$L$201,"Sistem1",IF(Gestión!F503=$L$203,"Asegura",IF(Gestión!F503=$L$204,"Estable3",IF(Gestión!F503=$L$206,"Constru",IF(Gestión!F503=$L$210,"Defin2",IF(Gestión!F503=$L$212,"Cult1",IF(Gestión!F503=$L$214,"Diseño13",IF(Gestión!F503=$L$215,"Defin3",IF(Gestión!F503=$L$217,"Segui",""))))))))))))))))))))))))))))))),N494)</f>
        <v/>
      </c>
      <c r="P494" t="str">
        <f>IF(Gestión!D503=$Q$2,"Acre",IF(Gestión!D503=$Q$3,"Valor",IF(Gestión!D503=$Q$4,"Calidad",IF(Gestión!D503=$Q$5,"NAI",IF(Gestión!D503=$Q$6,"NAP",IF(Gestión!D503=$Q$7,"NAE",IF(Gestión!D503=$Q$8,"Articulación",IF(Gestión!D503=$Q$9,"Extensión",IF(Gestión!D503=$Q$10,"Regionalización",IF(Gestión!D503=$Q$11,"Interna",IF(Gestión!D503=$Q$12,"Seguimiento",IF(Gestión!D503=$Q$13,"NAA",IF(Gestión!D503=$Q$14,"Gerencia",IF(Gestión!D503=$Q$15,"TH",IF(Gestión!D503=$Q$16,"Finan",IF(Gestión!D503=$Q$17,"Bienestar",IF(Gestión!D503=$Q$18,"Comuni",IF(Gestión!D503=$Q$19,"Sistema",IF(Gestión!D503=$Q$20,"GestionD",IF(Gestión!D503=$Q$21,"Mejoramiento",IF(Gestión!D503=$Q$22,"Modelo",IF(Gestión!D503=$Q$23,"Control",""))))))))))))))))))))))</f>
        <v/>
      </c>
      <c r="T494" t="str">
        <f>IF(Gestión!E503=D!$K$2,"Acredi",IF(Gestión!E503=D!$K$7,"Increm",IF(Gestión!E503=D!$K$11,"Forma",IF(Gestión!E503=D!$K$15,"Vincu",IF(Gestión!E503=D!$K$31,"Estructuraci",IF(Gestión!E503=D!$K$33,"Tecnica",IF(Gestión!E503=D!$K$35,"Conso",IF(Gestión!E503=D!$K$37,"Fortale",IF(Gestión!E503=D!$K$38,"Program",IF(Gestión!E503=D!$K$40,"Estruct",IF(Gestión!E503=D!$K$48,"Artic",IF(Gestión!E503=D!$K$55,"Fortale1",IF(Gestión!E503=D!$K$60,"Biling",IF(Gestión!E503=D!$K$64,"Forma1",IF(Gestión!E503=D!$K$66,"Gest",IF(Gestión!E503=D!$K$68,"Redefini",IF(Gestión!E503=D!$K$69,"Fortale2",IF(Gestión!E503=D!$K$72,"Edu",IF(Gestión!E503=D!$K$79,"Implement",IF(Gestión!E503=D!$K$81,"Potencia",IF(Gestión!E503=D!$K$86,"Fortale3",IF(Gestión!E503=D!$K$89,"Vincu1",IF(Gestión!E503=D!$K$91,"Incur",IF(Gestión!E503=D!$K$93,"Proyec",IF(Gestión!E503=D!$K$94,"Estrateg",IF(Gestión!E503=D!$K$95,"Desa",IF(Gestión!E503=D!$K$103,"Seguim",IF(Gestión!E503=D!$K$104,"Acces",IF(Gestión!E503=D!$K$113,"Program1",IF(Gestión!E503=D!$K$115,"En",IF(Gestión!E503=D!$K$118,"Geren",IF(Gestión!E503=D!$K$128,"Proyec1",IF(Gestión!E503=D!$K$131,"Proyec2",IF(Gestión!E503=D!$K$135,"Forma2",IF(Gestión!E503=D!$K$137,"Talent",IF(Gestión!E503=D!$K$151,"Conso1",IF(Gestión!E503=D!$K$152,"Conso2",IF(Gestión!E503=D!$K$159,"Serv",IF(Gestión!E503=D!$K$164,"Rete",IF(Gestión!E503=D!$K$171,"Fortale4",IF(Gestión!E503=D!$K$172,"Fortale5",IF(Gestión!E503=D!$K$174,"Defini",IF(Gestión!E503=D!$K$175,"Coord",IF(Gestión!E503=D!$K$178,"Redef",IF(Gestión!E503=D!$K$181,"Compro",IF(Gestión!E503=D!$K$182,"Desa1",IF(Gestión!E503=D!$K$183,"Fortale6",IF(Gestión!E503=D!$K$187,"Esta",IF(Gestión!E503=D!$K$190,"Facil",IF(Gestión!E503=D!$K$193,"Soporte",IF(Gestión!E503=D!$K$198,"Implement1",IF(Gestión!E503=D!$K$201,"La",IF(Gestión!E503=D!$K$203,"Fortale7",IF(Gestión!E503=D!$K$206,"Remo",IF(Gestión!E503=D!$K$210,"Fortale8",IF(Gestión!E503=D!$K$214,"Mejoram",IF(Gestión!E503=D!$K$215,"Fortale9",IF(Gestión!E503=D!$K$217,"Fortale10",""))))))))))))))))))))))))))))))))))))))))))))))))))))))))))</f>
        <v/>
      </c>
    </row>
    <row r="495" spans="14:20" x14ac:dyDescent="0.25">
      <c r="N495" t="str">
        <f>IF(Gestión!F504=D!$L$2,"Forta",IF(Gestión!F504=$L$4,"Inclu",IF(Gestión!F504=$L$5,"Cult",IF(Gestión!F504=$L$7,"Actua",IF(Gestión!F504=$L$11,"Cuali",IF(Gestión!F504=$L$15,"Forta1",IF(Gestión!F504=$L$18,"Actua1",IF(Gestión!F504=$L$20,"Forta2",IF(Gestión!F504=$L$24,"Plan",IF(Gestión!F504=$L$28,"Confor",IF(Gestión!F504=$L$31,"Crea",IF(Gestión!F504=$L$33,"Incor",IF(Gestión!F504=$L$35,"Incre",IF(Gestión!F504=$L$36,"Prog",IF(Gestión!F504=$L$37,"Forta3",IF(Gestión!F504=$L$38,"Redi",IF(Gestión!F504=$L$40,"Confor1",IF(Gestión!F504=$L$44,"Apoyo",IF(Gestión!F504=$L$46,"Crea1",IF(Gestión!F504=$L$48,"Forta4",IF(Gestión!F504=$L$50,"Actua2",IF(Gestión!F504=$L$51,"Invest",IF(Gestión!F504=$L$52,"Conserv",IF(Gestión!F504=$L$55,"Incre1",IF(Gestión!F504=$L$60,"Actua3",IF(Gestión!F504=$L$64,"Actua4",IF(Gestión!F504=$L$66,"Asist",IF(Gestión!F504=$L$68,"Invest2",IF(Gestión!F504=$L$69,"Pract",IF(Gestión!F504=$L$72,"Forta5",IF(Gestión!F504=$L$79,"Opera",IF(Gestión!F504=$L$80,"Opera2",IF(Gestión!F504=$L$81,"Impul",IF(Gestión!F504=$L$86,"Estudio",IF(Gestión!F504=$L$89,"Invest3",IF(Gestión!F504=$L$90,"Diseño",IF(Gestión!F504=$L$91,"Invest4",IF(Gestión!F504=$L$93,"Vincula",IF(Gestión!F504=$L$94,"Crea2",IF(Gestión!F504=$L$95,"Diseño1",IF(Gestión!F504=$L$96,"Opera3",IF(Gestión!F504=$L$100,"Promo",IF(Gestión!F504=$L$101,"Estudio1",IF(Gestión!F504=$L$103,"Desarrolla",IF(Gestión!F504=$L$104,"Propen",IF(Gestión!F504=$L$108,"Aument",IF(Gestión!F504=$L$112,"Aument2",IF(Gestión!F504=$L$113,"Incre2",IF(Gestión!F504=$L$115,"Diver",IF(Gestión!F504=$L$118,"Estable",IF(Gestión!F504=$L$128,"Realiza",IF(Gestión!F504=$L$131,"Realiza1",IF(Gestión!F504=$L$135,"Diseño2",IF(Gestión!F504=$L$137,"Estudio2",IF(Gestión!F504=$L$138,"Invest5",IF(Gestión!F504=$L$141,"Actua5",IF(Gestión!F504=$L$144,"Estable1",IF(Gestión!F504=$L$151,"Defin","N/A"))))))))))))))))))))))))))))))))))))))))))))))))))))))))))</f>
        <v>N/A</v>
      </c>
      <c r="O495" t="str">
        <f>IF(N495="N/A",IF(Gestión!F504=$L$152,"Estable2",IF(Gestión!F504=$L$159,"Diseño3",IF(Gestión!F504=$L$161,"Diseño4",IF(Gestión!F504=$L$164,"Forta6",IF(Gestión!F504=$L$168,"Prog1",IF(Gestión!F504=$L$171,"Robus",IF(Gestión!F504=$L$172,"Diseño5",IF(Gestión!F504=$L$173,"Diseño6",IF(Gestión!F504=$L$174,"Estruc",IF(Gestión!F504=$L$175,"Diseño7",IF(Gestión!F504=$L$178,"Diseño8",IF(Gestión!F504=$L$179,"Diseño9",IF(Gestión!F504=$L$180,"Diseño10",IF(Gestión!F504=$L$181,"Diseño11",IF(Gestión!F504=$L$182,"Diseño12",IF(Gestión!F504=$L$183,"Capacit",IF(Gestión!F504=$L$186,"Redi1",IF(Gestión!F504=$L$187,"Defin1",IF(Gestión!F504=$L$190,"Cumplir",IF(Gestión!F504=$L$193,"Sistem",IF(Gestión!F504=$L$195,"Montaje",IF(Gestión!F504=$L$198,"Implementa",IF(Gestión!F504=$L$201,"Sistem1",IF(Gestión!F504=$L$203,"Asegura",IF(Gestión!F504=$L$204,"Estable3",IF(Gestión!F504=$L$206,"Constru",IF(Gestión!F504=$L$210,"Defin2",IF(Gestión!F504=$L$212,"Cult1",IF(Gestión!F504=$L$214,"Diseño13",IF(Gestión!F504=$L$215,"Defin3",IF(Gestión!F504=$L$217,"Segui",""))))))))))))))))))))))))))))))),N495)</f>
        <v/>
      </c>
      <c r="P495" t="str">
        <f>IF(Gestión!D504=$Q$2,"Acre",IF(Gestión!D504=$Q$3,"Valor",IF(Gestión!D504=$Q$4,"Calidad",IF(Gestión!D504=$Q$5,"NAI",IF(Gestión!D504=$Q$6,"NAP",IF(Gestión!D504=$Q$7,"NAE",IF(Gestión!D504=$Q$8,"Articulación",IF(Gestión!D504=$Q$9,"Extensión",IF(Gestión!D504=$Q$10,"Regionalización",IF(Gestión!D504=$Q$11,"Interna",IF(Gestión!D504=$Q$12,"Seguimiento",IF(Gestión!D504=$Q$13,"NAA",IF(Gestión!D504=$Q$14,"Gerencia",IF(Gestión!D504=$Q$15,"TH",IF(Gestión!D504=$Q$16,"Finan",IF(Gestión!D504=$Q$17,"Bienestar",IF(Gestión!D504=$Q$18,"Comuni",IF(Gestión!D504=$Q$19,"Sistema",IF(Gestión!D504=$Q$20,"GestionD",IF(Gestión!D504=$Q$21,"Mejoramiento",IF(Gestión!D504=$Q$22,"Modelo",IF(Gestión!D504=$Q$23,"Control",""))))))))))))))))))))))</f>
        <v/>
      </c>
      <c r="T495" t="str">
        <f>IF(Gestión!E504=D!$K$2,"Acredi",IF(Gestión!E504=D!$K$7,"Increm",IF(Gestión!E504=D!$K$11,"Forma",IF(Gestión!E504=D!$K$15,"Vincu",IF(Gestión!E504=D!$K$31,"Estructuraci",IF(Gestión!E504=D!$K$33,"Tecnica",IF(Gestión!E504=D!$K$35,"Conso",IF(Gestión!E504=D!$K$37,"Fortale",IF(Gestión!E504=D!$K$38,"Program",IF(Gestión!E504=D!$K$40,"Estruct",IF(Gestión!E504=D!$K$48,"Artic",IF(Gestión!E504=D!$K$55,"Fortale1",IF(Gestión!E504=D!$K$60,"Biling",IF(Gestión!E504=D!$K$64,"Forma1",IF(Gestión!E504=D!$K$66,"Gest",IF(Gestión!E504=D!$K$68,"Redefini",IF(Gestión!E504=D!$K$69,"Fortale2",IF(Gestión!E504=D!$K$72,"Edu",IF(Gestión!E504=D!$K$79,"Implement",IF(Gestión!E504=D!$K$81,"Potencia",IF(Gestión!E504=D!$K$86,"Fortale3",IF(Gestión!E504=D!$K$89,"Vincu1",IF(Gestión!E504=D!$K$91,"Incur",IF(Gestión!E504=D!$K$93,"Proyec",IF(Gestión!E504=D!$K$94,"Estrateg",IF(Gestión!E504=D!$K$95,"Desa",IF(Gestión!E504=D!$K$103,"Seguim",IF(Gestión!E504=D!$K$104,"Acces",IF(Gestión!E504=D!$K$113,"Program1",IF(Gestión!E504=D!$K$115,"En",IF(Gestión!E504=D!$K$118,"Geren",IF(Gestión!E504=D!$K$128,"Proyec1",IF(Gestión!E504=D!$K$131,"Proyec2",IF(Gestión!E504=D!$K$135,"Forma2",IF(Gestión!E504=D!$K$137,"Talent",IF(Gestión!E504=D!$K$151,"Conso1",IF(Gestión!E504=D!$K$152,"Conso2",IF(Gestión!E504=D!$K$159,"Serv",IF(Gestión!E504=D!$K$164,"Rete",IF(Gestión!E504=D!$K$171,"Fortale4",IF(Gestión!E504=D!$K$172,"Fortale5",IF(Gestión!E504=D!$K$174,"Defini",IF(Gestión!E504=D!$K$175,"Coord",IF(Gestión!E504=D!$K$178,"Redef",IF(Gestión!E504=D!$K$181,"Compro",IF(Gestión!E504=D!$K$182,"Desa1",IF(Gestión!E504=D!$K$183,"Fortale6",IF(Gestión!E504=D!$K$187,"Esta",IF(Gestión!E504=D!$K$190,"Facil",IF(Gestión!E504=D!$K$193,"Soporte",IF(Gestión!E504=D!$K$198,"Implement1",IF(Gestión!E504=D!$K$201,"La",IF(Gestión!E504=D!$K$203,"Fortale7",IF(Gestión!E504=D!$K$206,"Remo",IF(Gestión!E504=D!$K$210,"Fortale8",IF(Gestión!E504=D!$K$214,"Mejoram",IF(Gestión!E504=D!$K$215,"Fortale9",IF(Gestión!E504=D!$K$217,"Fortale10",""))))))))))))))))))))))))))))))))))))))))))))))))))))))))))</f>
        <v/>
      </c>
    </row>
    <row r="496" spans="14:20" x14ac:dyDescent="0.25">
      <c r="N496" t="str">
        <f>IF(Gestión!F505=D!$L$2,"Forta",IF(Gestión!F505=$L$4,"Inclu",IF(Gestión!F505=$L$5,"Cult",IF(Gestión!F505=$L$7,"Actua",IF(Gestión!F505=$L$11,"Cuali",IF(Gestión!F505=$L$15,"Forta1",IF(Gestión!F505=$L$18,"Actua1",IF(Gestión!F505=$L$20,"Forta2",IF(Gestión!F505=$L$24,"Plan",IF(Gestión!F505=$L$28,"Confor",IF(Gestión!F505=$L$31,"Crea",IF(Gestión!F505=$L$33,"Incor",IF(Gestión!F505=$L$35,"Incre",IF(Gestión!F505=$L$36,"Prog",IF(Gestión!F505=$L$37,"Forta3",IF(Gestión!F505=$L$38,"Redi",IF(Gestión!F505=$L$40,"Confor1",IF(Gestión!F505=$L$44,"Apoyo",IF(Gestión!F505=$L$46,"Crea1",IF(Gestión!F505=$L$48,"Forta4",IF(Gestión!F505=$L$50,"Actua2",IF(Gestión!F505=$L$51,"Invest",IF(Gestión!F505=$L$52,"Conserv",IF(Gestión!F505=$L$55,"Incre1",IF(Gestión!F505=$L$60,"Actua3",IF(Gestión!F505=$L$64,"Actua4",IF(Gestión!F505=$L$66,"Asist",IF(Gestión!F505=$L$68,"Invest2",IF(Gestión!F505=$L$69,"Pract",IF(Gestión!F505=$L$72,"Forta5",IF(Gestión!F505=$L$79,"Opera",IF(Gestión!F505=$L$80,"Opera2",IF(Gestión!F505=$L$81,"Impul",IF(Gestión!F505=$L$86,"Estudio",IF(Gestión!F505=$L$89,"Invest3",IF(Gestión!F505=$L$90,"Diseño",IF(Gestión!F505=$L$91,"Invest4",IF(Gestión!F505=$L$93,"Vincula",IF(Gestión!F505=$L$94,"Crea2",IF(Gestión!F505=$L$95,"Diseño1",IF(Gestión!F505=$L$96,"Opera3",IF(Gestión!F505=$L$100,"Promo",IF(Gestión!F505=$L$101,"Estudio1",IF(Gestión!F505=$L$103,"Desarrolla",IF(Gestión!F505=$L$104,"Propen",IF(Gestión!F505=$L$108,"Aument",IF(Gestión!F505=$L$112,"Aument2",IF(Gestión!F505=$L$113,"Incre2",IF(Gestión!F505=$L$115,"Diver",IF(Gestión!F505=$L$118,"Estable",IF(Gestión!F505=$L$128,"Realiza",IF(Gestión!F505=$L$131,"Realiza1",IF(Gestión!F505=$L$135,"Diseño2",IF(Gestión!F505=$L$137,"Estudio2",IF(Gestión!F505=$L$138,"Invest5",IF(Gestión!F505=$L$141,"Actua5",IF(Gestión!F505=$L$144,"Estable1",IF(Gestión!F505=$L$151,"Defin","N/A"))))))))))))))))))))))))))))))))))))))))))))))))))))))))))</f>
        <v>N/A</v>
      </c>
      <c r="O496" t="str">
        <f>IF(N496="N/A",IF(Gestión!F505=$L$152,"Estable2",IF(Gestión!F505=$L$159,"Diseño3",IF(Gestión!F505=$L$161,"Diseño4",IF(Gestión!F505=$L$164,"Forta6",IF(Gestión!F505=$L$168,"Prog1",IF(Gestión!F505=$L$171,"Robus",IF(Gestión!F505=$L$172,"Diseño5",IF(Gestión!F505=$L$173,"Diseño6",IF(Gestión!F505=$L$174,"Estruc",IF(Gestión!F505=$L$175,"Diseño7",IF(Gestión!F505=$L$178,"Diseño8",IF(Gestión!F505=$L$179,"Diseño9",IF(Gestión!F505=$L$180,"Diseño10",IF(Gestión!F505=$L$181,"Diseño11",IF(Gestión!F505=$L$182,"Diseño12",IF(Gestión!F505=$L$183,"Capacit",IF(Gestión!F505=$L$186,"Redi1",IF(Gestión!F505=$L$187,"Defin1",IF(Gestión!F505=$L$190,"Cumplir",IF(Gestión!F505=$L$193,"Sistem",IF(Gestión!F505=$L$195,"Montaje",IF(Gestión!F505=$L$198,"Implementa",IF(Gestión!F505=$L$201,"Sistem1",IF(Gestión!F505=$L$203,"Asegura",IF(Gestión!F505=$L$204,"Estable3",IF(Gestión!F505=$L$206,"Constru",IF(Gestión!F505=$L$210,"Defin2",IF(Gestión!F505=$L$212,"Cult1",IF(Gestión!F505=$L$214,"Diseño13",IF(Gestión!F505=$L$215,"Defin3",IF(Gestión!F505=$L$217,"Segui",""))))))))))))))))))))))))))))))),N496)</f>
        <v/>
      </c>
      <c r="P496" t="str">
        <f>IF(Gestión!D505=$Q$2,"Acre",IF(Gestión!D505=$Q$3,"Valor",IF(Gestión!D505=$Q$4,"Calidad",IF(Gestión!D505=$Q$5,"NAI",IF(Gestión!D505=$Q$6,"NAP",IF(Gestión!D505=$Q$7,"NAE",IF(Gestión!D505=$Q$8,"Articulación",IF(Gestión!D505=$Q$9,"Extensión",IF(Gestión!D505=$Q$10,"Regionalización",IF(Gestión!D505=$Q$11,"Interna",IF(Gestión!D505=$Q$12,"Seguimiento",IF(Gestión!D505=$Q$13,"NAA",IF(Gestión!D505=$Q$14,"Gerencia",IF(Gestión!D505=$Q$15,"TH",IF(Gestión!D505=$Q$16,"Finan",IF(Gestión!D505=$Q$17,"Bienestar",IF(Gestión!D505=$Q$18,"Comuni",IF(Gestión!D505=$Q$19,"Sistema",IF(Gestión!D505=$Q$20,"GestionD",IF(Gestión!D505=$Q$21,"Mejoramiento",IF(Gestión!D505=$Q$22,"Modelo",IF(Gestión!D505=$Q$23,"Control",""))))))))))))))))))))))</f>
        <v/>
      </c>
      <c r="T496" t="str">
        <f>IF(Gestión!E505=D!$K$2,"Acredi",IF(Gestión!E505=D!$K$7,"Increm",IF(Gestión!E505=D!$K$11,"Forma",IF(Gestión!E505=D!$K$15,"Vincu",IF(Gestión!E505=D!$K$31,"Estructuraci",IF(Gestión!E505=D!$K$33,"Tecnica",IF(Gestión!E505=D!$K$35,"Conso",IF(Gestión!E505=D!$K$37,"Fortale",IF(Gestión!E505=D!$K$38,"Program",IF(Gestión!E505=D!$K$40,"Estruct",IF(Gestión!E505=D!$K$48,"Artic",IF(Gestión!E505=D!$K$55,"Fortale1",IF(Gestión!E505=D!$K$60,"Biling",IF(Gestión!E505=D!$K$64,"Forma1",IF(Gestión!E505=D!$K$66,"Gest",IF(Gestión!E505=D!$K$68,"Redefini",IF(Gestión!E505=D!$K$69,"Fortale2",IF(Gestión!E505=D!$K$72,"Edu",IF(Gestión!E505=D!$K$79,"Implement",IF(Gestión!E505=D!$K$81,"Potencia",IF(Gestión!E505=D!$K$86,"Fortale3",IF(Gestión!E505=D!$K$89,"Vincu1",IF(Gestión!E505=D!$K$91,"Incur",IF(Gestión!E505=D!$K$93,"Proyec",IF(Gestión!E505=D!$K$94,"Estrateg",IF(Gestión!E505=D!$K$95,"Desa",IF(Gestión!E505=D!$K$103,"Seguim",IF(Gestión!E505=D!$K$104,"Acces",IF(Gestión!E505=D!$K$113,"Program1",IF(Gestión!E505=D!$K$115,"En",IF(Gestión!E505=D!$K$118,"Geren",IF(Gestión!E505=D!$K$128,"Proyec1",IF(Gestión!E505=D!$K$131,"Proyec2",IF(Gestión!E505=D!$K$135,"Forma2",IF(Gestión!E505=D!$K$137,"Talent",IF(Gestión!E505=D!$K$151,"Conso1",IF(Gestión!E505=D!$K$152,"Conso2",IF(Gestión!E505=D!$K$159,"Serv",IF(Gestión!E505=D!$K$164,"Rete",IF(Gestión!E505=D!$K$171,"Fortale4",IF(Gestión!E505=D!$K$172,"Fortale5",IF(Gestión!E505=D!$K$174,"Defini",IF(Gestión!E505=D!$K$175,"Coord",IF(Gestión!E505=D!$K$178,"Redef",IF(Gestión!E505=D!$K$181,"Compro",IF(Gestión!E505=D!$K$182,"Desa1",IF(Gestión!E505=D!$K$183,"Fortale6",IF(Gestión!E505=D!$K$187,"Esta",IF(Gestión!E505=D!$K$190,"Facil",IF(Gestión!E505=D!$K$193,"Soporte",IF(Gestión!E505=D!$K$198,"Implement1",IF(Gestión!E505=D!$K$201,"La",IF(Gestión!E505=D!$K$203,"Fortale7",IF(Gestión!E505=D!$K$206,"Remo",IF(Gestión!E505=D!$K$210,"Fortale8",IF(Gestión!E505=D!$K$214,"Mejoram",IF(Gestión!E505=D!$K$215,"Fortale9",IF(Gestión!E505=D!$K$217,"Fortale10",""))))))))))))))))))))))))))))))))))))))))))))))))))))))))))</f>
        <v/>
      </c>
    </row>
    <row r="497" spans="14:20" x14ac:dyDescent="0.25">
      <c r="N497" t="str">
        <f>IF(Gestión!F506=D!$L$2,"Forta",IF(Gestión!F506=$L$4,"Inclu",IF(Gestión!F506=$L$5,"Cult",IF(Gestión!F506=$L$7,"Actua",IF(Gestión!F506=$L$11,"Cuali",IF(Gestión!F506=$L$15,"Forta1",IF(Gestión!F506=$L$18,"Actua1",IF(Gestión!F506=$L$20,"Forta2",IF(Gestión!F506=$L$24,"Plan",IF(Gestión!F506=$L$28,"Confor",IF(Gestión!F506=$L$31,"Crea",IF(Gestión!F506=$L$33,"Incor",IF(Gestión!F506=$L$35,"Incre",IF(Gestión!F506=$L$36,"Prog",IF(Gestión!F506=$L$37,"Forta3",IF(Gestión!F506=$L$38,"Redi",IF(Gestión!F506=$L$40,"Confor1",IF(Gestión!F506=$L$44,"Apoyo",IF(Gestión!F506=$L$46,"Crea1",IF(Gestión!F506=$L$48,"Forta4",IF(Gestión!F506=$L$50,"Actua2",IF(Gestión!F506=$L$51,"Invest",IF(Gestión!F506=$L$52,"Conserv",IF(Gestión!F506=$L$55,"Incre1",IF(Gestión!F506=$L$60,"Actua3",IF(Gestión!F506=$L$64,"Actua4",IF(Gestión!F506=$L$66,"Asist",IF(Gestión!F506=$L$68,"Invest2",IF(Gestión!F506=$L$69,"Pract",IF(Gestión!F506=$L$72,"Forta5",IF(Gestión!F506=$L$79,"Opera",IF(Gestión!F506=$L$80,"Opera2",IF(Gestión!F506=$L$81,"Impul",IF(Gestión!F506=$L$86,"Estudio",IF(Gestión!F506=$L$89,"Invest3",IF(Gestión!F506=$L$90,"Diseño",IF(Gestión!F506=$L$91,"Invest4",IF(Gestión!F506=$L$93,"Vincula",IF(Gestión!F506=$L$94,"Crea2",IF(Gestión!F506=$L$95,"Diseño1",IF(Gestión!F506=$L$96,"Opera3",IF(Gestión!F506=$L$100,"Promo",IF(Gestión!F506=$L$101,"Estudio1",IF(Gestión!F506=$L$103,"Desarrolla",IF(Gestión!F506=$L$104,"Propen",IF(Gestión!F506=$L$108,"Aument",IF(Gestión!F506=$L$112,"Aument2",IF(Gestión!F506=$L$113,"Incre2",IF(Gestión!F506=$L$115,"Diver",IF(Gestión!F506=$L$118,"Estable",IF(Gestión!F506=$L$128,"Realiza",IF(Gestión!F506=$L$131,"Realiza1",IF(Gestión!F506=$L$135,"Diseño2",IF(Gestión!F506=$L$137,"Estudio2",IF(Gestión!F506=$L$138,"Invest5",IF(Gestión!F506=$L$141,"Actua5",IF(Gestión!F506=$L$144,"Estable1",IF(Gestión!F506=$L$151,"Defin","N/A"))))))))))))))))))))))))))))))))))))))))))))))))))))))))))</f>
        <v>N/A</v>
      </c>
      <c r="O497" t="str">
        <f>IF(N497="N/A",IF(Gestión!F506=$L$152,"Estable2",IF(Gestión!F506=$L$159,"Diseño3",IF(Gestión!F506=$L$161,"Diseño4",IF(Gestión!F506=$L$164,"Forta6",IF(Gestión!F506=$L$168,"Prog1",IF(Gestión!F506=$L$171,"Robus",IF(Gestión!F506=$L$172,"Diseño5",IF(Gestión!F506=$L$173,"Diseño6",IF(Gestión!F506=$L$174,"Estruc",IF(Gestión!F506=$L$175,"Diseño7",IF(Gestión!F506=$L$178,"Diseño8",IF(Gestión!F506=$L$179,"Diseño9",IF(Gestión!F506=$L$180,"Diseño10",IF(Gestión!F506=$L$181,"Diseño11",IF(Gestión!F506=$L$182,"Diseño12",IF(Gestión!F506=$L$183,"Capacit",IF(Gestión!F506=$L$186,"Redi1",IF(Gestión!F506=$L$187,"Defin1",IF(Gestión!F506=$L$190,"Cumplir",IF(Gestión!F506=$L$193,"Sistem",IF(Gestión!F506=$L$195,"Montaje",IF(Gestión!F506=$L$198,"Implementa",IF(Gestión!F506=$L$201,"Sistem1",IF(Gestión!F506=$L$203,"Asegura",IF(Gestión!F506=$L$204,"Estable3",IF(Gestión!F506=$L$206,"Constru",IF(Gestión!F506=$L$210,"Defin2",IF(Gestión!F506=$L$212,"Cult1",IF(Gestión!F506=$L$214,"Diseño13",IF(Gestión!F506=$L$215,"Defin3",IF(Gestión!F506=$L$217,"Segui",""))))))))))))))))))))))))))))))),N497)</f>
        <v/>
      </c>
      <c r="P497" t="str">
        <f>IF(Gestión!D506=$Q$2,"Acre",IF(Gestión!D506=$Q$3,"Valor",IF(Gestión!D506=$Q$4,"Calidad",IF(Gestión!D506=$Q$5,"NAI",IF(Gestión!D506=$Q$6,"NAP",IF(Gestión!D506=$Q$7,"NAE",IF(Gestión!D506=$Q$8,"Articulación",IF(Gestión!D506=$Q$9,"Extensión",IF(Gestión!D506=$Q$10,"Regionalización",IF(Gestión!D506=$Q$11,"Interna",IF(Gestión!D506=$Q$12,"Seguimiento",IF(Gestión!D506=$Q$13,"NAA",IF(Gestión!D506=$Q$14,"Gerencia",IF(Gestión!D506=$Q$15,"TH",IF(Gestión!D506=$Q$16,"Finan",IF(Gestión!D506=$Q$17,"Bienestar",IF(Gestión!D506=$Q$18,"Comuni",IF(Gestión!D506=$Q$19,"Sistema",IF(Gestión!D506=$Q$20,"GestionD",IF(Gestión!D506=$Q$21,"Mejoramiento",IF(Gestión!D506=$Q$22,"Modelo",IF(Gestión!D506=$Q$23,"Control",""))))))))))))))))))))))</f>
        <v/>
      </c>
      <c r="T497" t="str">
        <f>IF(Gestión!E506=D!$K$2,"Acredi",IF(Gestión!E506=D!$K$7,"Increm",IF(Gestión!E506=D!$K$11,"Forma",IF(Gestión!E506=D!$K$15,"Vincu",IF(Gestión!E506=D!$K$31,"Estructuraci",IF(Gestión!E506=D!$K$33,"Tecnica",IF(Gestión!E506=D!$K$35,"Conso",IF(Gestión!E506=D!$K$37,"Fortale",IF(Gestión!E506=D!$K$38,"Program",IF(Gestión!E506=D!$K$40,"Estruct",IF(Gestión!E506=D!$K$48,"Artic",IF(Gestión!E506=D!$K$55,"Fortale1",IF(Gestión!E506=D!$K$60,"Biling",IF(Gestión!E506=D!$K$64,"Forma1",IF(Gestión!E506=D!$K$66,"Gest",IF(Gestión!E506=D!$K$68,"Redefini",IF(Gestión!E506=D!$K$69,"Fortale2",IF(Gestión!E506=D!$K$72,"Edu",IF(Gestión!E506=D!$K$79,"Implement",IF(Gestión!E506=D!$K$81,"Potencia",IF(Gestión!E506=D!$K$86,"Fortale3",IF(Gestión!E506=D!$K$89,"Vincu1",IF(Gestión!E506=D!$K$91,"Incur",IF(Gestión!E506=D!$K$93,"Proyec",IF(Gestión!E506=D!$K$94,"Estrateg",IF(Gestión!E506=D!$K$95,"Desa",IF(Gestión!E506=D!$K$103,"Seguim",IF(Gestión!E506=D!$K$104,"Acces",IF(Gestión!E506=D!$K$113,"Program1",IF(Gestión!E506=D!$K$115,"En",IF(Gestión!E506=D!$K$118,"Geren",IF(Gestión!E506=D!$K$128,"Proyec1",IF(Gestión!E506=D!$K$131,"Proyec2",IF(Gestión!E506=D!$K$135,"Forma2",IF(Gestión!E506=D!$K$137,"Talent",IF(Gestión!E506=D!$K$151,"Conso1",IF(Gestión!E506=D!$K$152,"Conso2",IF(Gestión!E506=D!$K$159,"Serv",IF(Gestión!E506=D!$K$164,"Rete",IF(Gestión!E506=D!$K$171,"Fortale4",IF(Gestión!E506=D!$K$172,"Fortale5",IF(Gestión!E506=D!$K$174,"Defini",IF(Gestión!E506=D!$K$175,"Coord",IF(Gestión!E506=D!$K$178,"Redef",IF(Gestión!E506=D!$K$181,"Compro",IF(Gestión!E506=D!$K$182,"Desa1",IF(Gestión!E506=D!$K$183,"Fortale6",IF(Gestión!E506=D!$K$187,"Esta",IF(Gestión!E506=D!$K$190,"Facil",IF(Gestión!E506=D!$K$193,"Soporte",IF(Gestión!E506=D!$K$198,"Implement1",IF(Gestión!E506=D!$K$201,"La",IF(Gestión!E506=D!$K$203,"Fortale7",IF(Gestión!E506=D!$K$206,"Remo",IF(Gestión!E506=D!$K$210,"Fortale8",IF(Gestión!E506=D!$K$214,"Mejoram",IF(Gestión!E506=D!$K$215,"Fortale9",IF(Gestión!E506=D!$K$217,"Fortale10",""))))))))))))))))))))))))))))))))))))))))))))))))))))))))))</f>
        <v/>
      </c>
    </row>
    <row r="498" spans="14:20" x14ac:dyDescent="0.25">
      <c r="N498" t="str">
        <f>IF(Gestión!F507=D!$L$2,"Forta",IF(Gestión!F507=$L$4,"Inclu",IF(Gestión!F507=$L$5,"Cult",IF(Gestión!F507=$L$7,"Actua",IF(Gestión!F507=$L$11,"Cuali",IF(Gestión!F507=$L$15,"Forta1",IF(Gestión!F507=$L$18,"Actua1",IF(Gestión!F507=$L$20,"Forta2",IF(Gestión!F507=$L$24,"Plan",IF(Gestión!F507=$L$28,"Confor",IF(Gestión!F507=$L$31,"Crea",IF(Gestión!F507=$L$33,"Incor",IF(Gestión!F507=$L$35,"Incre",IF(Gestión!F507=$L$36,"Prog",IF(Gestión!F507=$L$37,"Forta3",IF(Gestión!F507=$L$38,"Redi",IF(Gestión!F507=$L$40,"Confor1",IF(Gestión!F507=$L$44,"Apoyo",IF(Gestión!F507=$L$46,"Crea1",IF(Gestión!F507=$L$48,"Forta4",IF(Gestión!F507=$L$50,"Actua2",IF(Gestión!F507=$L$51,"Invest",IF(Gestión!F507=$L$52,"Conserv",IF(Gestión!F507=$L$55,"Incre1",IF(Gestión!F507=$L$60,"Actua3",IF(Gestión!F507=$L$64,"Actua4",IF(Gestión!F507=$L$66,"Asist",IF(Gestión!F507=$L$68,"Invest2",IF(Gestión!F507=$L$69,"Pract",IF(Gestión!F507=$L$72,"Forta5",IF(Gestión!F507=$L$79,"Opera",IF(Gestión!F507=$L$80,"Opera2",IF(Gestión!F507=$L$81,"Impul",IF(Gestión!F507=$L$86,"Estudio",IF(Gestión!F507=$L$89,"Invest3",IF(Gestión!F507=$L$90,"Diseño",IF(Gestión!F507=$L$91,"Invest4",IF(Gestión!F507=$L$93,"Vincula",IF(Gestión!F507=$L$94,"Crea2",IF(Gestión!F507=$L$95,"Diseño1",IF(Gestión!F507=$L$96,"Opera3",IF(Gestión!F507=$L$100,"Promo",IF(Gestión!F507=$L$101,"Estudio1",IF(Gestión!F507=$L$103,"Desarrolla",IF(Gestión!F507=$L$104,"Propen",IF(Gestión!F507=$L$108,"Aument",IF(Gestión!F507=$L$112,"Aument2",IF(Gestión!F507=$L$113,"Incre2",IF(Gestión!F507=$L$115,"Diver",IF(Gestión!F507=$L$118,"Estable",IF(Gestión!F507=$L$128,"Realiza",IF(Gestión!F507=$L$131,"Realiza1",IF(Gestión!F507=$L$135,"Diseño2",IF(Gestión!F507=$L$137,"Estudio2",IF(Gestión!F507=$L$138,"Invest5",IF(Gestión!F507=$L$141,"Actua5",IF(Gestión!F507=$L$144,"Estable1",IF(Gestión!F507=$L$151,"Defin","N/A"))))))))))))))))))))))))))))))))))))))))))))))))))))))))))</f>
        <v>N/A</v>
      </c>
      <c r="O498" t="str">
        <f>IF(N498="N/A",IF(Gestión!F507=$L$152,"Estable2",IF(Gestión!F507=$L$159,"Diseño3",IF(Gestión!F507=$L$161,"Diseño4",IF(Gestión!F507=$L$164,"Forta6",IF(Gestión!F507=$L$168,"Prog1",IF(Gestión!F507=$L$171,"Robus",IF(Gestión!F507=$L$172,"Diseño5",IF(Gestión!F507=$L$173,"Diseño6",IF(Gestión!F507=$L$174,"Estruc",IF(Gestión!F507=$L$175,"Diseño7",IF(Gestión!F507=$L$178,"Diseño8",IF(Gestión!F507=$L$179,"Diseño9",IF(Gestión!F507=$L$180,"Diseño10",IF(Gestión!F507=$L$181,"Diseño11",IF(Gestión!F507=$L$182,"Diseño12",IF(Gestión!F507=$L$183,"Capacit",IF(Gestión!F507=$L$186,"Redi1",IF(Gestión!F507=$L$187,"Defin1",IF(Gestión!F507=$L$190,"Cumplir",IF(Gestión!F507=$L$193,"Sistem",IF(Gestión!F507=$L$195,"Montaje",IF(Gestión!F507=$L$198,"Implementa",IF(Gestión!F507=$L$201,"Sistem1",IF(Gestión!F507=$L$203,"Asegura",IF(Gestión!F507=$L$204,"Estable3",IF(Gestión!F507=$L$206,"Constru",IF(Gestión!F507=$L$210,"Defin2",IF(Gestión!F507=$L$212,"Cult1",IF(Gestión!F507=$L$214,"Diseño13",IF(Gestión!F507=$L$215,"Defin3",IF(Gestión!F507=$L$217,"Segui",""))))))))))))))))))))))))))))))),N498)</f>
        <v/>
      </c>
      <c r="P498" t="str">
        <f>IF(Gestión!D507=$Q$2,"Acre",IF(Gestión!D507=$Q$3,"Valor",IF(Gestión!D507=$Q$4,"Calidad",IF(Gestión!D507=$Q$5,"NAI",IF(Gestión!D507=$Q$6,"NAP",IF(Gestión!D507=$Q$7,"NAE",IF(Gestión!D507=$Q$8,"Articulación",IF(Gestión!D507=$Q$9,"Extensión",IF(Gestión!D507=$Q$10,"Regionalización",IF(Gestión!D507=$Q$11,"Interna",IF(Gestión!D507=$Q$12,"Seguimiento",IF(Gestión!D507=$Q$13,"NAA",IF(Gestión!D507=$Q$14,"Gerencia",IF(Gestión!D507=$Q$15,"TH",IF(Gestión!D507=$Q$16,"Finan",IF(Gestión!D507=$Q$17,"Bienestar",IF(Gestión!D507=$Q$18,"Comuni",IF(Gestión!D507=$Q$19,"Sistema",IF(Gestión!D507=$Q$20,"GestionD",IF(Gestión!D507=$Q$21,"Mejoramiento",IF(Gestión!D507=$Q$22,"Modelo",IF(Gestión!D507=$Q$23,"Control",""))))))))))))))))))))))</f>
        <v/>
      </c>
      <c r="T498" t="str">
        <f>IF(Gestión!E507=D!$K$2,"Acredi",IF(Gestión!E507=D!$K$7,"Increm",IF(Gestión!E507=D!$K$11,"Forma",IF(Gestión!E507=D!$K$15,"Vincu",IF(Gestión!E507=D!$K$31,"Estructuraci",IF(Gestión!E507=D!$K$33,"Tecnica",IF(Gestión!E507=D!$K$35,"Conso",IF(Gestión!E507=D!$K$37,"Fortale",IF(Gestión!E507=D!$K$38,"Program",IF(Gestión!E507=D!$K$40,"Estruct",IF(Gestión!E507=D!$K$48,"Artic",IF(Gestión!E507=D!$K$55,"Fortale1",IF(Gestión!E507=D!$K$60,"Biling",IF(Gestión!E507=D!$K$64,"Forma1",IF(Gestión!E507=D!$K$66,"Gest",IF(Gestión!E507=D!$K$68,"Redefini",IF(Gestión!E507=D!$K$69,"Fortale2",IF(Gestión!E507=D!$K$72,"Edu",IF(Gestión!E507=D!$K$79,"Implement",IF(Gestión!E507=D!$K$81,"Potencia",IF(Gestión!E507=D!$K$86,"Fortale3",IF(Gestión!E507=D!$K$89,"Vincu1",IF(Gestión!E507=D!$K$91,"Incur",IF(Gestión!E507=D!$K$93,"Proyec",IF(Gestión!E507=D!$K$94,"Estrateg",IF(Gestión!E507=D!$K$95,"Desa",IF(Gestión!E507=D!$K$103,"Seguim",IF(Gestión!E507=D!$K$104,"Acces",IF(Gestión!E507=D!$K$113,"Program1",IF(Gestión!E507=D!$K$115,"En",IF(Gestión!E507=D!$K$118,"Geren",IF(Gestión!E507=D!$K$128,"Proyec1",IF(Gestión!E507=D!$K$131,"Proyec2",IF(Gestión!E507=D!$K$135,"Forma2",IF(Gestión!E507=D!$K$137,"Talent",IF(Gestión!E507=D!$K$151,"Conso1",IF(Gestión!E507=D!$K$152,"Conso2",IF(Gestión!E507=D!$K$159,"Serv",IF(Gestión!E507=D!$K$164,"Rete",IF(Gestión!E507=D!$K$171,"Fortale4",IF(Gestión!E507=D!$K$172,"Fortale5",IF(Gestión!E507=D!$K$174,"Defini",IF(Gestión!E507=D!$K$175,"Coord",IF(Gestión!E507=D!$K$178,"Redef",IF(Gestión!E507=D!$K$181,"Compro",IF(Gestión!E507=D!$K$182,"Desa1",IF(Gestión!E507=D!$K$183,"Fortale6",IF(Gestión!E507=D!$K$187,"Esta",IF(Gestión!E507=D!$K$190,"Facil",IF(Gestión!E507=D!$K$193,"Soporte",IF(Gestión!E507=D!$K$198,"Implement1",IF(Gestión!E507=D!$K$201,"La",IF(Gestión!E507=D!$K$203,"Fortale7",IF(Gestión!E507=D!$K$206,"Remo",IF(Gestión!E507=D!$K$210,"Fortale8",IF(Gestión!E507=D!$K$214,"Mejoram",IF(Gestión!E507=D!$K$215,"Fortale9",IF(Gestión!E507=D!$K$217,"Fortale10",""))))))))))))))))))))))))))))))))))))))))))))))))))))))))))</f>
        <v/>
      </c>
    </row>
    <row r="499" spans="14:20" x14ac:dyDescent="0.25">
      <c r="N499" t="str">
        <f>IF(Gestión!F508=D!$L$2,"Forta",IF(Gestión!F508=$L$4,"Inclu",IF(Gestión!F508=$L$5,"Cult",IF(Gestión!F508=$L$7,"Actua",IF(Gestión!F508=$L$11,"Cuali",IF(Gestión!F508=$L$15,"Forta1",IF(Gestión!F508=$L$18,"Actua1",IF(Gestión!F508=$L$20,"Forta2",IF(Gestión!F508=$L$24,"Plan",IF(Gestión!F508=$L$28,"Confor",IF(Gestión!F508=$L$31,"Crea",IF(Gestión!F508=$L$33,"Incor",IF(Gestión!F508=$L$35,"Incre",IF(Gestión!F508=$L$36,"Prog",IF(Gestión!F508=$L$37,"Forta3",IF(Gestión!F508=$L$38,"Redi",IF(Gestión!F508=$L$40,"Confor1",IF(Gestión!F508=$L$44,"Apoyo",IF(Gestión!F508=$L$46,"Crea1",IF(Gestión!F508=$L$48,"Forta4",IF(Gestión!F508=$L$50,"Actua2",IF(Gestión!F508=$L$51,"Invest",IF(Gestión!F508=$L$52,"Conserv",IF(Gestión!F508=$L$55,"Incre1",IF(Gestión!F508=$L$60,"Actua3",IF(Gestión!F508=$L$64,"Actua4",IF(Gestión!F508=$L$66,"Asist",IF(Gestión!F508=$L$68,"Invest2",IF(Gestión!F508=$L$69,"Pract",IF(Gestión!F508=$L$72,"Forta5",IF(Gestión!F508=$L$79,"Opera",IF(Gestión!F508=$L$80,"Opera2",IF(Gestión!F508=$L$81,"Impul",IF(Gestión!F508=$L$86,"Estudio",IF(Gestión!F508=$L$89,"Invest3",IF(Gestión!F508=$L$90,"Diseño",IF(Gestión!F508=$L$91,"Invest4",IF(Gestión!F508=$L$93,"Vincula",IF(Gestión!F508=$L$94,"Crea2",IF(Gestión!F508=$L$95,"Diseño1",IF(Gestión!F508=$L$96,"Opera3",IF(Gestión!F508=$L$100,"Promo",IF(Gestión!F508=$L$101,"Estudio1",IF(Gestión!F508=$L$103,"Desarrolla",IF(Gestión!F508=$L$104,"Propen",IF(Gestión!F508=$L$108,"Aument",IF(Gestión!F508=$L$112,"Aument2",IF(Gestión!F508=$L$113,"Incre2",IF(Gestión!F508=$L$115,"Diver",IF(Gestión!F508=$L$118,"Estable",IF(Gestión!F508=$L$128,"Realiza",IF(Gestión!F508=$L$131,"Realiza1",IF(Gestión!F508=$L$135,"Diseño2",IF(Gestión!F508=$L$137,"Estudio2",IF(Gestión!F508=$L$138,"Invest5",IF(Gestión!F508=$L$141,"Actua5",IF(Gestión!F508=$L$144,"Estable1",IF(Gestión!F508=$L$151,"Defin","N/A"))))))))))))))))))))))))))))))))))))))))))))))))))))))))))</f>
        <v>N/A</v>
      </c>
      <c r="O499" t="str">
        <f>IF(N499="N/A",IF(Gestión!F508=$L$152,"Estable2",IF(Gestión!F508=$L$159,"Diseño3",IF(Gestión!F508=$L$161,"Diseño4",IF(Gestión!F508=$L$164,"Forta6",IF(Gestión!F508=$L$168,"Prog1",IF(Gestión!F508=$L$171,"Robus",IF(Gestión!F508=$L$172,"Diseño5",IF(Gestión!F508=$L$173,"Diseño6",IF(Gestión!F508=$L$174,"Estruc",IF(Gestión!F508=$L$175,"Diseño7",IF(Gestión!F508=$L$178,"Diseño8",IF(Gestión!F508=$L$179,"Diseño9",IF(Gestión!F508=$L$180,"Diseño10",IF(Gestión!F508=$L$181,"Diseño11",IF(Gestión!F508=$L$182,"Diseño12",IF(Gestión!F508=$L$183,"Capacit",IF(Gestión!F508=$L$186,"Redi1",IF(Gestión!F508=$L$187,"Defin1",IF(Gestión!F508=$L$190,"Cumplir",IF(Gestión!F508=$L$193,"Sistem",IF(Gestión!F508=$L$195,"Montaje",IF(Gestión!F508=$L$198,"Implementa",IF(Gestión!F508=$L$201,"Sistem1",IF(Gestión!F508=$L$203,"Asegura",IF(Gestión!F508=$L$204,"Estable3",IF(Gestión!F508=$L$206,"Constru",IF(Gestión!F508=$L$210,"Defin2",IF(Gestión!F508=$L$212,"Cult1",IF(Gestión!F508=$L$214,"Diseño13",IF(Gestión!F508=$L$215,"Defin3",IF(Gestión!F508=$L$217,"Segui",""))))))))))))))))))))))))))))))),N499)</f>
        <v/>
      </c>
      <c r="P499" t="str">
        <f>IF(Gestión!D508=$Q$2,"Acre",IF(Gestión!D508=$Q$3,"Valor",IF(Gestión!D508=$Q$4,"Calidad",IF(Gestión!D508=$Q$5,"NAI",IF(Gestión!D508=$Q$6,"NAP",IF(Gestión!D508=$Q$7,"NAE",IF(Gestión!D508=$Q$8,"Articulación",IF(Gestión!D508=$Q$9,"Extensión",IF(Gestión!D508=$Q$10,"Regionalización",IF(Gestión!D508=$Q$11,"Interna",IF(Gestión!D508=$Q$12,"Seguimiento",IF(Gestión!D508=$Q$13,"NAA",IF(Gestión!D508=$Q$14,"Gerencia",IF(Gestión!D508=$Q$15,"TH",IF(Gestión!D508=$Q$16,"Finan",IF(Gestión!D508=$Q$17,"Bienestar",IF(Gestión!D508=$Q$18,"Comuni",IF(Gestión!D508=$Q$19,"Sistema",IF(Gestión!D508=$Q$20,"GestionD",IF(Gestión!D508=$Q$21,"Mejoramiento",IF(Gestión!D508=$Q$22,"Modelo",IF(Gestión!D508=$Q$23,"Control",""))))))))))))))))))))))</f>
        <v/>
      </c>
      <c r="T499" t="str">
        <f>IF(Gestión!E508=D!$K$2,"Acredi",IF(Gestión!E508=D!$K$7,"Increm",IF(Gestión!E508=D!$K$11,"Forma",IF(Gestión!E508=D!$K$15,"Vincu",IF(Gestión!E508=D!$K$31,"Estructuraci",IF(Gestión!E508=D!$K$33,"Tecnica",IF(Gestión!E508=D!$K$35,"Conso",IF(Gestión!E508=D!$K$37,"Fortale",IF(Gestión!E508=D!$K$38,"Program",IF(Gestión!E508=D!$K$40,"Estruct",IF(Gestión!E508=D!$K$48,"Artic",IF(Gestión!E508=D!$K$55,"Fortale1",IF(Gestión!E508=D!$K$60,"Biling",IF(Gestión!E508=D!$K$64,"Forma1",IF(Gestión!E508=D!$K$66,"Gest",IF(Gestión!E508=D!$K$68,"Redefini",IF(Gestión!E508=D!$K$69,"Fortale2",IF(Gestión!E508=D!$K$72,"Edu",IF(Gestión!E508=D!$K$79,"Implement",IF(Gestión!E508=D!$K$81,"Potencia",IF(Gestión!E508=D!$K$86,"Fortale3",IF(Gestión!E508=D!$K$89,"Vincu1",IF(Gestión!E508=D!$K$91,"Incur",IF(Gestión!E508=D!$K$93,"Proyec",IF(Gestión!E508=D!$K$94,"Estrateg",IF(Gestión!E508=D!$K$95,"Desa",IF(Gestión!E508=D!$K$103,"Seguim",IF(Gestión!E508=D!$K$104,"Acces",IF(Gestión!E508=D!$K$113,"Program1",IF(Gestión!E508=D!$K$115,"En",IF(Gestión!E508=D!$K$118,"Geren",IF(Gestión!E508=D!$K$128,"Proyec1",IF(Gestión!E508=D!$K$131,"Proyec2",IF(Gestión!E508=D!$K$135,"Forma2",IF(Gestión!E508=D!$K$137,"Talent",IF(Gestión!E508=D!$K$151,"Conso1",IF(Gestión!E508=D!$K$152,"Conso2",IF(Gestión!E508=D!$K$159,"Serv",IF(Gestión!E508=D!$K$164,"Rete",IF(Gestión!E508=D!$K$171,"Fortale4",IF(Gestión!E508=D!$K$172,"Fortale5",IF(Gestión!E508=D!$K$174,"Defini",IF(Gestión!E508=D!$K$175,"Coord",IF(Gestión!E508=D!$K$178,"Redef",IF(Gestión!E508=D!$K$181,"Compro",IF(Gestión!E508=D!$K$182,"Desa1",IF(Gestión!E508=D!$K$183,"Fortale6",IF(Gestión!E508=D!$K$187,"Esta",IF(Gestión!E508=D!$K$190,"Facil",IF(Gestión!E508=D!$K$193,"Soporte",IF(Gestión!E508=D!$K$198,"Implement1",IF(Gestión!E508=D!$K$201,"La",IF(Gestión!E508=D!$K$203,"Fortale7",IF(Gestión!E508=D!$K$206,"Remo",IF(Gestión!E508=D!$K$210,"Fortale8",IF(Gestión!E508=D!$K$214,"Mejoram",IF(Gestión!E508=D!$K$215,"Fortale9",IF(Gestión!E508=D!$K$217,"Fortale10",""))))))))))))))))))))))))))))))))))))))))))))))))))))))))))</f>
        <v/>
      </c>
    </row>
    <row r="500" spans="14:20" x14ac:dyDescent="0.25">
      <c r="N500" t="str">
        <f>IF(Gestión!F509=D!$L$2,"Forta",IF(Gestión!F509=$L$4,"Inclu",IF(Gestión!F509=$L$5,"Cult",IF(Gestión!F509=$L$7,"Actua",IF(Gestión!F509=$L$11,"Cuali",IF(Gestión!F509=$L$15,"Forta1",IF(Gestión!F509=$L$18,"Actua1",IF(Gestión!F509=$L$20,"Forta2",IF(Gestión!F509=$L$24,"Plan",IF(Gestión!F509=$L$28,"Confor",IF(Gestión!F509=$L$31,"Crea",IF(Gestión!F509=$L$33,"Incor",IF(Gestión!F509=$L$35,"Incre",IF(Gestión!F509=$L$36,"Prog",IF(Gestión!F509=$L$37,"Forta3",IF(Gestión!F509=$L$38,"Redi",IF(Gestión!F509=$L$40,"Confor1",IF(Gestión!F509=$L$44,"Apoyo",IF(Gestión!F509=$L$46,"Crea1",IF(Gestión!F509=$L$48,"Forta4",IF(Gestión!F509=$L$50,"Actua2",IF(Gestión!F509=$L$51,"Invest",IF(Gestión!F509=$L$52,"Conserv",IF(Gestión!F509=$L$55,"Incre1",IF(Gestión!F509=$L$60,"Actua3",IF(Gestión!F509=$L$64,"Actua4",IF(Gestión!F509=$L$66,"Asist",IF(Gestión!F509=$L$68,"Invest2",IF(Gestión!F509=$L$69,"Pract",IF(Gestión!F509=$L$72,"Forta5",IF(Gestión!F509=$L$79,"Opera",IF(Gestión!F509=$L$80,"Opera2",IF(Gestión!F509=$L$81,"Impul",IF(Gestión!F509=$L$86,"Estudio",IF(Gestión!F509=$L$89,"Invest3",IF(Gestión!F509=$L$90,"Diseño",IF(Gestión!F509=$L$91,"Invest4",IF(Gestión!F509=$L$93,"Vincula",IF(Gestión!F509=$L$94,"Crea2",IF(Gestión!F509=$L$95,"Diseño1",IF(Gestión!F509=$L$96,"Opera3",IF(Gestión!F509=$L$100,"Promo",IF(Gestión!F509=$L$101,"Estudio1",IF(Gestión!F509=$L$103,"Desarrolla",IF(Gestión!F509=$L$104,"Propen",IF(Gestión!F509=$L$108,"Aument",IF(Gestión!F509=$L$112,"Aument2",IF(Gestión!F509=$L$113,"Incre2",IF(Gestión!F509=$L$115,"Diver",IF(Gestión!F509=$L$118,"Estable",IF(Gestión!F509=$L$128,"Realiza",IF(Gestión!F509=$L$131,"Realiza1",IF(Gestión!F509=$L$135,"Diseño2",IF(Gestión!F509=$L$137,"Estudio2",IF(Gestión!F509=$L$138,"Invest5",IF(Gestión!F509=$L$141,"Actua5",IF(Gestión!F509=$L$144,"Estable1",IF(Gestión!F509=$L$151,"Defin","N/A"))))))))))))))))))))))))))))))))))))))))))))))))))))))))))</f>
        <v>N/A</v>
      </c>
      <c r="O500" t="str">
        <f>IF(N500="N/A",IF(Gestión!F509=$L$152,"Estable2",IF(Gestión!F509=$L$159,"Diseño3",IF(Gestión!F509=$L$161,"Diseño4",IF(Gestión!F509=$L$164,"Forta6",IF(Gestión!F509=$L$168,"Prog1",IF(Gestión!F509=$L$171,"Robus",IF(Gestión!F509=$L$172,"Diseño5",IF(Gestión!F509=$L$173,"Diseño6",IF(Gestión!F509=$L$174,"Estruc",IF(Gestión!F509=$L$175,"Diseño7",IF(Gestión!F509=$L$178,"Diseño8",IF(Gestión!F509=$L$179,"Diseño9",IF(Gestión!F509=$L$180,"Diseño10",IF(Gestión!F509=$L$181,"Diseño11",IF(Gestión!F509=$L$182,"Diseño12",IF(Gestión!F509=$L$183,"Capacit",IF(Gestión!F509=$L$186,"Redi1",IF(Gestión!F509=$L$187,"Defin1",IF(Gestión!F509=$L$190,"Cumplir",IF(Gestión!F509=$L$193,"Sistem",IF(Gestión!F509=$L$195,"Montaje",IF(Gestión!F509=$L$198,"Implementa",IF(Gestión!F509=$L$201,"Sistem1",IF(Gestión!F509=$L$203,"Asegura",IF(Gestión!F509=$L$204,"Estable3",IF(Gestión!F509=$L$206,"Constru",IF(Gestión!F509=$L$210,"Defin2",IF(Gestión!F509=$L$212,"Cult1",IF(Gestión!F509=$L$214,"Diseño13",IF(Gestión!F509=$L$215,"Defin3",IF(Gestión!F509=$L$217,"Segui",""))))))))))))))))))))))))))))))),N500)</f>
        <v/>
      </c>
      <c r="P500" t="str">
        <f>IF(Gestión!D509=$Q$2,"Acre",IF(Gestión!D509=$Q$3,"Valor",IF(Gestión!D509=$Q$4,"Calidad",IF(Gestión!D509=$Q$5,"NAI",IF(Gestión!D509=$Q$6,"NAP",IF(Gestión!D509=$Q$7,"NAE",IF(Gestión!D509=$Q$8,"Articulación",IF(Gestión!D509=$Q$9,"Extensión",IF(Gestión!D509=$Q$10,"Regionalización",IF(Gestión!D509=$Q$11,"Interna",IF(Gestión!D509=$Q$12,"Seguimiento",IF(Gestión!D509=$Q$13,"NAA",IF(Gestión!D509=$Q$14,"Gerencia",IF(Gestión!D509=$Q$15,"TH",IF(Gestión!D509=$Q$16,"Finan",IF(Gestión!D509=$Q$17,"Bienestar",IF(Gestión!D509=$Q$18,"Comuni",IF(Gestión!D509=$Q$19,"Sistema",IF(Gestión!D509=$Q$20,"GestionD",IF(Gestión!D509=$Q$21,"Mejoramiento",IF(Gestión!D509=$Q$22,"Modelo",IF(Gestión!D509=$Q$23,"Control",""))))))))))))))))))))))</f>
        <v/>
      </c>
      <c r="T500" t="str">
        <f>IF(Gestión!E509=D!$K$2,"Acredi",IF(Gestión!E509=D!$K$7,"Increm",IF(Gestión!E509=D!$K$11,"Forma",IF(Gestión!E509=D!$K$15,"Vincu",IF(Gestión!E509=D!$K$31,"Estructuraci",IF(Gestión!E509=D!$K$33,"Tecnica",IF(Gestión!E509=D!$K$35,"Conso",IF(Gestión!E509=D!$K$37,"Fortale",IF(Gestión!E509=D!$K$38,"Program",IF(Gestión!E509=D!$K$40,"Estruct",IF(Gestión!E509=D!$K$48,"Artic",IF(Gestión!E509=D!$K$55,"Fortale1",IF(Gestión!E509=D!$K$60,"Biling",IF(Gestión!E509=D!$K$64,"Forma1",IF(Gestión!E509=D!$K$66,"Gest",IF(Gestión!E509=D!$K$68,"Redefini",IF(Gestión!E509=D!$K$69,"Fortale2",IF(Gestión!E509=D!$K$72,"Edu",IF(Gestión!E509=D!$K$79,"Implement",IF(Gestión!E509=D!$K$81,"Potencia",IF(Gestión!E509=D!$K$86,"Fortale3",IF(Gestión!E509=D!$K$89,"Vincu1",IF(Gestión!E509=D!$K$91,"Incur",IF(Gestión!E509=D!$K$93,"Proyec",IF(Gestión!E509=D!$K$94,"Estrateg",IF(Gestión!E509=D!$K$95,"Desa",IF(Gestión!E509=D!$K$103,"Seguim",IF(Gestión!E509=D!$K$104,"Acces",IF(Gestión!E509=D!$K$113,"Program1",IF(Gestión!E509=D!$K$115,"En",IF(Gestión!E509=D!$K$118,"Geren",IF(Gestión!E509=D!$K$128,"Proyec1",IF(Gestión!E509=D!$K$131,"Proyec2",IF(Gestión!E509=D!$K$135,"Forma2",IF(Gestión!E509=D!$K$137,"Talent",IF(Gestión!E509=D!$K$151,"Conso1",IF(Gestión!E509=D!$K$152,"Conso2",IF(Gestión!E509=D!$K$159,"Serv",IF(Gestión!E509=D!$K$164,"Rete",IF(Gestión!E509=D!$K$171,"Fortale4",IF(Gestión!E509=D!$K$172,"Fortale5",IF(Gestión!E509=D!$K$174,"Defini",IF(Gestión!E509=D!$K$175,"Coord",IF(Gestión!E509=D!$K$178,"Redef",IF(Gestión!E509=D!$K$181,"Compro",IF(Gestión!E509=D!$K$182,"Desa1",IF(Gestión!E509=D!$K$183,"Fortale6",IF(Gestión!E509=D!$K$187,"Esta",IF(Gestión!E509=D!$K$190,"Facil",IF(Gestión!E509=D!$K$193,"Soporte",IF(Gestión!E509=D!$K$198,"Implement1",IF(Gestión!E509=D!$K$201,"La",IF(Gestión!E509=D!$K$203,"Fortale7",IF(Gestión!E509=D!$K$206,"Remo",IF(Gestión!E509=D!$K$210,"Fortale8",IF(Gestión!E509=D!$K$214,"Mejoram",IF(Gestión!E509=D!$K$215,"Fortale9",IF(Gestión!E509=D!$K$217,"Fortale10",""))))))))))))))))))))))))))))))))))))))))))))))))))))))))))</f>
        <v/>
      </c>
    </row>
    <row r="501" spans="14:20" x14ac:dyDescent="0.25">
      <c r="N501" t="str">
        <f>IF(Gestión!F510=D!$L$2,"Forta",IF(Gestión!F510=$L$4,"Inclu",IF(Gestión!F510=$L$5,"Cult",IF(Gestión!F510=$L$7,"Actua",IF(Gestión!F510=$L$11,"Cuali",IF(Gestión!F510=$L$15,"Forta1",IF(Gestión!F510=$L$18,"Actua1",IF(Gestión!F510=$L$20,"Forta2",IF(Gestión!F510=$L$24,"Plan",IF(Gestión!F510=$L$28,"Confor",IF(Gestión!F510=$L$31,"Crea",IF(Gestión!F510=$L$33,"Incor",IF(Gestión!F510=$L$35,"Incre",IF(Gestión!F510=$L$36,"Prog",IF(Gestión!F510=$L$37,"Forta3",IF(Gestión!F510=$L$38,"Redi",IF(Gestión!F510=$L$40,"Confor1",IF(Gestión!F510=$L$44,"Apoyo",IF(Gestión!F510=$L$46,"Crea1",IF(Gestión!F510=$L$48,"Forta4",IF(Gestión!F510=$L$50,"Actua2",IF(Gestión!F510=$L$51,"Invest",IF(Gestión!F510=$L$52,"Conserv",IF(Gestión!F510=$L$55,"Incre1",IF(Gestión!F510=$L$60,"Actua3",IF(Gestión!F510=$L$64,"Actua4",IF(Gestión!F510=$L$66,"Asist",IF(Gestión!F510=$L$68,"Invest2",IF(Gestión!F510=$L$69,"Pract",IF(Gestión!F510=$L$72,"Forta5",IF(Gestión!F510=$L$79,"Opera",IF(Gestión!F510=$L$80,"Opera2",IF(Gestión!F510=$L$81,"Impul",IF(Gestión!F510=$L$86,"Estudio",IF(Gestión!F510=$L$89,"Invest3",IF(Gestión!F510=$L$90,"Diseño",IF(Gestión!F510=$L$91,"Invest4",IF(Gestión!F510=$L$93,"Vincula",IF(Gestión!F510=$L$94,"Crea2",IF(Gestión!F510=$L$95,"Diseño1",IF(Gestión!F510=$L$96,"Opera3",IF(Gestión!F510=$L$100,"Promo",IF(Gestión!F510=$L$101,"Estudio1",IF(Gestión!F510=$L$103,"Desarrolla",IF(Gestión!F510=$L$104,"Propen",IF(Gestión!F510=$L$108,"Aument",IF(Gestión!F510=$L$112,"Aument2",IF(Gestión!F510=$L$113,"Incre2",IF(Gestión!F510=$L$115,"Diver",IF(Gestión!F510=$L$118,"Estable",IF(Gestión!F510=$L$128,"Realiza",IF(Gestión!F510=$L$131,"Realiza1",IF(Gestión!F510=$L$135,"Diseño2",IF(Gestión!F510=$L$137,"Estudio2",IF(Gestión!F510=$L$138,"Invest5",IF(Gestión!F510=$L$141,"Actua5",IF(Gestión!F510=$L$144,"Estable1",IF(Gestión!F510=$L$151,"Defin","N/A"))))))))))))))))))))))))))))))))))))))))))))))))))))))))))</f>
        <v>N/A</v>
      </c>
      <c r="O501" t="str">
        <f>IF(N501="N/A",IF(Gestión!F510=$L$152,"Estable2",IF(Gestión!F510=$L$159,"Diseño3",IF(Gestión!F510=$L$161,"Diseño4",IF(Gestión!F510=$L$164,"Forta6",IF(Gestión!F510=$L$168,"Prog1",IF(Gestión!F510=$L$171,"Robus",IF(Gestión!F510=$L$172,"Diseño5",IF(Gestión!F510=$L$173,"Diseño6",IF(Gestión!F510=$L$174,"Estruc",IF(Gestión!F510=$L$175,"Diseño7",IF(Gestión!F510=$L$178,"Diseño8",IF(Gestión!F510=$L$179,"Diseño9",IF(Gestión!F510=$L$180,"Diseño10",IF(Gestión!F510=$L$181,"Diseño11",IF(Gestión!F510=$L$182,"Diseño12",IF(Gestión!F510=$L$183,"Capacit",IF(Gestión!F510=$L$186,"Redi1",IF(Gestión!F510=$L$187,"Defin1",IF(Gestión!F510=$L$190,"Cumplir",IF(Gestión!F510=$L$193,"Sistem",IF(Gestión!F510=$L$195,"Montaje",IF(Gestión!F510=$L$198,"Implementa",IF(Gestión!F510=$L$201,"Sistem1",IF(Gestión!F510=$L$203,"Asegura",IF(Gestión!F510=$L$204,"Estable3",IF(Gestión!F510=$L$206,"Constru",IF(Gestión!F510=$L$210,"Defin2",IF(Gestión!F510=$L$212,"Cult1",IF(Gestión!F510=$L$214,"Diseño13",IF(Gestión!F510=$L$215,"Defin3",IF(Gestión!F510=$L$217,"Segui",""))))))))))))))))))))))))))))))),N501)</f>
        <v/>
      </c>
      <c r="P501" t="str">
        <f>IF(Gestión!D510=$Q$2,"Acre",IF(Gestión!D510=$Q$3,"Valor",IF(Gestión!D510=$Q$4,"Calidad",IF(Gestión!D510=$Q$5,"NAI",IF(Gestión!D510=$Q$6,"NAP",IF(Gestión!D510=$Q$7,"NAE",IF(Gestión!D510=$Q$8,"Articulación",IF(Gestión!D510=$Q$9,"Extensión",IF(Gestión!D510=$Q$10,"Regionalización",IF(Gestión!D510=$Q$11,"Interna",IF(Gestión!D510=$Q$12,"Seguimiento",IF(Gestión!D510=$Q$13,"NAA",IF(Gestión!D510=$Q$14,"Gerencia",IF(Gestión!D510=$Q$15,"TH",IF(Gestión!D510=$Q$16,"Finan",IF(Gestión!D510=$Q$17,"Bienestar",IF(Gestión!D510=$Q$18,"Comuni",IF(Gestión!D510=$Q$19,"Sistema",IF(Gestión!D510=$Q$20,"GestionD",IF(Gestión!D510=$Q$21,"Mejoramiento",IF(Gestión!D510=$Q$22,"Modelo",IF(Gestión!D510=$Q$23,"Control",""))))))))))))))))))))))</f>
        <v/>
      </c>
      <c r="T501" t="str">
        <f>IF(Gestión!E510=D!$K$2,"Acredi",IF(Gestión!E510=D!$K$7,"Increm",IF(Gestión!E510=D!$K$11,"Forma",IF(Gestión!E510=D!$K$15,"Vincu",IF(Gestión!E510=D!$K$31,"Estructuraci",IF(Gestión!E510=D!$K$33,"Tecnica",IF(Gestión!E510=D!$K$35,"Conso",IF(Gestión!E510=D!$K$37,"Fortale",IF(Gestión!E510=D!$K$38,"Program",IF(Gestión!E510=D!$K$40,"Estruct",IF(Gestión!E510=D!$K$48,"Artic",IF(Gestión!E510=D!$K$55,"Fortale1",IF(Gestión!E510=D!$K$60,"Biling",IF(Gestión!E510=D!$K$64,"Forma1",IF(Gestión!E510=D!$K$66,"Gest",IF(Gestión!E510=D!$K$68,"Redefini",IF(Gestión!E510=D!$K$69,"Fortale2",IF(Gestión!E510=D!$K$72,"Edu",IF(Gestión!E510=D!$K$79,"Implement",IF(Gestión!E510=D!$K$81,"Potencia",IF(Gestión!E510=D!$K$86,"Fortale3",IF(Gestión!E510=D!$K$89,"Vincu1",IF(Gestión!E510=D!$K$91,"Incur",IF(Gestión!E510=D!$K$93,"Proyec",IF(Gestión!E510=D!$K$94,"Estrateg",IF(Gestión!E510=D!$K$95,"Desa",IF(Gestión!E510=D!$K$103,"Seguim",IF(Gestión!E510=D!$K$104,"Acces",IF(Gestión!E510=D!$K$113,"Program1",IF(Gestión!E510=D!$K$115,"En",IF(Gestión!E510=D!$K$118,"Geren",IF(Gestión!E510=D!$K$128,"Proyec1",IF(Gestión!E510=D!$K$131,"Proyec2",IF(Gestión!E510=D!$K$135,"Forma2",IF(Gestión!E510=D!$K$137,"Talent",IF(Gestión!E510=D!$K$151,"Conso1",IF(Gestión!E510=D!$K$152,"Conso2",IF(Gestión!E510=D!$K$159,"Serv",IF(Gestión!E510=D!$K$164,"Rete",IF(Gestión!E510=D!$K$171,"Fortale4",IF(Gestión!E510=D!$K$172,"Fortale5",IF(Gestión!E510=D!$K$174,"Defini",IF(Gestión!E510=D!$K$175,"Coord",IF(Gestión!E510=D!$K$178,"Redef",IF(Gestión!E510=D!$K$181,"Compro",IF(Gestión!E510=D!$K$182,"Desa1",IF(Gestión!E510=D!$K$183,"Fortale6",IF(Gestión!E510=D!$K$187,"Esta",IF(Gestión!E510=D!$K$190,"Facil",IF(Gestión!E510=D!$K$193,"Soporte",IF(Gestión!E510=D!$K$198,"Implement1",IF(Gestión!E510=D!$K$201,"La",IF(Gestión!E510=D!$K$203,"Fortale7",IF(Gestión!E510=D!$K$206,"Remo",IF(Gestión!E510=D!$K$210,"Fortale8",IF(Gestión!E510=D!$K$214,"Mejoram",IF(Gestión!E510=D!$K$215,"Fortale9",IF(Gestión!E510=D!$K$217,"Fortale10",""))))))))))))))))))))))))))))))))))))))))))))))))))))))))))</f>
        <v/>
      </c>
    </row>
    <row r="502" spans="14:20" x14ac:dyDescent="0.25">
      <c r="N502" t="str">
        <f>IF(Gestión!F511=D!$L$2,"Forta",IF(Gestión!F511=$L$4,"Inclu",IF(Gestión!F511=$L$5,"Cult",IF(Gestión!F511=$L$7,"Actua",IF(Gestión!F511=$L$11,"Cuali",IF(Gestión!F511=$L$15,"Forta1",IF(Gestión!F511=$L$18,"Actua1",IF(Gestión!F511=$L$20,"Forta2",IF(Gestión!F511=$L$24,"Plan",IF(Gestión!F511=$L$28,"Confor",IF(Gestión!F511=$L$31,"Crea",IF(Gestión!F511=$L$33,"Incor",IF(Gestión!F511=$L$35,"Incre",IF(Gestión!F511=$L$36,"Prog",IF(Gestión!F511=$L$37,"Forta3",IF(Gestión!F511=$L$38,"Redi",IF(Gestión!F511=$L$40,"Confor1",IF(Gestión!F511=$L$44,"Apoyo",IF(Gestión!F511=$L$46,"Crea1",IF(Gestión!F511=$L$48,"Forta4",IF(Gestión!F511=$L$50,"Actua2",IF(Gestión!F511=$L$51,"Invest",IF(Gestión!F511=$L$52,"Conserv",IF(Gestión!F511=$L$55,"Incre1",IF(Gestión!F511=$L$60,"Actua3",IF(Gestión!F511=$L$64,"Actua4",IF(Gestión!F511=$L$66,"Asist",IF(Gestión!F511=$L$68,"Invest2",IF(Gestión!F511=$L$69,"Pract",IF(Gestión!F511=$L$72,"Forta5",IF(Gestión!F511=$L$79,"Opera",IF(Gestión!F511=$L$80,"Opera2",IF(Gestión!F511=$L$81,"Impul",IF(Gestión!F511=$L$86,"Estudio",IF(Gestión!F511=$L$89,"Invest3",IF(Gestión!F511=$L$90,"Diseño",IF(Gestión!F511=$L$91,"Invest4",IF(Gestión!F511=$L$93,"Vincula",IF(Gestión!F511=$L$94,"Crea2",IF(Gestión!F511=$L$95,"Diseño1",IF(Gestión!F511=$L$96,"Opera3",IF(Gestión!F511=$L$100,"Promo",IF(Gestión!F511=$L$101,"Estudio1",IF(Gestión!F511=$L$103,"Desarrolla",IF(Gestión!F511=$L$104,"Propen",IF(Gestión!F511=$L$108,"Aument",IF(Gestión!F511=$L$112,"Aument2",IF(Gestión!F511=$L$113,"Incre2",IF(Gestión!F511=$L$115,"Diver",IF(Gestión!F511=$L$118,"Estable",IF(Gestión!F511=$L$128,"Realiza",IF(Gestión!F511=$L$131,"Realiza1",IF(Gestión!F511=$L$135,"Diseño2",IF(Gestión!F511=$L$137,"Estudio2",IF(Gestión!F511=$L$138,"Invest5",IF(Gestión!F511=$L$141,"Actua5",IF(Gestión!F511=$L$144,"Estable1",IF(Gestión!F511=$L$151,"Defin","N/A"))))))))))))))))))))))))))))))))))))))))))))))))))))))))))</f>
        <v>N/A</v>
      </c>
      <c r="O502" t="str">
        <f>IF(N502="N/A",IF(Gestión!F511=$L$152,"Estable2",IF(Gestión!F511=$L$159,"Diseño3",IF(Gestión!F511=$L$161,"Diseño4",IF(Gestión!F511=$L$164,"Forta6",IF(Gestión!F511=$L$168,"Prog1",IF(Gestión!F511=$L$171,"Robus",IF(Gestión!F511=$L$172,"Diseño5",IF(Gestión!F511=$L$173,"Diseño6",IF(Gestión!F511=$L$174,"Estruc",IF(Gestión!F511=$L$175,"Diseño7",IF(Gestión!F511=$L$178,"Diseño8",IF(Gestión!F511=$L$179,"Diseño9",IF(Gestión!F511=$L$180,"Diseño10",IF(Gestión!F511=$L$181,"Diseño11",IF(Gestión!F511=$L$182,"Diseño12",IF(Gestión!F511=$L$183,"Capacit",IF(Gestión!F511=$L$186,"Redi1",IF(Gestión!F511=$L$187,"Defin1",IF(Gestión!F511=$L$190,"Cumplir",IF(Gestión!F511=$L$193,"Sistem",IF(Gestión!F511=$L$195,"Montaje",IF(Gestión!F511=$L$198,"Implementa",IF(Gestión!F511=$L$201,"Sistem1",IF(Gestión!F511=$L$203,"Asegura",IF(Gestión!F511=$L$204,"Estable3",IF(Gestión!F511=$L$206,"Constru",IF(Gestión!F511=$L$210,"Defin2",IF(Gestión!F511=$L$212,"Cult1",IF(Gestión!F511=$L$214,"Diseño13",IF(Gestión!F511=$L$215,"Defin3",IF(Gestión!F511=$L$217,"Segui",""))))))))))))))))))))))))))))))),N502)</f>
        <v/>
      </c>
      <c r="P502" t="str">
        <f>IF(Gestión!D511=$Q$2,"Acre",IF(Gestión!D511=$Q$3,"Valor",IF(Gestión!D511=$Q$4,"Calidad",IF(Gestión!D511=$Q$5,"NAI",IF(Gestión!D511=$Q$6,"NAP",IF(Gestión!D511=$Q$7,"NAE",IF(Gestión!D511=$Q$8,"Articulación",IF(Gestión!D511=$Q$9,"Extensión",IF(Gestión!D511=$Q$10,"Regionalización",IF(Gestión!D511=$Q$11,"Interna",IF(Gestión!D511=$Q$12,"Seguimiento",IF(Gestión!D511=$Q$13,"NAA",IF(Gestión!D511=$Q$14,"Gerencia",IF(Gestión!D511=$Q$15,"TH",IF(Gestión!D511=$Q$16,"Finan",IF(Gestión!D511=$Q$17,"Bienestar",IF(Gestión!D511=$Q$18,"Comuni",IF(Gestión!D511=$Q$19,"Sistema",IF(Gestión!D511=$Q$20,"GestionD",IF(Gestión!D511=$Q$21,"Mejoramiento",IF(Gestión!D511=$Q$22,"Modelo",IF(Gestión!D511=$Q$23,"Control",""))))))))))))))))))))))</f>
        <v/>
      </c>
      <c r="T502" t="str">
        <f>IF(Gestión!E511=D!$K$2,"Acredi",IF(Gestión!E511=D!$K$7,"Increm",IF(Gestión!E511=D!$K$11,"Forma",IF(Gestión!E511=D!$K$15,"Vincu",IF(Gestión!E511=D!$K$31,"Estructuraci",IF(Gestión!E511=D!$K$33,"Tecnica",IF(Gestión!E511=D!$K$35,"Conso",IF(Gestión!E511=D!$K$37,"Fortale",IF(Gestión!E511=D!$K$38,"Program",IF(Gestión!E511=D!$K$40,"Estruct",IF(Gestión!E511=D!$K$48,"Artic",IF(Gestión!E511=D!$K$55,"Fortale1",IF(Gestión!E511=D!$K$60,"Biling",IF(Gestión!E511=D!$K$64,"Forma1",IF(Gestión!E511=D!$K$66,"Gest",IF(Gestión!E511=D!$K$68,"Redefini",IF(Gestión!E511=D!$K$69,"Fortale2",IF(Gestión!E511=D!$K$72,"Edu",IF(Gestión!E511=D!$K$79,"Implement",IF(Gestión!E511=D!$K$81,"Potencia",IF(Gestión!E511=D!$K$86,"Fortale3",IF(Gestión!E511=D!$K$89,"Vincu1",IF(Gestión!E511=D!$K$91,"Incur",IF(Gestión!E511=D!$K$93,"Proyec",IF(Gestión!E511=D!$K$94,"Estrateg",IF(Gestión!E511=D!$K$95,"Desa",IF(Gestión!E511=D!$K$103,"Seguim",IF(Gestión!E511=D!$K$104,"Acces",IF(Gestión!E511=D!$K$113,"Program1",IF(Gestión!E511=D!$K$115,"En",IF(Gestión!E511=D!$K$118,"Geren",IF(Gestión!E511=D!$K$128,"Proyec1",IF(Gestión!E511=D!$K$131,"Proyec2",IF(Gestión!E511=D!$K$135,"Forma2",IF(Gestión!E511=D!$K$137,"Talent",IF(Gestión!E511=D!$K$151,"Conso1",IF(Gestión!E511=D!$K$152,"Conso2",IF(Gestión!E511=D!$K$159,"Serv",IF(Gestión!E511=D!$K$164,"Rete",IF(Gestión!E511=D!$K$171,"Fortale4",IF(Gestión!E511=D!$K$172,"Fortale5",IF(Gestión!E511=D!$K$174,"Defini",IF(Gestión!E511=D!$K$175,"Coord",IF(Gestión!E511=D!$K$178,"Redef",IF(Gestión!E511=D!$K$181,"Compro",IF(Gestión!E511=D!$K$182,"Desa1",IF(Gestión!E511=D!$K$183,"Fortale6",IF(Gestión!E511=D!$K$187,"Esta",IF(Gestión!E511=D!$K$190,"Facil",IF(Gestión!E511=D!$K$193,"Soporte",IF(Gestión!E511=D!$K$198,"Implement1",IF(Gestión!E511=D!$K$201,"La",IF(Gestión!E511=D!$K$203,"Fortale7",IF(Gestión!E511=D!$K$206,"Remo",IF(Gestión!E511=D!$K$210,"Fortale8",IF(Gestión!E511=D!$K$214,"Mejoram",IF(Gestión!E511=D!$K$215,"Fortale9",IF(Gestión!E511=D!$K$217,"Fortale10",""))))))))))))))))))))))))))))))))))))))))))))))))))))))))))</f>
        <v/>
      </c>
    </row>
    <row r="503" spans="14:20" x14ac:dyDescent="0.25">
      <c r="N503" t="str">
        <f>IF(Gestión!F512=D!$L$2,"Forta",IF(Gestión!F512=$L$4,"Inclu",IF(Gestión!F512=$L$5,"Cult",IF(Gestión!F512=$L$7,"Actua",IF(Gestión!F512=$L$11,"Cuali",IF(Gestión!F512=$L$15,"Forta1",IF(Gestión!F512=$L$18,"Actua1",IF(Gestión!F512=$L$20,"Forta2",IF(Gestión!F512=$L$24,"Plan",IF(Gestión!F512=$L$28,"Confor",IF(Gestión!F512=$L$31,"Crea",IF(Gestión!F512=$L$33,"Incor",IF(Gestión!F512=$L$35,"Incre",IF(Gestión!F512=$L$36,"Prog",IF(Gestión!F512=$L$37,"Forta3",IF(Gestión!F512=$L$38,"Redi",IF(Gestión!F512=$L$40,"Confor1",IF(Gestión!F512=$L$44,"Apoyo",IF(Gestión!F512=$L$46,"Crea1",IF(Gestión!F512=$L$48,"Forta4",IF(Gestión!F512=$L$50,"Actua2",IF(Gestión!F512=$L$51,"Invest",IF(Gestión!F512=$L$52,"Conserv",IF(Gestión!F512=$L$55,"Incre1",IF(Gestión!F512=$L$60,"Actua3",IF(Gestión!F512=$L$64,"Actua4",IF(Gestión!F512=$L$66,"Asist",IF(Gestión!F512=$L$68,"Invest2",IF(Gestión!F512=$L$69,"Pract",IF(Gestión!F512=$L$72,"Forta5",IF(Gestión!F512=$L$79,"Opera",IF(Gestión!F512=$L$80,"Opera2",IF(Gestión!F512=$L$81,"Impul",IF(Gestión!F512=$L$86,"Estudio",IF(Gestión!F512=$L$89,"Invest3",IF(Gestión!F512=$L$90,"Diseño",IF(Gestión!F512=$L$91,"Invest4",IF(Gestión!F512=$L$93,"Vincula",IF(Gestión!F512=$L$94,"Crea2",IF(Gestión!F512=$L$95,"Diseño1",IF(Gestión!F512=$L$96,"Opera3",IF(Gestión!F512=$L$100,"Promo",IF(Gestión!F512=$L$101,"Estudio1",IF(Gestión!F512=$L$103,"Desarrolla",IF(Gestión!F512=$L$104,"Propen",IF(Gestión!F512=$L$108,"Aument",IF(Gestión!F512=$L$112,"Aument2",IF(Gestión!F512=$L$113,"Incre2",IF(Gestión!F512=$L$115,"Diver",IF(Gestión!F512=$L$118,"Estable",IF(Gestión!F512=$L$128,"Realiza",IF(Gestión!F512=$L$131,"Realiza1",IF(Gestión!F512=$L$135,"Diseño2",IF(Gestión!F512=$L$137,"Estudio2",IF(Gestión!F512=$L$138,"Invest5",IF(Gestión!F512=$L$141,"Actua5",IF(Gestión!F512=$L$144,"Estable1",IF(Gestión!F512=$L$151,"Defin","N/A"))))))))))))))))))))))))))))))))))))))))))))))))))))))))))</f>
        <v>N/A</v>
      </c>
      <c r="O503" t="str">
        <f>IF(N503="N/A",IF(Gestión!F512=$L$152,"Estable2",IF(Gestión!F512=$L$159,"Diseño3",IF(Gestión!F512=$L$161,"Diseño4",IF(Gestión!F512=$L$164,"Forta6",IF(Gestión!F512=$L$168,"Prog1",IF(Gestión!F512=$L$171,"Robus",IF(Gestión!F512=$L$172,"Diseño5",IF(Gestión!F512=$L$173,"Diseño6",IF(Gestión!F512=$L$174,"Estruc",IF(Gestión!F512=$L$175,"Diseño7",IF(Gestión!F512=$L$178,"Diseño8",IF(Gestión!F512=$L$179,"Diseño9",IF(Gestión!F512=$L$180,"Diseño10",IF(Gestión!F512=$L$181,"Diseño11",IF(Gestión!F512=$L$182,"Diseño12",IF(Gestión!F512=$L$183,"Capacit",IF(Gestión!F512=$L$186,"Redi1",IF(Gestión!F512=$L$187,"Defin1",IF(Gestión!F512=$L$190,"Cumplir",IF(Gestión!F512=$L$193,"Sistem",IF(Gestión!F512=$L$195,"Montaje",IF(Gestión!F512=$L$198,"Implementa",IF(Gestión!F512=$L$201,"Sistem1",IF(Gestión!F512=$L$203,"Asegura",IF(Gestión!F512=$L$204,"Estable3",IF(Gestión!F512=$L$206,"Constru",IF(Gestión!F512=$L$210,"Defin2",IF(Gestión!F512=$L$212,"Cult1",IF(Gestión!F512=$L$214,"Diseño13",IF(Gestión!F512=$L$215,"Defin3",IF(Gestión!F512=$L$217,"Segui",""))))))))))))))))))))))))))))))),N503)</f>
        <v/>
      </c>
      <c r="P503" t="str">
        <f>IF(Gestión!D512=$Q$2,"Acre",IF(Gestión!D512=$Q$3,"Valor",IF(Gestión!D512=$Q$4,"Calidad",IF(Gestión!D512=$Q$5,"NAI",IF(Gestión!D512=$Q$6,"NAP",IF(Gestión!D512=$Q$7,"NAE",IF(Gestión!D512=$Q$8,"Articulación",IF(Gestión!D512=$Q$9,"Extensión",IF(Gestión!D512=$Q$10,"Regionalización",IF(Gestión!D512=$Q$11,"Interna",IF(Gestión!D512=$Q$12,"Seguimiento",IF(Gestión!D512=$Q$13,"NAA",IF(Gestión!D512=$Q$14,"Gerencia",IF(Gestión!D512=$Q$15,"TH",IF(Gestión!D512=$Q$16,"Finan",IF(Gestión!D512=$Q$17,"Bienestar",IF(Gestión!D512=$Q$18,"Comuni",IF(Gestión!D512=$Q$19,"Sistema",IF(Gestión!D512=$Q$20,"GestionD",IF(Gestión!D512=$Q$21,"Mejoramiento",IF(Gestión!D512=$Q$22,"Modelo",IF(Gestión!D512=$Q$23,"Control",""))))))))))))))))))))))</f>
        <v/>
      </c>
      <c r="T503" t="str">
        <f>IF(Gestión!E512=D!$K$2,"Acredi",IF(Gestión!E512=D!$K$7,"Increm",IF(Gestión!E512=D!$K$11,"Forma",IF(Gestión!E512=D!$K$15,"Vincu",IF(Gestión!E512=D!$K$31,"Estructuraci",IF(Gestión!E512=D!$K$33,"Tecnica",IF(Gestión!E512=D!$K$35,"Conso",IF(Gestión!E512=D!$K$37,"Fortale",IF(Gestión!E512=D!$K$38,"Program",IF(Gestión!E512=D!$K$40,"Estruct",IF(Gestión!E512=D!$K$48,"Artic",IF(Gestión!E512=D!$K$55,"Fortale1",IF(Gestión!E512=D!$K$60,"Biling",IF(Gestión!E512=D!$K$64,"Forma1",IF(Gestión!E512=D!$K$66,"Gest",IF(Gestión!E512=D!$K$68,"Redefini",IF(Gestión!E512=D!$K$69,"Fortale2",IF(Gestión!E512=D!$K$72,"Edu",IF(Gestión!E512=D!$K$79,"Implement",IF(Gestión!E512=D!$K$81,"Potencia",IF(Gestión!E512=D!$K$86,"Fortale3",IF(Gestión!E512=D!$K$89,"Vincu1",IF(Gestión!E512=D!$K$91,"Incur",IF(Gestión!E512=D!$K$93,"Proyec",IF(Gestión!E512=D!$K$94,"Estrateg",IF(Gestión!E512=D!$K$95,"Desa",IF(Gestión!E512=D!$K$103,"Seguim",IF(Gestión!E512=D!$K$104,"Acces",IF(Gestión!E512=D!$K$113,"Program1",IF(Gestión!E512=D!$K$115,"En",IF(Gestión!E512=D!$K$118,"Geren",IF(Gestión!E512=D!$K$128,"Proyec1",IF(Gestión!E512=D!$K$131,"Proyec2",IF(Gestión!E512=D!$K$135,"Forma2",IF(Gestión!E512=D!$K$137,"Talent",IF(Gestión!E512=D!$K$151,"Conso1",IF(Gestión!E512=D!$K$152,"Conso2",IF(Gestión!E512=D!$K$159,"Serv",IF(Gestión!E512=D!$K$164,"Rete",IF(Gestión!E512=D!$K$171,"Fortale4",IF(Gestión!E512=D!$K$172,"Fortale5",IF(Gestión!E512=D!$K$174,"Defini",IF(Gestión!E512=D!$K$175,"Coord",IF(Gestión!E512=D!$K$178,"Redef",IF(Gestión!E512=D!$K$181,"Compro",IF(Gestión!E512=D!$K$182,"Desa1",IF(Gestión!E512=D!$K$183,"Fortale6",IF(Gestión!E512=D!$K$187,"Esta",IF(Gestión!E512=D!$K$190,"Facil",IF(Gestión!E512=D!$K$193,"Soporte",IF(Gestión!E512=D!$K$198,"Implement1",IF(Gestión!E512=D!$K$201,"La",IF(Gestión!E512=D!$K$203,"Fortale7",IF(Gestión!E512=D!$K$206,"Remo",IF(Gestión!E512=D!$K$210,"Fortale8",IF(Gestión!E512=D!$K$214,"Mejoram",IF(Gestión!E512=D!$K$215,"Fortale9",IF(Gestión!E512=D!$K$217,"Fortale10",""))))))))))))))))))))))))))))))))))))))))))))))))))))))))))</f>
        <v/>
      </c>
    </row>
    <row r="504" spans="14:20" x14ac:dyDescent="0.25">
      <c r="N504" t="str">
        <f>IF(Gestión!F513=D!$L$2,"Forta",IF(Gestión!F513=$L$4,"Inclu",IF(Gestión!F513=$L$5,"Cult",IF(Gestión!F513=$L$7,"Actua",IF(Gestión!F513=$L$11,"Cuali",IF(Gestión!F513=$L$15,"Forta1",IF(Gestión!F513=$L$18,"Actua1",IF(Gestión!F513=$L$20,"Forta2",IF(Gestión!F513=$L$24,"Plan",IF(Gestión!F513=$L$28,"Confor",IF(Gestión!F513=$L$31,"Crea",IF(Gestión!F513=$L$33,"Incor",IF(Gestión!F513=$L$35,"Incre",IF(Gestión!F513=$L$36,"Prog",IF(Gestión!F513=$L$37,"Forta3",IF(Gestión!F513=$L$38,"Redi",IF(Gestión!F513=$L$40,"Confor1",IF(Gestión!F513=$L$44,"Apoyo",IF(Gestión!F513=$L$46,"Crea1",IF(Gestión!F513=$L$48,"Forta4",IF(Gestión!F513=$L$50,"Actua2",IF(Gestión!F513=$L$51,"Invest",IF(Gestión!F513=$L$52,"Conserv",IF(Gestión!F513=$L$55,"Incre1",IF(Gestión!F513=$L$60,"Actua3",IF(Gestión!F513=$L$64,"Actua4",IF(Gestión!F513=$L$66,"Asist",IF(Gestión!F513=$L$68,"Invest2",IF(Gestión!F513=$L$69,"Pract",IF(Gestión!F513=$L$72,"Forta5",IF(Gestión!F513=$L$79,"Opera",IF(Gestión!F513=$L$80,"Opera2",IF(Gestión!F513=$L$81,"Impul",IF(Gestión!F513=$L$86,"Estudio",IF(Gestión!F513=$L$89,"Invest3",IF(Gestión!F513=$L$90,"Diseño",IF(Gestión!F513=$L$91,"Invest4",IF(Gestión!F513=$L$93,"Vincula",IF(Gestión!F513=$L$94,"Crea2",IF(Gestión!F513=$L$95,"Diseño1",IF(Gestión!F513=$L$96,"Opera3",IF(Gestión!F513=$L$100,"Promo",IF(Gestión!F513=$L$101,"Estudio1",IF(Gestión!F513=$L$103,"Desarrolla",IF(Gestión!F513=$L$104,"Propen",IF(Gestión!F513=$L$108,"Aument",IF(Gestión!F513=$L$112,"Aument2",IF(Gestión!F513=$L$113,"Incre2",IF(Gestión!F513=$L$115,"Diver",IF(Gestión!F513=$L$118,"Estable",IF(Gestión!F513=$L$128,"Realiza",IF(Gestión!F513=$L$131,"Realiza1",IF(Gestión!F513=$L$135,"Diseño2",IF(Gestión!F513=$L$137,"Estudio2",IF(Gestión!F513=$L$138,"Invest5",IF(Gestión!F513=$L$141,"Actua5",IF(Gestión!F513=$L$144,"Estable1",IF(Gestión!F513=$L$151,"Defin","N/A"))))))))))))))))))))))))))))))))))))))))))))))))))))))))))</f>
        <v>N/A</v>
      </c>
      <c r="O504" t="str">
        <f>IF(N504="N/A",IF(Gestión!F513=$L$152,"Estable2",IF(Gestión!F513=$L$159,"Diseño3",IF(Gestión!F513=$L$161,"Diseño4",IF(Gestión!F513=$L$164,"Forta6",IF(Gestión!F513=$L$168,"Prog1",IF(Gestión!F513=$L$171,"Robus",IF(Gestión!F513=$L$172,"Diseño5",IF(Gestión!F513=$L$173,"Diseño6",IF(Gestión!F513=$L$174,"Estruc",IF(Gestión!F513=$L$175,"Diseño7",IF(Gestión!F513=$L$178,"Diseño8",IF(Gestión!F513=$L$179,"Diseño9",IF(Gestión!F513=$L$180,"Diseño10",IF(Gestión!F513=$L$181,"Diseño11",IF(Gestión!F513=$L$182,"Diseño12",IF(Gestión!F513=$L$183,"Capacit",IF(Gestión!F513=$L$186,"Redi1",IF(Gestión!F513=$L$187,"Defin1",IF(Gestión!F513=$L$190,"Cumplir",IF(Gestión!F513=$L$193,"Sistem",IF(Gestión!F513=$L$195,"Montaje",IF(Gestión!F513=$L$198,"Implementa",IF(Gestión!F513=$L$201,"Sistem1",IF(Gestión!F513=$L$203,"Asegura",IF(Gestión!F513=$L$204,"Estable3",IF(Gestión!F513=$L$206,"Constru",IF(Gestión!F513=$L$210,"Defin2",IF(Gestión!F513=$L$212,"Cult1",IF(Gestión!F513=$L$214,"Diseño13",IF(Gestión!F513=$L$215,"Defin3",IF(Gestión!F513=$L$217,"Segui",""))))))))))))))))))))))))))))))),N504)</f>
        <v/>
      </c>
      <c r="P504" t="str">
        <f>IF(Gestión!D513=$Q$2,"Acre",IF(Gestión!D513=$Q$3,"Valor",IF(Gestión!D513=$Q$4,"Calidad",IF(Gestión!D513=$Q$5,"NAI",IF(Gestión!D513=$Q$6,"NAP",IF(Gestión!D513=$Q$7,"NAE",IF(Gestión!D513=$Q$8,"Articulación",IF(Gestión!D513=$Q$9,"Extensión",IF(Gestión!D513=$Q$10,"Regionalización",IF(Gestión!D513=$Q$11,"Interna",IF(Gestión!D513=$Q$12,"Seguimiento",IF(Gestión!D513=$Q$13,"NAA",IF(Gestión!D513=$Q$14,"Gerencia",IF(Gestión!D513=$Q$15,"TH",IF(Gestión!D513=$Q$16,"Finan",IF(Gestión!D513=$Q$17,"Bienestar",IF(Gestión!D513=$Q$18,"Comuni",IF(Gestión!D513=$Q$19,"Sistema",IF(Gestión!D513=$Q$20,"GestionD",IF(Gestión!D513=$Q$21,"Mejoramiento",IF(Gestión!D513=$Q$22,"Modelo",IF(Gestión!D513=$Q$23,"Control",""))))))))))))))))))))))</f>
        <v/>
      </c>
      <c r="T504" t="str">
        <f>IF(Gestión!E513=D!$K$2,"Acredi",IF(Gestión!E513=D!$K$7,"Increm",IF(Gestión!E513=D!$K$11,"Forma",IF(Gestión!E513=D!$K$15,"Vincu",IF(Gestión!E513=D!$K$31,"Estructuraci",IF(Gestión!E513=D!$K$33,"Tecnica",IF(Gestión!E513=D!$K$35,"Conso",IF(Gestión!E513=D!$K$37,"Fortale",IF(Gestión!E513=D!$K$38,"Program",IF(Gestión!E513=D!$K$40,"Estruct",IF(Gestión!E513=D!$K$48,"Artic",IF(Gestión!E513=D!$K$55,"Fortale1",IF(Gestión!E513=D!$K$60,"Biling",IF(Gestión!E513=D!$K$64,"Forma1",IF(Gestión!E513=D!$K$66,"Gest",IF(Gestión!E513=D!$K$68,"Redefini",IF(Gestión!E513=D!$K$69,"Fortale2",IF(Gestión!E513=D!$K$72,"Edu",IF(Gestión!E513=D!$K$79,"Implement",IF(Gestión!E513=D!$K$81,"Potencia",IF(Gestión!E513=D!$K$86,"Fortale3",IF(Gestión!E513=D!$K$89,"Vincu1",IF(Gestión!E513=D!$K$91,"Incur",IF(Gestión!E513=D!$K$93,"Proyec",IF(Gestión!E513=D!$K$94,"Estrateg",IF(Gestión!E513=D!$K$95,"Desa",IF(Gestión!E513=D!$K$103,"Seguim",IF(Gestión!E513=D!$K$104,"Acces",IF(Gestión!E513=D!$K$113,"Program1",IF(Gestión!E513=D!$K$115,"En",IF(Gestión!E513=D!$K$118,"Geren",IF(Gestión!E513=D!$K$128,"Proyec1",IF(Gestión!E513=D!$K$131,"Proyec2",IF(Gestión!E513=D!$K$135,"Forma2",IF(Gestión!E513=D!$K$137,"Talent",IF(Gestión!E513=D!$K$151,"Conso1",IF(Gestión!E513=D!$K$152,"Conso2",IF(Gestión!E513=D!$K$159,"Serv",IF(Gestión!E513=D!$K$164,"Rete",IF(Gestión!E513=D!$K$171,"Fortale4",IF(Gestión!E513=D!$K$172,"Fortale5",IF(Gestión!E513=D!$K$174,"Defini",IF(Gestión!E513=D!$K$175,"Coord",IF(Gestión!E513=D!$K$178,"Redef",IF(Gestión!E513=D!$K$181,"Compro",IF(Gestión!E513=D!$K$182,"Desa1",IF(Gestión!E513=D!$K$183,"Fortale6",IF(Gestión!E513=D!$K$187,"Esta",IF(Gestión!E513=D!$K$190,"Facil",IF(Gestión!E513=D!$K$193,"Soporte",IF(Gestión!E513=D!$K$198,"Implement1",IF(Gestión!E513=D!$K$201,"La",IF(Gestión!E513=D!$K$203,"Fortale7",IF(Gestión!E513=D!$K$206,"Remo",IF(Gestión!E513=D!$K$210,"Fortale8",IF(Gestión!E513=D!$K$214,"Mejoram",IF(Gestión!E513=D!$K$215,"Fortale9",IF(Gestión!E513=D!$K$217,"Fortale10",""))))))))))))))))))))))))))))))))))))))))))))))))))))))))))</f>
        <v/>
      </c>
    </row>
    <row r="505" spans="14:20" x14ac:dyDescent="0.25">
      <c r="N505" t="str">
        <f>IF(Gestión!F514=D!$L$2,"Forta",IF(Gestión!F514=$L$4,"Inclu",IF(Gestión!F514=$L$5,"Cult",IF(Gestión!F514=$L$7,"Actua",IF(Gestión!F514=$L$11,"Cuali",IF(Gestión!F514=$L$15,"Forta1",IF(Gestión!F514=$L$18,"Actua1",IF(Gestión!F514=$L$20,"Forta2",IF(Gestión!F514=$L$24,"Plan",IF(Gestión!F514=$L$28,"Confor",IF(Gestión!F514=$L$31,"Crea",IF(Gestión!F514=$L$33,"Incor",IF(Gestión!F514=$L$35,"Incre",IF(Gestión!F514=$L$36,"Prog",IF(Gestión!F514=$L$37,"Forta3",IF(Gestión!F514=$L$38,"Redi",IF(Gestión!F514=$L$40,"Confor1",IF(Gestión!F514=$L$44,"Apoyo",IF(Gestión!F514=$L$46,"Crea1",IF(Gestión!F514=$L$48,"Forta4",IF(Gestión!F514=$L$50,"Actua2",IF(Gestión!F514=$L$51,"Invest",IF(Gestión!F514=$L$52,"Conserv",IF(Gestión!F514=$L$55,"Incre1",IF(Gestión!F514=$L$60,"Actua3",IF(Gestión!F514=$L$64,"Actua4",IF(Gestión!F514=$L$66,"Asist",IF(Gestión!F514=$L$68,"Invest2",IF(Gestión!F514=$L$69,"Pract",IF(Gestión!F514=$L$72,"Forta5",IF(Gestión!F514=$L$79,"Opera",IF(Gestión!F514=$L$80,"Opera2",IF(Gestión!F514=$L$81,"Impul",IF(Gestión!F514=$L$86,"Estudio",IF(Gestión!F514=$L$89,"Invest3",IF(Gestión!F514=$L$90,"Diseño",IF(Gestión!F514=$L$91,"Invest4",IF(Gestión!F514=$L$93,"Vincula",IF(Gestión!F514=$L$94,"Crea2",IF(Gestión!F514=$L$95,"Diseño1",IF(Gestión!F514=$L$96,"Opera3",IF(Gestión!F514=$L$100,"Promo",IF(Gestión!F514=$L$101,"Estudio1",IF(Gestión!F514=$L$103,"Desarrolla",IF(Gestión!F514=$L$104,"Propen",IF(Gestión!F514=$L$108,"Aument",IF(Gestión!F514=$L$112,"Aument2",IF(Gestión!F514=$L$113,"Incre2",IF(Gestión!F514=$L$115,"Diver",IF(Gestión!F514=$L$118,"Estable",IF(Gestión!F514=$L$128,"Realiza",IF(Gestión!F514=$L$131,"Realiza1",IF(Gestión!F514=$L$135,"Diseño2",IF(Gestión!F514=$L$137,"Estudio2",IF(Gestión!F514=$L$138,"Invest5",IF(Gestión!F514=$L$141,"Actua5",IF(Gestión!F514=$L$144,"Estable1",IF(Gestión!F514=$L$151,"Defin","N/A"))))))))))))))))))))))))))))))))))))))))))))))))))))))))))</f>
        <v>N/A</v>
      </c>
      <c r="O505" t="str">
        <f>IF(N505="N/A",IF(Gestión!F514=$L$152,"Estable2",IF(Gestión!F514=$L$159,"Diseño3",IF(Gestión!F514=$L$161,"Diseño4",IF(Gestión!F514=$L$164,"Forta6",IF(Gestión!F514=$L$168,"Prog1",IF(Gestión!F514=$L$171,"Robus",IF(Gestión!F514=$L$172,"Diseño5",IF(Gestión!F514=$L$173,"Diseño6",IF(Gestión!F514=$L$174,"Estruc",IF(Gestión!F514=$L$175,"Diseño7",IF(Gestión!F514=$L$178,"Diseño8",IF(Gestión!F514=$L$179,"Diseño9",IF(Gestión!F514=$L$180,"Diseño10",IF(Gestión!F514=$L$181,"Diseño11",IF(Gestión!F514=$L$182,"Diseño12",IF(Gestión!F514=$L$183,"Capacit",IF(Gestión!F514=$L$186,"Redi1",IF(Gestión!F514=$L$187,"Defin1",IF(Gestión!F514=$L$190,"Cumplir",IF(Gestión!F514=$L$193,"Sistem",IF(Gestión!F514=$L$195,"Montaje",IF(Gestión!F514=$L$198,"Implementa",IF(Gestión!F514=$L$201,"Sistem1",IF(Gestión!F514=$L$203,"Asegura",IF(Gestión!F514=$L$204,"Estable3",IF(Gestión!F514=$L$206,"Constru",IF(Gestión!F514=$L$210,"Defin2",IF(Gestión!F514=$L$212,"Cult1",IF(Gestión!F514=$L$214,"Diseño13",IF(Gestión!F514=$L$215,"Defin3",IF(Gestión!F514=$L$217,"Segui",""))))))))))))))))))))))))))))))),N505)</f>
        <v/>
      </c>
      <c r="P505" t="str">
        <f>IF(Gestión!D514=$Q$2,"Acre",IF(Gestión!D514=$Q$3,"Valor",IF(Gestión!D514=$Q$4,"Calidad",IF(Gestión!D514=$Q$5,"NAI",IF(Gestión!D514=$Q$6,"NAP",IF(Gestión!D514=$Q$7,"NAE",IF(Gestión!D514=$Q$8,"Articulación",IF(Gestión!D514=$Q$9,"Extensión",IF(Gestión!D514=$Q$10,"Regionalización",IF(Gestión!D514=$Q$11,"Interna",IF(Gestión!D514=$Q$12,"Seguimiento",IF(Gestión!D514=$Q$13,"NAA",IF(Gestión!D514=$Q$14,"Gerencia",IF(Gestión!D514=$Q$15,"TH",IF(Gestión!D514=$Q$16,"Finan",IF(Gestión!D514=$Q$17,"Bienestar",IF(Gestión!D514=$Q$18,"Comuni",IF(Gestión!D514=$Q$19,"Sistema",IF(Gestión!D514=$Q$20,"GestionD",IF(Gestión!D514=$Q$21,"Mejoramiento",IF(Gestión!D514=$Q$22,"Modelo",IF(Gestión!D514=$Q$23,"Control",""))))))))))))))))))))))</f>
        <v/>
      </c>
      <c r="T505" t="str">
        <f>IF(Gestión!E514=D!$K$2,"Acredi",IF(Gestión!E514=D!$K$7,"Increm",IF(Gestión!E514=D!$K$11,"Forma",IF(Gestión!E514=D!$K$15,"Vincu",IF(Gestión!E514=D!$K$31,"Estructuraci",IF(Gestión!E514=D!$K$33,"Tecnica",IF(Gestión!E514=D!$K$35,"Conso",IF(Gestión!E514=D!$K$37,"Fortale",IF(Gestión!E514=D!$K$38,"Program",IF(Gestión!E514=D!$K$40,"Estruct",IF(Gestión!E514=D!$K$48,"Artic",IF(Gestión!E514=D!$K$55,"Fortale1",IF(Gestión!E514=D!$K$60,"Biling",IF(Gestión!E514=D!$K$64,"Forma1",IF(Gestión!E514=D!$K$66,"Gest",IF(Gestión!E514=D!$K$68,"Redefini",IF(Gestión!E514=D!$K$69,"Fortale2",IF(Gestión!E514=D!$K$72,"Edu",IF(Gestión!E514=D!$K$79,"Implement",IF(Gestión!E514=D!$K$81,"Potencia",IF(Gestión!E514=D!$K$86,"Fortale3",IF(Gestión!E514=D!$K$89,"Vincu1",IF(Gestión!E514=D!$K$91,"Incur",IF(Gestión!E514=D!$K$93,"Proyec",IF(Gestión!E514=D!$K$94,"Estrateg",IF(Gestión!E514=D!$K$95,"Desa",IF(Gestión!E514=D!$K$103,"Seguim",IF(Gestión!E514=D!$K$104,"Acces",IF(Gestión!E514=D!$K$113,"Program1",IF(Gestión!E514=D!$K$115,"En",IF(Gestión!E514=D!$K$118,"Geren",IF(Gestión!E514=D!$K$128,"Proyec1",IF(Gestión!E514=D!$K$131,"Proyec2",IF(Gestión!E514=D!$K$135,"Forma2",IF(Gestión!E514=D!$K$137,"Talent",IF(Gestión!E514=D!$K$151,"Conso1",IF(Gestión!E514=D!$K$152,"Conso2",IF(Gestión!E514=D!$K$159,"Serv",IF(Gestión!E514=D!$K$164,"Rete",IF(Gestión!E514=D!$K$171,"Fortale4",IF(Gestión!E514=D!$K$172,"Fortale5",IF(Gestión!E514=D!$K$174,"Defini",IF(Gestión!E514=D!$K$175,"Coord",IF(Gestión!E514=D!$K$178,"Redef",IF(Gestión!E514=D!$K$181,"Compro",IF(Gestión!E514=D!$K$182,"Desa1",IF(Gestión!E514=D!$K$183,"Fortale6",IF(Gestión!E514=D!$K$187,"Esta",IF(Gestión!E514=D!$K$190,"Facil",IF(Gestión!E514=D!$K$193,"Soporte",IF(Gestión!E514=D!$K$198,"Implement1",IF(Gestión!E514=D!$K$201,"La",IF(Gestión!E514=D!$K$203,"Fortale7",IF(Gestión!E514=D!$K$206,"Remo",IF(Gestión!E514=D!$K$210,"Fortale8",IF(Gestión!E514=D!$K$214,"Mejoram",IF(Gestión!E514=D!$K$215,"Fortale9",IF(Gestión!E514=D!$K$217,"Fortale10",""))))))))))))))))))))))))))))))))))))))))))))))))))))))))))</f>
        <v/>
      </c>
    </row>
    <row r="506" spans="14:20" x14ac:dyDescent="0.25">
      <c r="N506" t="str">
        <f>IF(Gestión!F515=D!$L$2,"Forta",IF(Gestión!F515=$L$4,"Inclu",IF(Gestión!F515=$L$5,"Cult",IF(Gestión!F515=$L$7,"Actua",IF(Gestión!F515=$L$11,"Cuali",IF(Gestión!F515=$L$15,"Forta1",IF(Gestión!F515=$L$18,"Actua1",IF(Gestión!F515=$L$20,"Forta2",IF(Gestión!F515=$L$24,"Plan",IF(Gestión!F515=$L$28,"Confor",IF(Gestión!F515=$L$31,"Crea",IF(Gestión!F515=$L$33,"Incor",IF(Gestión!F515=$L$35,"Incre",IF(Gestión!F515=$L$36,"Prog",IF(Gestión!F515=$L$37,"Forta3",IF(Gestión!F515=$L$38,"Redi",IF(Gestión!F515=$L$40,"Confor1",IF(Gestión!F515=$L$44,"Apoyo",IF(Gestión!F515=$L$46,"Crea1",IF(Gestión!F515=$L$48,"Forta4",IF(Gestión!F515=$L$50,"Actua2",IF(Gestión!F515=$L$51,"Invest",IF(Gestión!F515=$L$52,"Conserv",IF(Gestión!F515=$L$55,"Incre1",IF(Gestión!F515=$L$60,"Actua3",IF(Gestión!F515=$L$64,"Actua4",IF(Gestión!F515=$L$66,"Asist",IF(Gestión!F515=$L$68,"Invest2",IF(Gestión!F515=$L$69,"Pract",IF(Gestión!F515=$L$72,"Forta5",IF(Gestión!F515=$L$79,"Opera",IF(Gestión!F515=$L$80,"Opera2",IF(Gestión!F515=$L$81,"Impul",IF(Gestión!F515=$L$86,"Estudio",IF(Gestión!F515=$L$89,"Invest3",IF(Gestión!F515=$L$90,"Diseño",IF(Gestión!F515=$L$91,"Invest4",IF(Gestión!F515=$L$93,"Vincula",IF(Gestión!F515=$L$94,"Crea2",IF(Gestión!F515=$L$95,"Diseño1",IF(Gestión!F515=$L$96,"Opera3",IF(Gestión!F515=$L$100,"Promo",IF(Gestión!F515=$L$101,"Estudio1",IF(Gestión!F515=$L$103,"Desarrolla",IF(Gestión!F515=$L$104,"Propen",IF(Gestión!F515=$L$108,"Aument",IF(Gestión!F515=$L$112,"Aument2",IF(Gestión!F515=$L$113,"Incre2",IF(Gestión!F515=$L$115,"Diver",IF(Gestión!F515=$L$118,"Estable",IF(Gestión!F515=$L$128,"Realiza",IF(Gestión!F515=$L$131,"Realiza1",IF(Gestión!F515=$L$135,"Diseño2",IF(Gestión!F515=$L$137,"Estudio2",IF(Gestión!F515=$L$138,"Invest5",IF(Gestión!F515=$L$141,"Actua5",IF(Gestión!F515=$L$144,"Estable1",IF(Gestión!F515=$L$151,"Defin","N/A"))))))))))))))))))))))))))))))))))))))))))))))))))))))))))</f>
        <v>N/A</v>
      </c>
      <c r="O506" t="str">
        <f>IF(N506="N/A",IF(Gestión!F515=$L$152,"Estable2",IF(Gestión!F515=$L$159,"Diseño3",IF(Gestión!F515=$L$161,"Diseño4",IF(Gestión!F515=$L$164,"Forta6",IF(Gestión!F515=$L$168,"Prog1",IF(Gestión!F515=$L$171,"Robus",IF(Gestión!F515=$L$172,"Diseño5",IF(Gestión!F515=$L$173,"Diseño6",IF(Gestión!F515=$L$174,"Estruc",IF(Gestión!F515=$L$175,"Diseño7",IF(Gestión!F515=$L$178,"Diseño8",IF(Gestión!F515=$L$179,"Diseño9",IF(Gestión!F515=$L$180,"Diseño10",IF(Gestión!F515=$L$181,"Diseño11",IF(Gestión!F515=$L$182,"Diseño12",IF(Gestión!F515=$L$183,"Capacit",IF(Gestión!F515=$L$186,"Redi1",IF(Gestión!F515=$L$187,"Defin1",IF(Gestión!F515=$L$190,"Cumplir",IF(Gestión!F515=$L$193,"Sistem",IF(Gestión!F515=$L$195,"Montaje",IF(Gestión!F515=$L$198,"Implementa",IF(Gestión!F515=$L$201,"Sistem1",IF(Gestión!F515=$L$203,"Asegura",IF(Gestión!F515=$L$204,"Estable3",IF(Gestión!F515=$L$206,"Constru",IF(Gestión!F515=$L$210,"Defin2",IF(Gestión!F515=$L$212,"Cult1",IF(Gestión!F515=$L$214,"Diseño13",IF(Gestión!F515=$L$215,"Defin3",IF(Gestión!F515=$L$217,"Segui",""))))))))))))))))))))))))))))))),N506)</f>
        <v/>
      </c>
      <c r="P506" t="str">
        <f>IF(Gestión!D515=$Q$2,"Acre",IF(Gestión!D515=$Q$3,"Valor",IF(Gestión!D515=$Q$4,"Calidad",IF(Gestión!D515=$Q$5,"NAI",IF(Gestión!D515=$Q$6,"NAP",IF(Gestión!D515=$Q$7,"NAE",IF(Gestión!D515=$Q$8,"Articulación",IF(Gestión!D515=$Q$9,"Extensión",IF(Gestión!D515=$Q$10,"Regionalización",IF(Gestión!D515=$Q$11,"Interna",IF(Gestión!D515=$Q$12,"Seguimiento",IF(Gestión!D515=$Q$13,"NAA",IF(Gestión!D515=$Q$14,"Gerencia",IF(Gestión!D515=$Q$15,"TH",IF(Gestión!D515=$Q$16,"Finan",IF(Gestión!D515=$Q$17,"Bienestar",IF(Gestión!D515=$Q$18,"Comuni",IF(Gestión!D515=$Q$19,"Sistema",IF(Gestión!D515=$Q$20,"GestionD",IF(Gestión!D515=$Q$21,"Mejoramiento",IF(Gestión!D515=$Q$22,"Modelo",IF(Gestión!D515=$Q$23,"Control",""))))))))))))))))))))))</f>
        <v/>
      </c>
      <c r="T506" t="str">
        <f>IF(Gestión!E515=D!$K$2,"Acredi",IF(Gestión!E515=D!$K$7,"Increm",IF(Gestión!E515=D!$K$11,"Forma",IF(Gestión!E515=D!$K$15,"Vincu",IF(Gestión!E515=D!$K$31,"Estructuraci",IF(Gestión!E515=D!$K$33,"Tecnica",IF(Gestión!E515=D!$K$35,"Conso",IF(Gestión!E515=D!$K$37,"Fortale",IF(Gestión!E515=D!$K$38,"Program",IF(Gestión!E515=D!$K$40,"Estruct",IF(Gestión!E515=D!$K$48,"Artic",IF(Gestión!E515=D!$K$55,"Fortale1",IF(Gestión!E515=D!$K$60,"Biling",IF(Gestión!E515=D!$K$64,"Forma1",IF(Gestión!E515=D!$K$66,"Gest",IF(Gestión!E515=D!$K$68,"Redefini",IF(Gestión!E515=D!$K$69,"Fortale2",IF(Gestión!E515=D!$K$72,"Edu",IF(Gestión!E515=D!$K$79,"Implement",IF(Gestión!E515=D!$K$81,"Potencia",IF(Gestión!E515=D!$K$86,"Fortale3",IF(Gestión!E515=D!$K$89,"Vincu1",IF(Gestión!E515=D!$K$91,"Incur",IF(Gestión!E515=D!$K$93,"Proyec",IF(Gestión!E515=D!$K$94,"Estrateg",IF(Gestión!E515=D!$K$95,"Desa",IF(Gestión!E515=D!$K$103,"Seguim",IF(Gestión!E515=D!$K$104,"Acces",IF(Gestión!E515=D!$K$113,"Program1",IF(Gestión!E515=D!$K$115,"En",IF(Gestión!E515=D!$K$118,"Geren",IF(Gestión!E515=D!$K$128,"Proyec1",IF(Gestión!E515=D!$K$131,"Proyec2",IF(Gestión!E515=D!$K$135,"Forma2",IF(Gestión!E515=D!$K$137,"Talent",IF(Gestión!E515=D!$K$151,"Conso1",IF(Gestión!E515=D!$K$152,"Conso2",IF(Gestión!E515=D!$K$159,"Serv",IF(Gestión!E515=D!$K$164,"Rete",IF(Gestión!E515=D!$K$171,"Fortale4",IF(Gestión!E515=D!$K$172,"Fortale5",IF(Gestión!E515=D!$K$174,"Defini",IF(Gestión!E515=D!$K$175,"Coord",IF(Gestión!E515=D!$K$178,"Redef",IF(Gestión!E515=D!$K$181,"Compro",IF(Gestión!E515=D!$K$182,"Desa1",IF(Gestión!E515=D!$K$183,"Fortale6",IF(Gestión!E515=D!$K$187,"Esta",IF(Gestión!E515=D!$K$190,"Facil",IF(Gestión!E515=D!$K$193,"Soporte",IF(Gestión!E515=D!$K$198,"Implement1",IF(Gestión!E515=D!$K$201,"La",IF(Gestión!E515=D!$K$203,"Fortale7",IF(Gestión!E515=D!$K$206,"Remo",IF(Gestión!E515=D!$K$210,"Fortale8",IF(Gestión!E515=D!$K$214,"Mejoram",IF(Gestión!E515=D!$K$215,"Fortale9",IF(Gestión!E515=D!$K$217,"Fortale10",""))))))))))))))))))))))))))))))))))))))))))))))))))))))))))</f>
        <v/>
      </c>
    </row>
    <row r="507" spans="14:20" x14ac:dyDescent="0.25">
      <c r="N507" t="str">
        <f>IF(Gestión!F516=D!$L$2,"Forta",IF(Gestión!F516=$L$4,"Inclu",IF(Gestión!F516=$L$5,"Cult",IF(Gestión!F516=$L$7,"Actua",IF(Gestión!F516=$L$11,"Cuali",IF(Gestión!F516=$L$15,"Forta1",IF(Gestión!F516=$L$18,"Actua1",IF(Gestión!F516=$L$20,"Forta2",IF(Gestión!F516=$L$24,"Plan",IF(Gestión!F516=$L$28,"Confor",IF(Gestión!F516=$L$31,"Crea",IF(Gestión!F516=$L$33,"Incor",IF(Gestión!F516=$L$35,"Incre",IF(Gestión!F516=$L$36,"Prog",IF(Gestión!F516=$L$37,"Forta3",IF(Gestión!F516=$L$38,"Redi",IF(Gestión!F516=$L$40,"Confor1",IF(Gestión!F516=$L$44,"Apoyo",IF(Gestión!F516=$L$46,"Crea1",IF(Gestión!F516=$L$48,"Forta4",IF(Gestión!F516=$L$50,"Actua2",IF(Gestión!F516=$L$51,"Invest",IF(Gestión!F516=$L$52,"Conserv",IF(Gestión!F516=$L$55,"Incre1",IF(Gestión!F516=$L$60,"Actua3",IF(Gestión!F516=$L$64,"Actua4",IF(Gestión!F516=$L$66,"Asist",IF(Gestión!F516=$L$68,"Invest2",IF(Gestión!F516=$L$69,"Pract",IF(Gestión!F516=$L$72,"Forta5",IF(Gestión!F516=$L$79,"Opera",IF(Gestión!F516=$L$80,"Opera2",IF(Gestión!F516=$L$81,"Impul",IF(Gestión!F516=$L$86,"Estudio",IF(Gestión!F516=$L$89,"Invest3",IF(Gestión!F516=$L$90,"Diseño",IF(Gestión!F516=$L$91,"Invest4",IF(Gestión!F516=$L$93,"Vincula",IF(Gestión!F516=$L$94,"Crea2",IF(Gestión!F516=$L$95,"Diseño1",IF(Gestión!F516=$L$96,"Opera3",IF(Gestión!F516=$L$100,"Promo",IF(Gestión!F516=$L$101,"Estudio1",IF(Gestión!F516=$L$103,"Desarrolla",IF(Gestión!F516=$L$104,"Propen",IF(Gestión!F516=$L$108,"Aument",IF(Gestión!F516=$L$112,"Aument2",IF(Gestión!F516=$L$113,"Incre2",IF(Gestión!F516=$L$115,"Diver",IF(Gestión!F516=$L$118,"Estable",IF(Gestión!F516=$L$128,"Realiza",IF(Gestión!F516=$L$131,"Realiza1",IF(Gestión!F516=$L$135,"Diseño2",IF(Gestión!F516=$L$137,"Estudio2",IF(Gestión!F516=$L$138,"Invest5",IF(Gestión!F516=$L$141,"Actua5",IF(Gestión!F516=$L$144,"Estable1",IF(Gestión!F516=$L$151,"Defin","N/A"))))))))))))))))))))))))))))))))))))))))))))))))))))))))))</f>
        <v>N/A</v>
      </c>
      <c r="O507" t="str">
        <f>IF(N507="N/A",IF(Gestión!F516=$L$152,"Estable2",IF(Gestión!F516=$L$159,"Diseño3",IF(Gestión!F516=$L$161,"Diseño4",IF(Gestión!F516=$L$164,"Forta6",IF(Gestión!F516=$L$168,"Prog1",IF(Gestión!F516=$L$171,"Robus",IF(Gestión!F516=$L$172,"Diseño5",IF(Gestión!F516=$L$173,"Diseño6",IF(Gestión!F516=$L$174,"Estruc",IF(Gestión!F516=$L$175,"Diseño7",IF(Gestión!F516=$L$178,"Diseño8",IF(Gestión!F516=$L$179,"Diseño9",IF(Gestión!F516=$L$180,"Diseño10",IF(Gestión!F516=$L$181,"Diseño11",IF(Gestión!F516=$L$182,"Diseño12",IF(Gestión!F516=$L$183,"Capacit",IF(Gestión!F516=$L$186,"Redi1",IF(Gestión!F516=$L$187,"Defin1",IF(Gestión!F516=$L$190,"Cumplir",IF(Gestión!F516=$L$193,"Sistem",IF(Gestión!F516=$L$195,"Montaje",IF(Gestión!F516=$L$198,"Implementa",IF(Gestión!F516=$L$201,"Sistem1",IF(Gestión!F516=$L$203,"Asegura",IF(Gestión!F516=$L$204,"Estable3",IF(Gestión!F516=$L$206,"Constru",IF(Gestión!F516=$L$210,"Defin2",IF(Gestión!F516=$L$212,"Cult1",IF(Gestión!F516=$L$214,"Diseño13",IF(Gestión!F516=$L$215,"Defin3",IF(Gestión!F516=$L$217,"Segui",""))))))))))))))))))))))))))))))),N507)</f>
        <v/>
      </c>
      <c r="P507" t="str">
        <f>IF(Gestión!D516=$Q$2,"Acre",IF(Gestión!D516=$Q$3,"Valor",IF(Gestión!D516=$Q$4,"Calidad",IF(Gestión!D516=$Q$5,"NAI",IF(Gestión!D516=$Q$6,"NAP",IF(Gestión!D516=$Q$7,"NAE",IF(Gestión!D516=$Q$8,"Articulación",IF(Gestión!D516=$Q$9,"Extensión",IF(Gestión!D516=$Q$10,"Regionalización",IF(Gestión!D516=$Q$11,"Interna",IF(Gestión!D516=$Q$12,"Seguimiento",IF(Gestión!D516=$Q$13,"NAA",IF(Gestión!D516=$Q$14,"Gerencia",IF(Gestión!D516=$Q$15,"TH",IF(Gestión!D516=$Q$16,"Finan",IF(Gestión!D516=$Q$17,"Bienestar",IF(Gestión!D516=$Q$18,"Comuni",IF(Gestión!D516=$Q$19,"Sistema",IF(Gestión!D516=$Q$20,"GestionD",IF(Gestión!D516=$Q$21,"Mejoramiento",IF(Gestión!D516=$Q$22,"Modelo",IF(Gestión!D516=$Q$23,"Control",""))))))))))))))))))))))</f>
        <v/>
      </c>
      <c r="T507" t="str">
        <f>IF(Gestión!E516=D!$K$2,"Acredi",IF(Gestión!E516=D!$K$7,"Increm",IF(Gestión!E516=D!$K$11,"Forma",IF(Gestión!E516=D!$K$15,"Vincu",IF(Gestión!E516=D!$K$31,"Estructuraci",IF(Gestión!E516=D!$K$33,"Tecnica",IF(Gestión!E516=D!$K$35,"Conso",IF(Gestión!E516=D!$K$37,"Fortale",IF(Gestión!E516=D!$K$38,"Program",IF(Gestión!E516=D!$K$40,"Estruct",IF(Gestión!E516=D!$K$48,"Artic",IF(Gestión!E516=D!$K$55,"Fortale1",IF(Gestión!E516=D!$K$60,"Biling",IF(Gestión!E516=D!$K$64,"Forma1",IF(Gestión!E516=D!$K$66,"Gest",IF(Gestión!E516=D!$K$68,"Redefini",IF(Gestión!E516=D!$K$69,"Fortale2",IF(Gestión!E516=D!$K$72,"Edu",IF(Gestión!E516=D!$K$79,"Implement",IF(Gestión!E516=D!$K$81,"Potencia",IF(Gestión!E516=D!$K$86,"Fortale3",IF(Gestión!E516=D!$K$89,"Vincu1",IF(Gestión!E516=D!$K$91,"Incur",IF(Gestión!E516=D!$K$93,"Proyec",IF(Gestión!E516=D!$K$94,"Estrateg",IF(Gestión!E516=D!$K$95,"Desa",IF(Gestión!E516=D!$K$103,"Seguim",IF(Gestión!E516=D!$K$104,"Acces",IF(Gestión!E516=D!$K$113,"Program1",IF(Gestión!E516=D!$K$115,"En",IF(Gestión!E516=D!$K$118,"Geren",IF(Gestión!E516=D!$K$128,"Proyec1",IF(Gestión!E516=D!$K$131,"Proyec2",IF(Gestión!E516=D!$K$135,"Forma2",IF(Gestión!E516=D!$K$137,"Talent",IF(Gestión!E516=D!$K$151,"Conso1",IF(Gestión!E516=D!$K$152,"Conso2",IF(Gestión!E516=D!$K$159,"Serv",IF(Gestión!E516=D!$K$164,"Rete",IF(Gestión!E516=D!$K$171,"Fortale4",IF(Gestión!E516=D!$K$172,"Fortale5",IF(Gestión!E516=D!$K$174,"Defini",IF(Gestión!E516=D!$K$175,"Coord",IF(Gestión!E516=D!$K$178,"Redef",IF(Gestión!E516=D!$K$181,"Compro",IF(Gestión!E516=D!$K$182,"Desa1",IF(Gestión!E516=D!$K$183,"Fortale6",IF(Gestión!E516=D!$K$187,"Esta",IF(Gestión!E516=D!$K$190,"Facil",IF(Gestión!E516=D!$K$193,"Soporte",IF(Gestión!E516=D!$K$198,"Implement1",IF(Gestión!E516=D!$K$201,"La",IF(Gestión!E516=D!$K$203,"Fortale7",IF(Gestión!E516=D!$K$206,"Remo",IF(Gestión!E516=D!$K$210,"Fortale8",IF(Gestión!E516=D!$K$214,"Mejoram",IF(Gestión!E516=D!$K$215,"Fortale9",IF(Gestión!E516=D!$K$217,"Fortale10",""))))))))))))))))))))))))))))))))))))))))))))))))))))))))))</f>
        <v/>
      </c>
    </row>
    <row r="508" spans="14:20" x14ac:dyDescent="0.25">
      <c r="N508" t="str">
        <f>IF(Gestión!F517=D!$L$2,"Forta",IF(Gestión!F517=$L$4,"Inclu",IF(Gestión!F517=$L$5,"Cult",IF(Gestión!F517=$L$7,"Actua",IF(Gestión!F517=$L$11,"Cuali",IF(Gestión!F517=$L$15,"Forta1",IF(Gestión!F517=$L$18,"Actua1",IF(Gestión!F517=$L$20,"Forta2",IF(Gestión!F517=$L$24,"Plan",IF(Gestión!F517=$L$28,"Confor",IF(Gestión!F517=$L$31,"Crea",IF(Gestión!F517=$L$33,"Incor",IF(Gestión!F517=$L$35,"Incre",IF(Gestión!F517=$L$36,"Prog",IF(Gestión!F517=$L$37,"Forta3",IF(Gestión!F517=$L$38,"Redi",IF(Gestión!F517=$L$40,"Confor1",IF(Gestión!F517=$L$44,"Apoyo",IF(Gestión!F517=$L$46,"Crea1",IF(Gestión!F517=$L$48,"Forta4",IF(Gestión!F517=$L$50,"Actua2",IF(Gestión!F517=$L$51,"Invest",IF(Gestión!F517=$L$52,"Conserv",IF(Gestión!F517=$L$55,"Incre1",IF(Gestión!F517=$L$60,"Actua3",IF(Gestión!F517=$L$64,"Actua4",IF(Gestión!F517=$L$66,"Asist",IF(Gestión!F517=$L$68,"Invest2",IF(Gestión!F517=$L$69,"Pract",IF(Gestión!F517=$L$72,"Forta5",IF(Gestión!F517=$L$79,"Opera",IF(Gestión!F517=$L$80,"Opera2",IF(Gestión!F517=$L$81,"Impul",IF(Gestión!F517=$L$86,"Estudio",IF(Gestión!F517=$L$89,"Invest3",IF(Gestión!F517=$L$90,"Diseño",IF(Gestión!F517=$L$91,"Invest4",IF(Gestión!F517=$L$93,"Vincula",IF(Gestión!F517=$L$94,"Crea2",IF(Gestión!F517=$L$95,"Diseño1",IF(Gestión!F517=$L$96,"Opera3",IF(Gestión!F517=$L$100,"Promo",IF(Gestión!F517=$L$101,"Estudio1",IF(Gestión!F517=$L$103,"Desarrolla",IF(Gestión!F517=$L$104,"Propen",IF(Gestión!F517=$L$108,"Aument",IF(Gestión!F517=$L$112,"Aument2",IF(Gestión!F517=$L$113,"Incre2",IF(Gestión!F517=$L$115,"Diver",IF(Gestión!F517=$L$118,"Estable",IF(Gestión!F517=$L$128,"Realiza",IF(Gestión!F517=$L$131,"Realiza1",IF(Gestión!F517=$L$135,"Diseño2",IF(Gestión!F517=$L$137,"Estudio2",IF(Gestión!F517=$L$138,"Invest5",IF(Gestión!F517=$L$141,"Actua5",IF(Gestión!F517=$L$144,"Estable1",IF(Gestión!F517=$L$151,"Defin","N/A"))))))))))))))))))))))))))))))))))))))))))))))))))))))))))</f>
        <v>N/A</v>
      </c>
      <c r="O508" t="str">
        <f>IF(N508="N/A",IF(Gestión!F517=$L$152,"Estable2",IF(Gestión!F517=$L$159,"Diseño3",IF(Gestión!F517=$L$161,"Diseño4",IF(Gestión!F517=$L$164,"Forta6",IF(Gestión!F517=$L$168,"Prog1",IF(Gestión!F517=$L$171,"Robus",IF(Gestión!F517=$L$172,"Diseño5",IF(Gestión!F517=$L$173,"Diseño6",IF(Gestión!F517=$L$174,"Estruc",IF(Gestión!F517=$L$175,"Diseño7",IF(Gestión!F517=$L$178,"Diseño8",IF(Gestión!F517=$L$179,"Diseño9",IF(Gestión!F517=$L$180,"Diseño10",IF(Gestión!F517=$L$181,"Diseño11",IF(Gestión!F517=$L$182,"Diseño12",IF(Gestión!F517=$L$183,"Capacit",IF(Gestión!F517=$L$186,"Redi1",IF(Gestión!F517=$L$187,"Defin1",IF(Gestión!F517=$L$190,"Cumplir",IF(Gestión!F517=$L$193,"Sistem",IF(Gestión!F517=$L$195,"Montaje",IF(Gestión!F517=$L$198,"Implementa",IF(Gestión!F517=$L$201,"Sistem1",IF(Gestión!F517=$L$203,"Asegura",IF(Gestión!F517=$L$204,"Estable3",IF(Gestión!F517=$L$206,"Constru",IF(Gestión!F517=$L$210,"Defin2",IF(Gestión!F517=$L$212,"Cult1",IF(Gestión!F517=$L$214,"Diseño13",IF(Gestión!F517=$L$215,"Defin3",IF(Gestión!F517=$L$217,"Segui",""))))))))))))))))))))))))))))))),N508)</f>
        <v/>
      </c>
      <c r="P508" t="str">
        <f>IF(Gestión!D517=$Q$2,"Acre",IF(Gestión!D517=$Q$3,"Valor",IF(Gestión!D517=$Q$4,"Calidad",IF(Gestión!D517=$Q$5,"NAI",IF(Gestión!D517=$Q$6,"NAP",IF(Gestión!D517=$Q$7,"NAE",IF(Gestión!D517=$Q$8,"Articulación",IF(Gestión!D517=$Q$9,"Extensión",IF(Gestión!D517=$Q$10,"Regionalización",IF(Gestión!D517=$Q$11,"Interna",IF(Gestión!D517=$Q$12,"Seguimiento",IF(Gestión!D517=$Q$13,"NAA",IF(Gestión!D517=$Q$14,"Gerencia",IF(Gestión!D517=$Q$15,"TH",IF(Gestión!D517=$Q$16,"Finan",IF(Gestión!D517=$Q$17,"Bienestar",IF(Gestión!D517=$Q$18,"Comuni",IF(Gestión!D517=$Q$19,"Sistema",IF(Gestión!D517=$Q$20,"GestionD",IF(Gestión!D517=$Q$21,"Mejoramiento",IF(Gestión!D517=$Q$22,"Modelo",IF(Gestión!D517=$Q$23,"Control",""))))))))))))))))))))))</f>
        <v/>
      </c>
      <c r="T508" t="str">
        <f>IF(Gestión!E517=D!$K$2,"Acredi",IF(Gestión!E517=D!$K$7,"Increm",IF(Gestión!E517=D!$K$11,"Forma",IF(Gestión!E517=D!$K$15,"Vincu",IF(Gestión!E517=D!$K$31,"Estructuraci",IF(Gestión!E517=D!$K$33,"Tecnica",IF(Gestión!E517=D!$K$35,"Conso",IF(Gestión!E517=D!$K$37,"Fortale",IF(Gestión!E517=D!$K$38,"Program",IF(Gestión!E517=D!$K$40,"Estruct",IF(Gestión!E517=D!$K$48,"Artic",IF(Gestión!E517=D!$K$55,"Fortale1",IF(Gestión!E517=D!$K$60,"Biling",IF(Gestión!E517=D!$K$64,"Forma1",IF(Gestión!E517=D!$K$66,"Gest",IF(Gestión!E517=D!$K$68,"Redefini",IF(Gestión!E517=D!$K$69,"Fortale2",IF(Gestión!E517=D!$K$72,"Edu",IF(Gestión!E517=D!$K$79,"Implement",IF(Gestión!E517=D!$K$81,"Potencia",IF(Gestión!E517=D!$K$86,"Fortale3",IF(Gestión!E517=D!$K$89,"Vincu1",IF(Gestión!E517=D!$K$91,"Incur",IF(Gestión!E517=D!$K$93,"Proyec",IF(Gestión!E517=D!$K$94,"Estrateg",IF(Gestión!E517=D!$K$95,"Desa",IF(Gestión!E517=D!$K$103,"Seguim",IF(Gestión!E517=D!$K$104,"Acces",IF(Gestión!E517=D!$K$113,"Program1",IF(Gestión!E517=D!$K$115,"En",IF(Gestión!E517=D!$K$118,"Geren",IF(Gestión!E517=D!$K$128,"Proyec1",IF(Gestión!E517=D!$K$131,"Proyec2",IF(Gestión!E517=D!$K$135,"Forma2",IF(Gestión!E517=D!$K$137,"Talent",IF(Gestión!E517=D!$K$151,"Conso1",IF(Gestión!E517=D!$K$152,"Conso2",IF(Gestión!E517=D!$K$159,"Serv",IF(Gestión!E517=D!$K$164,"Rete",IF(Gestión!E517=D!$K$171,"Fortale4",IF(Gestión!E517=D!$K$172,"Fortale5",IF(Gestión!E517=D!$K$174,"Defini",IF(Gestión!E517=D!$K$175,"Coord",IF(Gestión!E517=D!$K$178,"Redef",IF(Gestión!E517=D!$K$181,"Compro",IF(Gestión!E517=D!$K$182,"Desa1",IF(Gestión!E517=D!$K$183,"Fortale6",IF(Gestión!E517=D!$K$187,"Esta",IF(Gestión!E517=D!$K$190,"Facil",IF(Gestión!E517=D!$K$193,"Soporte",IF(Gestión!E517=D!$K$198,"Implement1",IF(Gestión!E517=D!$K$201,"La",IF(Gestión!E517=D!$K$203,"Fortale7",IF(Gestión!E517=D!$K$206,"Remo",IF(Gestión!E517=D!$K$210,"Fortale8",IF(Gestión!E517=D!$K$214,"Mejoram",IF(Gestión!E517=D!$K$215,"Fortale9",IF(Gestión!E517=D!$K$217,"Fortale10",""))))))))))))))))))))))))))))))))))))))))))))))))))))))))))</f>
        <v/>
      </c>
    </row>
    <row r="509" spans="14:20" x14ac:dyDescent="0.25">
      <c r="N509" t="str">
        <f>IF(Gestión!F518=D!$L$2,"Forta",IF(Gestión!F518=$L$4,"Inclu",IF(Gestión!F518=$L$5,"Cult",IF(Gestión!F518=$L$7,"Actua",IF(Gestión!F518=$L$11,"Cuali",IF(Gestión!F518=$L$15,"Forta1",IF(Gestión!F518=$L$18,"Actua1",IF(Gestión!F518=$L$20,"Forta2",IF(Gestión!F518=$L$24,"Plan",IF(Gestión!F518=$L$28,"Confor",IF(Gestión!F518=$L$31,"Crea",IF(Gestión!F518=$L$33,"Incor",IF(Gestión!F518=$L$35,"Incre",IF(Gestión!F518=$L$36,"Prog",IF(Gestión!F518=$L$37,"Forta3",IF(Gestión!F518=$L$38,"Redi",IF(Gestión!F518=$L$40,"Confor1",IF(Gestión!F518=$L$44,"Apoyo",IF(Gestión!F518=$L$46,"Crea1",IF(Gestión!F518=$L$48,"Forta4",IF(Gestión!F518=$L$50,"Actua2",IF(Gestión!F518=$L$51,"Invest",IF(Gestión!F518=$L$52,"Conserv",IF(Gestión!F518=$L$55,"Incre1",IF(Gestión!F518=$L$60,"Actua3",IF(Gestión!F518=$L$64,"Actua4",IF(Gestión!F518=$L$66,"Asist",IF(Gestión!F518=$L$68,"Invest2",IF(Gestión!F518=$L$69,"Pract",IF(Gestión!F518=$L$72,"Forta5",IF(Gestión!F518=$L$79,"Opera",IF(Gestión!F518=$L$80,"Opera2",IF(Gestión!F518=$L$81,"Impul",IF(Gestión!F518=$L$86,"Estudio",IF(Gestión!F518=$L$89,"Invest3",IF(Gestión!F518=$L$90,"Diseño",IF(Gestión!F518=$L$91,"Invest4",IF(Gestión!F518=$L$93,"Vincula",IF(Gestión!F518=$L$94,"Crea2",IF(Gestión!F518=$L$95,"Diseño1",IF(Gestión!F518=$L$96,"Opera3",IF(Gestión!F518=$L$100,"Promo",IF(Gestión!F518=$L$101,"Estudio1",IF(Gestión!F518=$L$103,"Desarrolla",IF(Gestión!F518=$L$104,"Propen",IF(Gestión!F518=$L$108,"Aument",IF(Gestión!F518=$L$112,"Aument2",IF(Gestión!F518=$L$113,"Incre2",IF(Gestión!F518=$L$115,"Diver",IF(Gestión!F518=$L$118,"Estable",IF(Gestión!F518=$L$128,"Realiza",IF(Gestión!F518=$L$131,"Realiza1",IF(Gestión!F518=$L$135,"Diseño2",IF(Gestión!F518=$L$137,"Estudio2",IF(Gestión!F518=$L$138,"Invest5",IF(Gestión!F518=$L$141,"Actua5",IF(Gestión!F518=$L$144,"Estable1",IF(Gestión!F518=$L$151,"Defin","N/A"))))))))))))))))))))))))))))))))))))))))))))))))))))))))))</f>
        <v>N/A</v>
      </c>
      <c r="O509" t="str">
        <f>IF(N509="N/A",IF(Gestión!F518=$L$152,"Estable2",IF(Gestión!F518=$L$159,"Diseño3",IF(Gestión!F518=$L$161,"Diseño4",IF(Gestión!F518=$L$164,"Forta6",IF(Gestión!F518=$L$168,"Prog1",IF(Gestión!F518=$L$171,"Robus",IF(Gestión!F518=$L$172,"Diseño5",IF(Gestión!F518=$L$173,"Diseño6",IF(Gestión!F518=$L$174,"Estruc",IF(Gestión!F518=$L$175,"Diseño7",IF(Gestión!F518=$L$178,"Diseño8",IF(Gestión!F518=$L$179,"Diseño9",IF(Gestión!F518=$L$180,"Diseño10",IF(Gestión!F518=$L$181,"Diseño11",IF(Gestión!F518=$L$182,"Diseño12",IF(Gestión!F518=$L$183,"Capacit",IF(Gestión!F518=$L$186,"Redi1",IF(Gestión!F518=$L$187,"Defin1",IF(Gestión!F518=$L$190,"Cumplir",IF(Gestión!F518=$L$193,"Sistem",IF(Gestión!F518=$L$195,"Montaje",IF(Gestión!F518=$L$198,"Implementa",IF(Gestión!F518=$L$201,"Sistem1",IF(Gestión!F518=$L$203,"Asegura",IF(Gestión!F518=$L$204,"Estable3",IF(Gestión!F518=$L$206,"Constru",IF(Gestión!F518=$L$210,"Defin2",IF(Gestión!F518=$L$212,"Cult1",IF(Gestión!F518=$L$214,"Diseño13",IF(Gestión!F518=$L$215,"Defin3",IF(Gestión!F518=$L$217,"Segui",""))))))))))))))))))))))))))))))),N509)</f>
        <v/>
      </c>
      <c r="P509" t="str">
        <f>IF(Gestión!D518=$Q$2,"Acre",IF(Gestión!D518=$Q$3,"Valor",IF(Gestión!D518=$Q$4,"Calidad",IF(Gestión!D518=$Q$5,"NAI",IF(Gestión!D518=$Q$6,"NAP",IF(Gestión!D518=$Q$7,"NAE",IF(Gestión!D518=$Q$8,"Articulación",IF(Gestión!D518=$Q$9,"Extensión",IF(Gestión!D518=$Q$10,"Regionalización",IF(Gestión!D518=$Q$11,"Interna",IF(Gestión!D518=$Q$12,"Seguimiento",IF(Gestión!D518=$Q$13,"NAA",IF(Gestión!D518=$Q$14,"Gerencia",IF(Gestión!D518=$Q$15,"TH",IF(Gestión!D518=$Q$16,"Finan",IF(Gestión!D518=$Q$17,"Bienestar",IF(Gestión!D518=$Q$18,"Comuni",IF(Gestión!D518=$Q$19,"Sistema",IF(Gestión!D518=$Q$20,"GestionD",IF(Gestión!D518=$Q$21,"Mejoramiento",IF(Gestión!D518=$Q$22,"Modelo",IF(Gestión!D518=$Q$23,"Control",""))))))))))))))))))))))</f>
        <v/>
      </c>
      <c r="T509" t="str">
        <f>IF(Gestión!E518=D!$K$2,"Acredi",IF(Gestión!E518=D!$K$7,"Increm",IF(Gestión!E518=D!$K$11,"Forma",IF(Gestión!E518=D!$K$15,"Vincu",IF(Gestión!E518=D!$K$31,"Estructuraci",IF(Gestión!E518=D!$K$33,"Tecnica",IF(Gestión!E518=D!$K$35,"Conso",IF(Gestión!E518=D!$K$37,"Fortale",IF(Gestión!E518=D!$K$38,"Program",IF(Gestión!E518=D!$K$40,"Estruct",IF(Gestión!E518=D!$K$48,"Artic",IF(Gestión!E518=D!$K$55,"Fortale1",IF(Gestión!E518=D!$K$60,"Biling",IF(Gestión!E518=D!$K$64,"Forma1",IF(Gestión!E518=D!$K$66,"Gest",IF(Gestión!E518=D!$K$68,"Redefini",IF(Gestión!E518=D!$K$69,"Fortale2",IF(Gestión!E518=D!$K$72,"Edu",IF(Gestión!E518=D!$K$79,"Implement",IF(Gestión!E518=D!$K$81,"Potencia",IF(Gestión!E518=D!$K$86,"Fortale3",IF(Gestión!E518=D!$K$89,"Vincu1",IF(Gestión!E518=D!$K$91,"Incur",IF(Gestión!E518=D!$K$93,"Proyec",IF(Gestión!E518=D!$K$94,"Estrateg",IF(Gestión!E518=D!$K$95,"Desa",IF(Gestión!E518=D!$K$103,"Seguim",IF(Gestión!E518=D!$K$104,"Acces",IF(Gestión!E518=D!$K$113,"Program1",IF(Gestión!E518=D!$K$115,"En",IF(Gestión!E518=D!$K$118,"Geren",IF(Gestión!E518=D!$K$128,"Proyec1",IF(Gestión!E518=D!$K$131,"Proyec2",IF(Gestión!E518=D!$K$135,"Forma2",IF(Gestión!E518=D!$K$137,"Talent",IF(Gestión!E518=D!$K$151,"Conso1",IF(Gestión!E518=D!$K$152,"Conso2",IF(Gestión!E518=D!$K$159,"Serv",IF(Gestión!E518=D!$K$164,"Rete",IF(Gestión!E518=D!$K$171,"Fortale4",IF(Gestión!E518=D!$K$172,"Fortale5",IF(Gestión!E518=D!$K$174,"Defini",IF(Gestión!E518=D!$K$175,"Coord",IF(Gestión!E518=D!$K$178,"Redef",IF(Gestión!E518=D!$K$181,"Compro",IF(Gestión!E518=D!$K$182,"Desa1",IF(Gestión!E518=D!$K$183,"Fortale6",IF(Gestión!E518=D!$K$187,"Esta",IF(Gestión!E518=D!$K$190,"Facil",IF(Gestión!E518=D!$K$193,"Soporte",IF(Gestión!E518=D!$K$198,"Implement1",IF(Gestión!E518=D!$K$201,"La",IF(Gestión!E518=D!$K$203,"Fortale7",IF(Gestión!E518=D!$K$206,"Remo",IF(Gestión!E518=D!$K$210,"Fortale8",IF(Gestión!E518=D!$K$214,"Mejoram",IF(Gestión!E518=D!$K$215,"Fortale9",IF(Gestión!E518=D!$K$217,"Fortale10",""))))))))))))))))))))))))))))))))))))))))))))))))))))))))))</f>
        <v/>
      </c>
    </row>
    <row r="510" spans="14:20" x14ac:dyDescent="0.25">
      <c r="N510" t="str">
        <f>IF(Gestión!F519=D!$L$2,"Forta",IF(Gestión!F519=$L$4,"Inclu",IF(Gestión!F519=$L$5,"Cult",IF(Gestión!F519=$L$7,"Actua",IF(Gestión!F519=$L$11,"Cuali",IF(Gestión!F519=$L$15,"Forta1",IF(Gestión!F519=$L$18,"Actua1",IF(Gestión!F519=$L$20,"Forta2",IF(Gestión!F519=$L$24,"Plan",IF(Gestión!F519=$L$28,"Confor",IF(Gestión!F519=$L$31,"Crea",IF(Gestión!F519=$L$33,"Incor",IF(Gestión!F519=$L$35,"Incre",IF(Gestión!F519=$L$36,"Prog",IF(Gestión!F519=$L$37,"Forta3",IF(Gestión!F519=$L$38,"Redi",IF(Gestión!F519=$L$40,"Confor1",IF(Gestión!F519=$L$44,"Apoyo",IF(Gestión!F519=$L$46,"Crea1",IF(Gestión!F519=$L$48,"Forta4",IF(Gestión!F519=$L$50,"Actua2",IF(Gestión!F519=$L$51,"Invest",IF(Gestión!F519=$L$52,"Conserv",IF(Gestión!F519=$L$55,"Incre1",IF(Gestión!F519=$L$60,"Actua3",IF(Gestión!F519=$L$64,"Actua4",IF(Gestión!F519=$L$66,"Asist",IF(Gestión!F519=$L$68,"Invest2",IF(Gestión!F519=$L$69,"Pract",IF(Gestión!F519=$L$72,"Forta5",IF(Gestión!F519=$L$79,"Opera",IF(Gestión!F519=$L$80,"Opera2",IF(Gestión!F519=$L$81,"Impul",IF(Gestión!F519=$L$86,"Estudio",IF(Gestión!F519=$L$89,"Invest3",IF(Gestión!F519=$L$90,"Diseño",IF(Gestión!F519=$L$91,"Invest4",IF(Gestión!F519=$L$93,"Vincula",IF(Gestión!F519=$L$94,"Crea2",IF(Gestión!F519=$L$95,"Diseño1",IF(Gestión!F519=$L$96,"Opera3",IF(Gestión!F519=$L$100,"Promo",IF(Gestión!F519=$L$101,"Estudio1",IF(Gestión!F519=$L$103,"Desarrolla",IF(Gestión!F519=$L$104,"Propen",IF(Gestión!F519=$L$108,"Aument",IF(Gestión!F519=$L$112,"Aument2",IF(Gestión!F519=$L$113,"Incre2",IF(Gestión!F519=$L$115,"Diver",IF(Gestión!F519=$L$118,"Estable",IF(Gestión!F519=$L$128,"Realiza",IF(Gestión!F519=$L$131,"Realiza1",IF(Gestión!F519=$L$135,"Diseño2",IF(Gestión!F519=$L$137,"Estudio2",IF(Gestión!F519=$L$138,"Invest5",IF(Gestión!F519=$L$141,"Actua5",IF(Gestión!F519=$L$144,"Estable1",IF(Gestión!F519=$L$151,"Defin","N/A"))))))))))))))))))))))))))))))))))))))))))))))))))))))))))</f>
        <v>N/A</v>
      </c>
      <c r="O510" t="str">
        <f>IF(N510="N/A",IF(Gestión!F519=$L$152,"Estable2",IF(Gestión!F519=$L$159,"Diseño3",IF(Gestión!F519=$L$161,"Diseño4",IF(Gestión!F519=$L$164,"Forta6",IF(Gestión!F519=$L$168,"Prog1",IF(Gestión!F519=$L$171,"Robus",IF(Gestión!F519=$L$172,"Diseño5",IF(Gestión!F519=$L$173,"Diseño6",IF(Gestión!F519=$L$174,"Estruc",IF(Gestión!F519=$L$175,"Diseño7",IF(Gestión!F519=$L$178,"Diseño8",IF(Gestión!F519=$L$179,"Diseño9",IF(Gestión!F519=$L$180,"Diseño10",IF(Gestión!F519=$L$181,"Diseño11",IF(Gestión!F519=$L$182,"Diseño12",IF(Gestión!F519=$L$183,"Capacit",IF(Gestión!F519=$L$186,"Redi1",IF(Gestión!F519=$L$187,"Defin1",IF(Gestión!F519=$L$190,"Cumplir",IF(Gestión!F519=$L$193,"Sistem",IF(Gestión!F519=$L$195,"Montaje",IF(Gestión!F519=$L$198,"Implementa",IF(Gestión!F519=$L$201,"Sistem1",IF(Gestión!F519=$L$203,"Asegura",IF(Gestión!F519=$L$204,"Estable3",IF(Gestión!F519=$L$206,"Constru",IF(Gestión!F519=$L$210,"Defin2",IF(Gestión!F519=$L$212,"Cult1",IF(Gestión!F519=$L$214,"Diseño13",IF(Gestión!F519=$L$215,"Defin3",IF(Gestión!F519=$L$217,"Segui",""))))))))))))))))))))))))))))))),N510)</f>
        <v/>
      </c>
      <c r="P510" t="str">
        <f>IF(Gestión!D519=$Q$2,"Acre",IF(Gestión!D519=$Q$3,"Valor",IF(Gestión!D519=$Q$4,"Calidad",IF(Gestión!D519=$Q$5,"NAI",IF(Gestión!D519=$Q$6,"NAP",IF(Gestión!D519=$Q$7,"NAE",IF(Gestión!D519=$Q$8,"Articulación",IF(Gestión!D519=$Q$9,"Extensión",IF(Gestión!D519=$Q$10,"Regionalización",IF(Gestión!D519=$Q$11,"Interna",IF(Gestión!D519=$Q$12,"Seguimiento",IF(Gestión!D519=$Q$13,"NAA",IF(Gestión!D519=$Q$14,"Gerencia",IF(Gestión!D519=$Q$15,"TH",IF(Gestión!D519=$Q$16,"Finan",IF(Gestión!D519=$Q$17,"Bienestar",IF(Gestión!D519=$Q$18,"Comuni",IF(Gestión!D519=$Q$19,"Sistema",IF(Gestión!D519=$Q$20,"GestionD",IF(Gestión!D519=$Q$21,"Mejoramiento",IF(Gestión!D519=$Q$22,"Modelo",IF(Gestión!D519=$Q$23,"Control",""))))))))))))))))))))))</f>
        <v/>
      </c>
      <c r="T510" t="str">
        <f>IF(Gestión!E519=D!$K$2,"Acredi",IF(Gestión!E519=D!$K$7,"Increm",IF(Gestión!E519=D!$K$11,"Forma",IF(Gestión!E519=D!$K$15,"Vincu",IF(Gestión!E519=D!$K$31,"Estructuraci",IF(Gestión!E519=D!$K$33,"Tecnica",IF(Gestión!E519=D!$K$35,"Conso",IF(Gestión!E519=D!$K$37,"Fortale",IF(Gestión!E519=D!$K$38,"Program",IF(Gestión!E519=D!$K$40,"Estruct",IF(Gestión!E519=D!$K$48,"Artic",IF(Gestión!E519=D!$K$55,"Fortale1",IF(Gestión!E519=D!$K$60,"Biling",IF(Gestión!E519=D!$K$64,"Forma1",IF(Gestión!E519=D!$K$66,"Gest",IF(Gestión!E519=D!$K$68,"Redefini",IF(Gestión!E519=D!$K$69,"Fortale2",IF(Gestión!E519=D!$K$72,"Edu",IF(Gestión!E519=D!$K$79,"Implement",IF(Gestión!E519=D!$K$81,"Potencia",IF(Gestión!E519=D!$K$86,"Fortale3",IF(Gestión!E519=D!$K$89,"Vincu1",IF(Gestión!E519=D!$K$91,"Incur",IF(Gestión!E519=D!$K$93,"Proyec",IF(Gestión!E519=D!$K$94,"Estrateg",IF(Gestión!E519=D!$K$95,"Desa",IF(Gestión!E519=D!$K$103,"Seguim",IF(Gestión!E519=D!$K$104,"Acces",IF(Gestión!E519=D!$K$113,"Program1",IF(Gestión!E519=D!$K$115,"En",IF(Gestión!E519=D!$K$118,"Geren",IF(Gestión!E519=D!$K$128,"Proyec1",IF(Gestión!E519=D!$K$131,"Proyec2",IF(Gestión!E519=D!$K$135,"Forma2",IF(Gestión!E519=D!$K$137,"Talent",IF(Gestión!E519=D!$K$151,"Conso1",IF(Gestión!E519=D!$K$152,"Conso2",IF(Gestión!E519=D!$K$159,"Serv",IF(Gestión!E519=D!$K$164,"Rete",IF(Gestión!E519=D!$K$171,"Fortale4",IF(Gestión!E519=D!$K$172,"Fortale5",IF(Gestión!E519=D!$K$174,"Defini",IF(Gestión!E519=D!$K$175,"Coord",IF(Gestión!E519=D!$K$178,"Redef",IF(Gestión!E519=D!$K$181,"Compro",IF(Gestión!E519=D!$K$182,"Desa1",IF(Gestión!E519=D!$K$183,"Fortale6",IF(Gestión!E519=D!$K$187,"Esta",IF(Gestión!E519=D!$K$190,"Facil",IF(Gestión!E519=D!$K$193,"Soporte",IF(Gestión!E519=D!$K$198,"Implement1",IF(Gestión!E519=D!$K$201,"La",IF(Gestión!E519=D!$K$203,"Fortale7",IF(Gestión!E519=D!$K$206,"Remo",IF(Gestión!E519=D!$K$210,"Fortale8",IF(Gestión!E519=D!$K$214,"Mejoram",IF(Gestión!E519=D!$K$215,"Fortale9",IF(Gestión!E519=D!$K$217,"Fortale10",""))))))))))))))))))))))))))))))))))))))))))))))))))))))))))</f>
        <v/>
      </c>
    </row>
    <row r="511" spans="14:20" x14ac:dyDescent="0.25">
      <c r="N511" t="str">
        <f>IF(Gestión!F520=D!$L$2,"Forta",IF(Gestión!F520=$L$4,"Inclu",IF(Gestión!F520=$L$5,"Cult",IF(Gestión!F520=$L$7,"Actua",IF(Gestión!F520=$L$11,"Cuali",IF(Gestión!F520=$L$15,"Forta1",IF(Gestión!F520=$L$18,"Actua1",IF(Gestión!F520=$L$20,"Forta2",IF(Gestión!F520=$L$24,"Plan",IF(Gestión!F520=$L$28,"Confor",IF(Gestión!F520=$L$31,"Crea",IF(Gestión!F520=$L$33,"Incor",IF(Gestión!F520=$L$35,"Incre",IF(Gestión!F520=$L$36,"Prog",IF(Gestión!F520=$L$37,"Forta3",IF(Gestión!F520=$L$38,"Redi",IF(Gestión!F520=$L$40,"Confor1",IF(Gestión!F520=$L$44,"Apoyo",IF(Gestión!F520=$L$46,"Crea1",IF(Gestión!F520=$L$48,"Forta4",IF(Gestión!F520=$L$50,"Actua2",IF(Gestión!F520=$L$51,"Invest",IF(Gestión!F520=$L$52,"Conserv",IF(Gestión!F520=$L$55,"Incre1",IF(Gestión!F520=$L$60,"Actua3",IF(Gestión!F520=$L$64,"Actua4",IF(Gestión!F520=$L$66,"Asist",IF(Gestión!F520=$L$68,"Invest2",IF(Gestión!F520=$L$69,"Pract",IF(Gestión!F520=$L$72,"Forta5",IF(Gestión!F520=$L$79,"Opera",IF(Gestión!F520=$L$80,"Opera2",IF(Gestión!F520=$L$81,"Impul",IF(Gestión!F520=$L$86,"Estudio",IF(Gestión!F520=$L$89,"Invest3",IF(Gestión!F520=$L$90,"Diseño",IF(Gestión!F520=$L$91,"Invest4",IF(Gestión!F520=$L$93,"Vincula",IF(Gestión!F520=$L$94,"Crea2",IF(Gestión!F520=$L$95,"Diseño1",IF(Gestión!F520=$L$96,"Opera3",IF(Gestión!F520=$L$100,"Promo",IF(Gestión!F520=$L$101,"Estudio1",IF(Gestión!F520=$L$103,"Desarrolla",IF(Gestión!F520=$L$104,"Propen",IF(Gestión!F520=$L$108,"Aument",IF(Gestión!F520=$L$112,"Aument2",IF(Gestión!F520=$L$113,"Incre2",IF(Gestión!F520=$L$115,"Diver",IF(Gestión!F520=$L$118,"Estable",IF(Gestión!F520=$L$128,"Realiza",IF(Gestión!F520=$L$131,"Realiza1",IF(Gestión!F520=$L$135,"Diseño2",IF(Gestión!F520=$L$137,"Estudio2",IF(Gestión!F520=$L$138,"Invest5",IF(Gestión!F520=$L$141,"Actua5",IF(Gestión!F520=$L$144,"Estable1",IF(Gestión!F520=$L$151,"Defin","N/A"))))))))))))))))))))))))))))))))))))))))))))))))))))))))))</f>
        <v>N/A</v>
      </c>
      <c r="O511" t="str">
        <f>IF(N511="N/A",IF(Gestión!F520=$L$152,"Estable2",IF(Gestión!F520=$L$159,"Diseño3",IF(Gestión!F520=$L$161,"Diseño4",IF(Gestión!F520=$L$164,"Forta6",IF(Gestión!F520=$L$168,"Prog1",IF(Gestión!F520=$L$171,"Robus",IF(Gestión!F520=$L$172,"Diseño5",IF(Gestión!F520=$L$173,"Diseño6",IF(Gestión!F520=$L$174,"Estruc",IF(Gestión!F520=$L$175,"Diseño7",IF(Gestión!F520=$L$178,"Diseño8",IF(Gestión!F520=$L$179,"Diseño9",IF(Gestión!F520=$L$180,"Diseño10",IF(Gestión!F520=$L$181,"Diseño11",IF(Gestión!F520=$L$182,"Diseño12",IF(Gestión!F520=$L$183,"Capacit",IF(Gestión!F520=$L$186,"Redi1",IF(Gestión!F520=$L$187,"Defin1",IF(Gestión!F520=$L$190,"Cumplir",IF(Gestión!F520=$L$193,"Sistem",IF(Gestión!F520=$L$195,"Montaje",IF(Gestión!F520=$L$198,"Implementa",IF(Gestión!F520=$L$201,"Sistem1",IF(Gestión!F520=$L$203,"Asegura",IF(Gestión!F520=$L$204,"Estable3",IF(Gestión!F520=$L$206,"Constru",IF(Gestión!F520=$L$210,"Defin2",IF(Gestión!F520=$L$212,"Cult1",IF(Gestión!F520=$L$214,"Diseño13",IF(Gestión!F520=$L$215,"Defin3",IF(Gestión!F520=$L$217,"Segui",""))))))))))))))))))))))))))))))),N511)</f>
        <v/>
      </c>
      <c r="P511" t="str">
        <f>IF(Gestión!D520=$Q$2,"Acre",IF(Gestión!D520=$Q$3,"Valor",IF(Gestión!D520=$Q$4,"Calidad",IF(Gestión!D520=$Q$5,"NAI",IF(Gestión!D520=$Q$6,"NAP",IF(Gestión!D520=$Q$7,"NAE",IF(Gestión!D520=$Q$8,"Articulación",IF(Gestión!D520=$Q$9,"Extensión",IF(Gestión!D520=$Q$10,"Regionalización",IF(Gestión!D520=$Q$11,"Interna",IF(Gestión!D520=$Q$12,"Seguimiento",IF(Gestión!D520=$Q$13,"NAA",IF(Gestión!D520=$Q$14,"Gerencia",IF(Gestión!D520=$Q$15,"TH",IF(Gestión!D520=$Q$16,"Finan",IF(Gestión!D520=$Q$17,"Bienestar",IF(Gestión!D520=$Q$18,"Comuni",IF(Gestión!D520=$Q$19,"Sistema",IF(Gestión!D520=$Q$20,"GestionD",IF(Gestión!D520=$Q$21,"Mejoramiento",IF(Gestión!D520=$Q$22,"Modelo",IF(Gestión!D520=$Q$23,"Control",""))))))))))))))))))))))</f>
        <v/>
      </c>
      <c r="T511" t="str">
        <f>IF(Gestión!E520=D!$K$2,"Acredi",IF(Gestión!E520=D!$K$7,"Increm",IF(Gestión!E520=D!$K$11,"Forma",IF(Gestión!E520=D!$K$15,"Vincu",IF(Gestión!E520=D!$K$31,"Estructuraci",IF(Gestión!E520=D!$K$33,"Tecnica",IF(Gestión!E520=D!$K$35,"Conso",IF(Gestión!E520=D!$K$37,"Fortale",IF(Gestión!E520=D!$K$38,"Program",IF(Gestión!E520=D!$K$40,"Estruct",IF(Gestión!E520=D!$K$48,"Artic",IF(Gestión!E520=D!$K$55,"Fortale1",IF(Gestión!E520=D!$K$60,"Biling",IF(Gestión!E520=D!$K$64,"Forma1",IF(Gestión!E520=D!$K$66,"Gest",IF(Gestión!E520=D!$K$68,"Redefini",IF(Gestión!E520=D!$K$69,"Fortale2",IF(Gestión!E520=D!$K$72,"Edu",IF(Gestión!E520=D!$K$79,"Implement",IF(Gestión!E520=D!$K$81,"Potencia",IF(Gestión!E520=D!$K$86,"Fortale3",IF(Gestión!E520=D!$K$89,"Vincu1",IF(Gestión!E520=D!$K$91,"Incur",IF(Gestión!E520=D!$K$93,"Proyec",IF(Gestión!E520=D!$K$94,"Estrateg",IF(Gestión!E520=D!$K$95,"Desa",IF(Gestión!E520=D!$K$103,"Seguim",IF(Gestión!E520=D!$K$104,"Acces",IF(Gestión!E520=D!$K$113,"Program1",IF(Gestión!E520=D!$K$115,"En",IF(Gestión!E520=D!$K$118,"Geren",IF(Gestión!E520=D!$K$128,"Proyec1",IF(Gestión!E520=D!$K$131,"Proyec2",IF(Gestión!E520=D!$K$135,"Forma2",IF(Gestión!E520=D!$K$137,"Talent",IF(Gestión!E520=D!$K$151,"Conso1",IF(Gestión!E520=D!$K$152,"Conso2",IF(Gestión!E520=D!$K$159,"Serv",IF(Gestión!E520=D!$K$164,"Rete",IF(Gestión!E520=D!$K$171,"Fortale4",IF(Gestión!E520=D!$K$172,"Fortale5",IF(Gestión!E520=D!$K$174,"Defini",IF(Gestión!E520=D!$K$175,"Coord",IF(Gestión!E520=D!$K$178,"Redef",IF(Gestión!E520=D!$K$181,"Compro",IF(Gestión!E520=D!$K$182,"Desa1",IF(Gestión!E520=D!$K$183,"Fortale6",IF(Gestión!E520=D!$K$187,"Esta",IF(Gestión!E520=D!$K$190,"Facil",IF(Gestión!E520=D!$K$193,"Soporte",IF(Gestión!E520=D!$K$198,"Implement1",IF(Gestión!E520=D!$K$201,"La",IF(Gestión!E520=D!$K$203,"Fortale7",IF(Gestión!E520=D!$K$206,"Remo",IF(Gestión!E520=D!$K$210,"Fortale8",IF(Gestión!E520=D!$K$214,"Mejoram",IF(Gestión!E520=D!$K$215,"Fortale9",IF(Gestión!E520=D!$K$217,"Fortale10",""))))))))))))))))))))))))))))))))))))))))))))))))))))))))))</f>
        <v/>
      </c>
    </row>
    <row r="512" spans="14:20" x14ac:dyDescent="0.25">
      <c r="N512" t="str">
        <f>IF(Gestión!F521=D!$L$2,"Forta",IF(Gestión!F521=$L$4,"Inclu",IF(Gestión!F521=$L$5,"Cult",IF(Gestión!F521=$L$7,"Actua",IF(Gestión!F521=$L$11,"Cuali",IF(Gestión!F521=$L$15,"Forta1",IF(Gestión!F521=$L$18,"Actua1",IF(Gestión!F521=$L$20,"Forta2",IF(Gestión!F521=$L$24,"Plan",IF(Gestión!F521=$L$28,"Confor",IF(Gestión!F521=$L$31,"Crea",IF(Gestión!F521=$L$33,"Incor",IF(Gestión!F521=$L$35,"Incre",IF(Gestión!F521=$L$36,"Prog",IF(Gestión!F521=$L$37,"Forta3",IF(Gestión!F521=$L$38,"Redi",IF(Gestión!F521=$L$40,"Confor1",IF(Gestión!F521=$L$44,"Apoyo",IF(Gestión!F521=$L$46,"Crea1",IF(Gestión!F521=$L$48,"Forta4",IF(Gestión!F521=$L$50,"Actua2",IF(Gestión!F521=$L$51,"Invest",IF(Gestión!F521=$L$52,"Conserv",IF(Gestión!F521=$L$55,"Incre1",IF(Gestión!F521=$L$60,"Actua3",IF(Gestión!F521=$L$64,"Actua4",IF(Gestión!F521=$L$66,"Asist",IF(Gestión!F521=$L$68,"Invest2",IF(Gestión!F521=$L$69,"Pract",IF(Gestión!F521=$L$72,"Forta5",IF(Gestión!F521=$L$79,"Opera",IF(Gestión!F521=$L$80,"Opera2",IF(Gestión!F521=$L$81,"Impul",IF(Gestión!F521=$L$86,"Estudio",IF(Gestión!F521=$L$89,"Invest3",IF(Gestión!F521=$L$90,"Diseño",IF(Gestión!F521=$L$91,"Invest4",IF(Gestión!F521=$L$93,"Vincula",IF(Gestión!F521=$L$94,"Crea2",IF(Gestión!F521=$L$95,"Diseño1",IF(Gestión!F521=$L$96,"Opera3",IF(Gestión!F521=$L$100,"Promo",IF(Gestión!F521=$L$101,"Estudio1",IF(Gestión!F521=$L$103,"Desarrolla",IF(Gestión!F521=$L$104,"Propen",IF(Gestión!F521=$L$108,"Aument",IF(Gestión!F521=$L$112,"Aument2",IF(Gestión!F521=$L$113,"Incre2",IF(Gestión!F521=$L$115,"Diver",IF(Gestión!F521=$L$118,"Estable",IF(Gestión!F521=$L$128,"Realiza",IF(Gestión!F521=$L$131,"Realiza1",IF(Gestión!F521=$L$135,"Diseño2",IF(Gestión!F521=$L$137,"Estudio2",IF(Gestión!F521=$L$138,"Invest5",IF(Gestión!F521=$L$141,"Actua5",IF(Gestión!F521=$L$144,"Estable1",IF(Gestión!F521=$L$151,"Defin","N/A"))))))))))))))))))))))))))))))))))))))))))))))))))))))))))</f>
        <v>N/A</v>
      </c>
      <c r="O512" t="str">
        <f>IF(N512="N/A",IF(Gestión!F521=$L$152,"Estable2",IF(Gestión!F521=$L$159,"Diseño3",IF(Gestión!F521=$L$161,"Diseño4",IF(Gestión!F521=$L$164,"Forta6",IF(Gestión!F521=$L$168,"Prog1",IF(Gestión!F521=$L$171,"Robus",IF(Gestión!F521=$L$172,"Diseño5",IF(Gestión!F521=$L$173,"Diseño6",IF(Gestión!F521=$L$174,"Estruc",IF(Gestión!F521=$L$175,"Diseño7",IF(Gestión!F521=$L$178,"Diseño8",IF(Gestión!F521=$L$179,"Diseño9",IF(Gestión!F521=$L$180,"Diseño10",IF(Gestión!F521=$L$181,"Diseño11",IF(Gestión!F521=$L$182,"Diseño12",IF(Gestión!F521=$L$183,"Capacit",IF(Gestión!F521=$L$186,"Redi1",IF(Gestión!F521=$L$187,"Defin1",IF(Gestión!F521=$L$190,"Cumplir",IF(Gestión!F521=$L$193,"Sistem",IF(Gestión!F521=$L$195,"Montaje",IF(Gestión!F521=$L$198,"Implementa",IF(Gestión!F521=$L$201,"Sistem1",IF(Gestión!F521=$L$203,"Asegura",IF(Gestión!F521=$L$204,"Estable3",IF(Gestión!F521=$L$206,"Constru",IF(Gestión!F521=$L$210,"Defin2",IF(Gestión!F521=$L$212,"Cult1",IF(Gestión!F521=$L$214,"Diseño13",IF(Gestión!F521=$L$215,"Defin3",IF(Gestión!F521=$L$217,"Segui",""))))))))))))))))))))))))))))))),N512)</f>
        <v/>
      </c>
      <c r="P512" t="str">
        <f>IF(Gestión!D521=$Q$2,"Acre",IF(Gestión!D521=$Q$3,"Valor",IF(Gestión!D521=$Q$4,"Calidad",IF(Gestión!D521=$Q$5,"NAI",IF(Gestión!D521=$Q$6,"NAP",IF(Gestión!D521=$Q$7,"NAE",IF(Gestión!D521=$Q$8,"Articulación",IF(Gestión!D521=$Q$9,"Extensión",IF(Gestión!D521=$Q$10,"Regionalización",IF(Gestión!D521=$Q$11,"Interna",IF(Gestión!D521=$Q$12,"Seguimiento",IF(Gestión!D521=$Q$13,"NAA",IF(Gestión!D521=$Q$14,"Gerencia",IF(Gestión!D521=$Q$15,"TH",IF(Gestión!D521=$Q$16,"Finan",IF(Gestión!D521=$Q$17,"Bienestar",IF(Gestión!D521=$Q$18,"Comuni",IF(Gestión!D521=$Q$19,"Sistema",IF(Gestión!D521=$Q$20,"GestionD",IF(Gestión!D521=$Q$21,"Mejoramiento",IF(Gestión!D521=$Q$22,"Modelo",IF(Gestión!D521=$Q$23,"Control",""))))))))))))))))))))))</f>
        <v/>
      </c>
      <c r="T512" t="str">
        <f>IF(Gestión!E521=D!$K$2,"Acredi",IF(Gestión!E521=D!$K$7,"Increm",IF(Gestión!E521=D!$K$11,"Forma",IF(Gestión!E521=D!$K$15,"Vincu",IF(Gestión!E521=D!$K$31,"Estructuraci",IF(Gestión!E521=D!$K$33,"Tecnica",IF(Gestión!E521=D!$K$35,"Conso",IF(Gestión!E521=D!$K$37,"Fortale",IF(Gestión!E521=D!$K$38,"Program",IF(Gestión!E521=D!$K$40,"Estruct",IF(Gestión!E521=D!$K$48,"Artic",IF(Gestión!E521=D!$K$55,"Fortale1",IF(Gestión!E521=D!$K$60,"Biling",IF(Gestión!E521=D!$K$64,"Forma1",IF(Gestión!E521=D!$K$66,"Gest",IF(Gestión!E521=D!$K$68,"Redefini",IF(Gestión!E521=D!$K$69,"Fortale2",IF(Gestión!E521=D!$K$72,"Edu",IF(Gestión!E521=D!$K$79,"Implement",IF(Gestión!E521=D!$K$81,"Potencia",IF(Gestión!E521=D!$K$86,"Fortale3",IF(Gestión!E521=D!$K$89,"Vincu1",IF(Gestión!E521=D!$K$91,"Incur",IF(Gestión!E521=D!$K$93,"Proyec",IF(Gestión!E521=D!$K$94,"Estrateg",IF(Gestión!E521=D!$K$95,"Desa",IF(Gestión!E521=D!$K$103,"Seguim",IF(Gestión!E521=D!$K$104,"Acces",IF(Gestión!E521=D!$K$113,"Program1",IF(Gestión!E521=D!$K$115,"En",IF(Gestión!E521=D!$K$118,"Geren",IF(Gestión!E521=D!$K$128,"Proyec1",IF(Gestión!E521=D!$K$131,"Proyec2",IF(Gestión!E521=D!$K$135,"Forma2",IF(Gestión!E521=D!$K$137,"Talent",IF(Gestión!E521=D!$K$151,"Conso1",IF(Gestión!E521=D!$K$152,"Conso2",IF(Gestión!E521=D!$K$159,"Serv",IF(Gestión!E521=D!$K$164,"Rete",IF(Gestión!E521=D!$K$171,"Fortale4",IF(Gestión!E521=D!$K$172,"Fortale5",IF(Gestión!E521=D!$K$174,"Defini",IF(Gestión!E521=D!$K$175,"Coord",IF(Gestión!E521=D!$K$178,"Redef",IF(Gestión!E521=D!$K$181,"Compro",IF(Gestión!E521=D!$K$182,"Desa1",IF(Gestión!E521=D!$K$183,"Fortale6",IF(Gestión!E521=D!$K$187,"Esta",IF(Gestión!E521=D!$K$190,"Facil",IF(Gestión!E521=D!$K$193,"Soporte",IF(Gestión!E521=D!$K$198,"Implement1",IF(Gestión!E521=D!$K$201,"La",IF(Gestión!E521=D!$K$203,"Fortale7",IF(Gestión!E521=D!$K$206,"Remo",IF(Gestión!E521=D!$K$210,"Fortale8",IF(Gestión!E521=D!$K$214,"Mejoram",IF(Gestión!E521=D!$K$215,"Fortale9",IF(Gestión!E521=D!$K$217,"Fortale10",""))))))))))))))))))))))))))))))))))))))))))))))))))))))))))</f>
        <v/>
      </c>
    </row>
    <row r="513" spans="14:20" x14ac:dyDescent="0.25">
      <c r="N513" t="str">
        <f>IF(Gestión!F522=D!$L$2,"Forta",IF(Gestión!F522=$L$4,"Inclu",IF(Gestión!F522=$L$5,"Cult",IF(Gestión!F522=$L$7,"Actua",IF(Gestión!F522=$L$11,"Cuali",IF(Gestión!F522=$L$15,"Forta1",IF(Gestión!F522=$L$18,"Actua1",IF(Gestión!F522=$L$20,"Forta2",IF(Gestión!F522=$L$24,"Plan",IF(Gestión!F522=$L$28,"Confor",IF(Gestión!F522=$L$31,"Crea",IF(Gestión!F522=$L$33,"Incor",IF(Gestión!F522=$L$35,"Incre",IF(Gestión!F522=$L$36,"Prog",IF(Gestión!F522=$L$37,"Forta3",IF(Gestión!F522=$L$38,"Redi",IF(Gestión!F522=$L$40,"Confor1",IF(Gestión!F522=$L$44,"Apoyo",IF(Gestión!F522=$L$46,"Crea1",IF(Gestión!F522=$L$48,"Forta4",IF(Gestión!F522=$L$50,"Actua2",IF(Gestión!F522=$L$51,"Invest",IF(Gestión!F522=$L$52,"Conserv",IF(Gestión!F522=$L$55,"Incre1",IF(Gestión!F522=$L$60,"Actua3",IF(Gestión!F522=$L$64,"Actua4",IF(Gestión!F522=$L$66,"Asist",IF(Gestión!F522=$L$68,"Invest2",IF(Gestión!F522=$L$69,"Pract",IF(Gestión!F522=$L$72,"Forta5",IF(Gestión!F522=$L$79,"Opera",IF(Gestión!F522=$L$80,"Opera2",IF(Gestión!F522=$L$81,"Impul",IF(Gestión!F522=$L$86,"Estudio",IF(Gestión!F522=$L$89,"Invest3",IF(Gestión!F522=$L$90,"Diseño",IF(Gestión!F522=$L$91,"Invest4",IF(Gestión!F522=$L$93,"Vincula",IF(Gestión!F522=$L$94,"Crea2",IF(Gestión!F522=$L$95,"Diseño1",IF(Gestión!F522=$L$96,"Opera3",IF(Gestión!F522=$L$100,"Promo",IF(Gestión!F522=$L$101,"Estudio1",IF(Gestión!F522=$L$103,"Desarrolla",IF(Gestión!F522=$L$104,"Propen",IF(Gestión!F522=$L$108,"Aument",IF(Gestión!F522=$L$112,"Aument2",IF(Gestión!F522=$L$113,"Incre2",IF(Gestión!F522=$L$115,"Diver",IF(Gestión!F522=$L$118,"Estable",IF(Gestión!F522=$L$128,"Realiza",IF(Gestión!F522=$L$131,"Realiza1",IF(Gestión!F522=$L$135,"Diseño2",IF(Gestión!F522=$L$137,"Estudio2",IF(Gestión!F522=$L$138,"Invest5",IF(Gestión!F522=$L$141,"Actua5",IF(Gestión!F522=$L$144,"Estable1",IF(Gestión!F522=$L$151,"Defin","N/A"))))))))))))))))))))))))))))))))))))))))))))))))))))))))))</f>
        <v>N/A</v>
      </c>
      <c r="O513" t="str">
        <f>IF(N513="N/A",IF(Gestión!F522=$L$152,"Estable2",IF(Gestión!F522=$L$159,"Diseño3",IF(Gestión!F522=$L$161,"Diseño4",IF(Gestión!F522=$L$164,"Forta6",IF(Gestión!F522=$L$168,"Prog1",IF(Gestión!F522=$L$171,"Robus",IF(Gestión!F522=$L$172,"Diseño5",IF(Gestión!F522=$L$173,"Diseño6",IF(Gestión!F522=$L$174,"Estruc",IF(Gestión!F522=$L$175,"Diseño7",IF(Gestión!F522=$L$178,"Diseño8",IF(Gestión!F522=$L$179,"Diseño9",IF(Gestión!F522=$L$180,"Diseño10",IF(Gestión!F522=$L$181,"Diseño11",IF(Gestión!F522=$L$182,"Diseño12",IF(Gestión!F522=$L$183,"Capacit",IF(Gestión!F522=$L$186,"Redi1",IF(Gestión!F522=$L$187,"Defin1",IF(Gestión!F522=$L$190,"Cumplir",IF(Gestión!F522=$L$193,"Sistem",IF(Gestión!F522=$L$195,"Montaje",IF(Gestión!F522=$L$198,"Implementa",IF(Gestión!F522=$L$201,"Sistem1",IF(Gestión!F522=$L$203,"Asegura",IF(Gestión!F522=$L$204,"Estable3",IF(Gestión!F522=$L$206,"Constru",IF(Gestión!F522=$L$210,"Defin2",IF(Gestión!F522=$L$212,"Cult1",IF(Gestión!F522=$L$214,"Diseño13",IF(Gestión!F522=$L$215,"Defin3",IF(Gestión!F522=$L$217,"Segui",""))))))))))))))))))))))))))))))),N513)</f>
        <v/>
      </c>
      <c r="P513" t="str">
        <f>IF(Gestión!D522=$Q$2,"Acre",IF(Gestión!D522=$Q$3,"Valor",IF(Gestión!D522=$Q$4,"Calidad",IF(Gestión!D522=$Q$5,"NAI",IF(Gestión!D522=$Q$6,"NAP",IF(Gestión!D522=$Q$7,"NAE",IF(Gestión!D522=$Q$8,"Articulación",IF(Gestión!D522=$Q$9,"Extensión",IF(Gestión!D522=$Q$10,"Regionalización",IF(Gestión!D522=$Q$11,"Interna",IF(Gestión!D522=$Q$12,"Seguimiento",IF(Gestión!D522=$Q$13,"NAA",IF(Gestión!D522=$Q$14,"Gerencia",IF(Gestión!D522=$Q$15,"TH",IF(Gestión!D522=$Q$16,"Finan",IF(Gestión!D522=$Q$17,"Bienestar",IF(Gestión!D522=$Q$18,"Comuni",IF(Gestión!D522=$Q$19,"Sistema",IF(Gestión!D522=$Q$20,"GestionD",IF(Gestión!D522=$Q$21,"Mejoramiento",IF(Gestión!D522=$Q$22,"Modelo",IF(Gestión!D522=$Q$23,"Control",""))))))))))))))))))))))</f>
        <v/>
      </c>
      <c r="T513" t="str">
        <f>IF(Gestión!E522=D!$K$2,"Acredi",IF(Gestión!E522=D!$K$7,"Increm",IF(Gestión!E522=D!$K$11,"Forma",IF(Gestión!E522=D!$K$15,"Vincu",IF(Gestión!E522=D!$K$31,"Estructuraci",IF(Gestión!E522=D!$K$33,"Tecnica",IF(Gestión!E522=D!$K$35,"Conso",IF(Gestión!E522=D!$K$37,"Fortale",IF(Gestión!E522=D!$K$38,"Program",IF(Gestión!E522=D!$K$40,"Estruct",IF(Gestión!E522=D!$K$48,"Artic",IF(Gestión!E522=D!$K$55,"Fortale1",IF(Gestión!E522=D!$K$60,"Biling",IF(Gestión!E522=D!$K$64,"Forma1",IF(Gestión!E522=D!$K$66,"Gest",IF(Gestión!E522=D!$K$68,"Redefini",IF(Gestión!E522=D!$K$69,"Fortale2",IF(Gestión!E522=D!$K$72,"Edu",IF(Gestión!E522=D!$K$79,"Implement",IF(Gestión!E522=D!$K$81,"Potencia",IF(Gestión!E522=D!$K$86,"Fortale3",IF(Gestión!E522=D!$K$89,"Vincu1",IF(Gestión!E522=D!$K$91,"Incur",IF(Gestión!E522=D!$K$93,"Proyec",IF(Gestión!E522=D!$K$94,"Estrateg",IF(Gestión!E522=D!$K$95,"Desa",IF(Gestión!E522=D!$K$103,"Seguim",IF(Gestión!E522=D!$K$104,"Acces",IF(Gestión!E522=D!$K$113,"Program1",IF(Gestión!E522=D!$K$115,"En",IF(Gestión!E522=D!$K$118,"Geren",IF(Gestión!E522=D!$K$128,"Proyec1",IF(Gestión!E522=D!$K$131,"Proyec2",IF(Gestión!E522=D!$K$135,"Forma2",IF(Gestión!E522=D!$K$137,"Talent",IF(Gestión!E522=D!$K$151,"Conso1",IF(Gestión!E522=D!$K$152,"Conso2",IF(Gestión!E522=D!$K$159,"Serv",IF(Gestión!E522=D!$K$164,"Rete",IF(Gestión!E522=D!$K$171,"Fortale4",IF(Gestión!E522=D!$K$172,"Fortale5",IF(Gestión!E522=D!$K$174,"Defini",IF(Gestión!E522=D!$K$175,"Coord",IF(Gestión!E522=D!$K$178,"Redef",IF(Gestión!E522=D!$K$181,"Compro",IF(Gestión!E522=D!$K$182,"Desa1",IF(Gestión!E522=D!$K$183,"Fortale6",IF(Gestión!E522=D!$K$187,"Esta",IF(Gestión!E522=D!$K$190,"Facil",IF(Gestión!E522=D!$K$193,"Soporte",IF(Gestión!E522=D!$K$198,"Implement1",IF(Gestión!E522=D!$K$201,"La",IF(Gestión!E522=D!$K$203,"Fortale7",IF(Gestión!E522=D!$K$206,"Remo",IF(Gestión!E522=D!$K$210,"Fortale8",IF(Gestión!E522=D!$K$214,"Mejoram",IF(Gestión!E522=D!$K$215,"Fortale9",IF(Gestión!E522=D!$K$217,"Fortale10",""))))))))))))))))))))))))))))))))))))))))))))))))))))))))))</f>
        <v/>
      </c>
    </row>
    <row r="514" spans="14:20" x14ac:dyDescent="0.25">
      <c r="N514" t="str">
        <f>IF(Gestión!F523=D!$L$2,"Forta",IF(Gestión!F523=$L$4,"Inclu",IF(Gestión!F523=$L$5,"Cult",IF(Gestión!F523=$L$7,"Actua",IF(Gestión!F523=$L$11,"Cuali",IF(Gestión!F523=$L$15,"Forta1",IF(Gestión!F523=$L$18,"Actua1",IF(Gestión!F523=$L$20,"Forta2",IF(Gestión!F523=$L$24,"Plan",IF(Gestión!F523=$L$28,"Confor",IF(Gestión!F523=$L$31,"Crea",IF(Gestión!F523=$L$33,"Incor",IF(Gestión!F523=$L$35,"Incre",IF(Gestión!F523=$L$36,"Prog",IF(Gestión!F523=$L$37,"Forta3",IF(Gestión!F523=$L$38,"Redi",IF(Gestión!F523=$L$40,"Confor1",IF(Gestión!F523=$L$44,"Apoyo",IF(Gestión!F523=$L$46,"Crea1",IF(Gestión!F523=$L$48,"Forta4",IF(Gestión!F523=$L$50,"Actua2",IF(Gestión!F523=$L$51,"Invest",IF(Gestión!F523=$L$52,"Conserv",IF(Gestión!F523=$L$55,"Incre1",IF(Gestión!F523=$L$60,"Actua3",IF(Gestión!F523=$L$64,"Actua4",IF(Gestión!F523=$L$66,"Asist",IF(Gestión!F523=$L$68,"Invest2",IF(Gestión!F523=$L$69,"Pract",IF(Gestión!F523=$L$72,"Forta5",IF(Gestión!F523=$L$79,"Opera",IF(Gestión!F523=$L$80,"Opera2",IF(Gestión!F523=$L$81,"Impul",IF(Gestión!F523=$L$86,"Estudio",IF(Gestión!F523=$L$89,"Invest3",IF(Gestión!F523=$L$90,"Diseño",IF(Gestión!F523=$L$91,"Invest4",IF(Gestión!F523=$L$93,"Vincula",IF(Gestión!F523=$L$94,"Crea2",IF(Gestión!F523=$L$95,"Diseño1",IF(Gestión!F523=$L$96,"Opera3",IF(Gestión!F523=$L$100,"Promo",IF(Gestión!F523=$L$101,"Estudio1",IF(Gestión!F523=$L$103,"Desarrolla",IF(Gestión!F523=$L$104,"Propen",IF(Gestión!F523=$L$108,"Aument",IF(Gestión!F523=$L$112,"Aument2",IF(Gestión!F523=$L$113,"Incre2",IF(Gestión!F523=$L$115,"Diver",IF(Gestión!F523=$L$118,"Estable",IF(Gestión!F523=$L$128,"Realiza",IF(Gestión!F523=$L$131,"Realiza1",IF(Gestión!F523=$L$135,"Diseño2",IF(Gestión!F523=$L$137,"Estudio2",IF(Gestión!F523=$L$138,"Invest5",IF(Gestión!F523=$L$141,"Actua5",IF(Gestión!F523=$L$144,"Estable1",IF(Gestión!F523=$L$151,"Defin","N/A"))))))))))))))))))))))))))))))))))))))))))))))))))))))))))</f>
        <v>N/A</v>
      </c>
      <c r="O514" t="str">
        <f>IF(N514="N/A",IF(Gestión!F523=$L$152,"Estable2",IF(Gestión!F523=$L$159,"Diseño3",IF(Gestión!F523=$L$161,"Diseño4",IF(Gestión!F523=$L$164,"Forta6",IF(Gestión!F523=$L$168,"Prog1",IF(Gestión!F523=$L$171,"Robus",IF(Gestión!F523=$L$172,"Diseño5",IF(Gestión!F523=$L$173,"Diseño6",IF(Gestión!F523=$L$174,"Estruc",IF(Gestión!F523=$L$175,"Diseño7",IF(Gestión!F523=$L$178,"Diseño8",IF(Gestión!F523=$L$179,"Diseño9",IF(Gestión!F523=$L$180,"Diseño10",IF(Gestión!F523=$L$181,"Diseño11",IF(Gestión!F523=$L$182,"Diseño12",IF(Gestión!F523=$L$183,"Capacit",IF(Gestión!F523=$L$186,"Redi1",IF(Gestión!F523=$L$187,"Defin1",IF(Gestión!F523=$L$190,"Cumplir",IF(Gestión!F523=$L$193,"Sistem",IF(Gestión!F523=$L$195,"Montaje",IF(Gestión!F523=$L$198,"Implementa",IF(Gestión!F523=$L$201,"Sistem1",IF(Gestión!F523=$L$203,"Asegura",IF(Gestión!F523=$L$204,"Estable3",IF(Gestión!F523=$L$206,"Constru",IF(Gestión!F523=$L$210,"Defin2",IF(Gestión!F523=$L$212,"Cult1",IF(Gestión!F523=$L$214,"Diseño13",IF(Gestión!F523=$L$215,"Defin3",IF(Gestión!F523=$L$217,"Segui",""))))))))))))))))))))))))))))))),N514)</f>
        <v/>
      </c>
      <c r="P514" t="str">
        <f>IF(Gestión!D523=$Q$2,"Acre",IF(Gestión!D523=$Q$3,"Valor",IF(Gestión!D523=$Q$4,"Calidad",IF(Gestión!D523=$Q$5,"NAI",IF(Gestión!D523=$Q$6,"NAP",IF(Gestión!D523=$Q$7,"NAE",IF(Gestión!D523=$Q$8,"Articulación",IF(Gestión!D523=$Q$9,"Extensión",IF(Gestión!D523=$Q$10,"Regionalización",IF(Gestión!D523=$Q$11,"Interna",IF(Gestión!D523=$Q$12,"Seguimiento",IF(Gestión!D523=$Q$13,"NAA",IF(Gestión!D523=$Q$14,"Gerencia",IF(Gestión!D523=$Q$15,"TH",IF(Gestión!D523=$Q$16,"Finan",IF(Gestión!D523=$Q$17,"Bienestar",IF(Gestión!D523=$Q$18,"Comuni",IF(Gestión!D523=$Q$19,"Sistema",IF(Gestión!D523=$Q$20,"GestionD",IF(Gestión!D523=$Q$21,"Mejoramiento",IF(Gestión!D523=$Q$22,"Modelo",IF(Gestión!D523=$Q$23,"Control",""))))))))))))))))))))))</f>
        <v/>
      </c>
      <c r="T514" t="str">
        <f>IF(Gestión!E523=D!$K$2,"Acredi",IF(Gestión!E523=D!$K$7,"Increm",IF(Gestión!E523=D!$K$11,"Forma",IF(Gestión!E523=D!$K$15,"Vincu",IF(Gestión!E523=D!$K$31,"Estructuraci",IF(Gestión!E523=D!$K$33,"Tecnica",IF(Gestión!E523=D!$K$35,"Conso",IF(Gestión!E523=D!$K$37,"Fortale",IF(Gestión!E523=D!$K$38,"Program",IF(Gestión!E523=D!$K$40,"Estruct",IF(Gestión!E523=D!$K$48,"Artic",IF(Gestión!E523=D!$K$55,"Fortale1",IF(Gestión!E523=D!$K$60,"Biling",IF(Gestión!E523=D!$K$64,"Forma1",IF(Gestión!E523=D!$K$66,"Gest",IF(Gestión!E523=D!$K$68,"Redefini",IF(Gestión!E523=D!$K$69,"Fortale2",IF(Gestión!E523=D!$K$72,"Edu",IF(Gestión!E523=D!$K$79,"Implement",IF(Gestión!E523=D!$K$81,"Potencia",IF(Gestión!E523=D!$K$86,"Fortale3",IF(Gestión!E523=D!$K$89,"Vincu1",IF(Gestión!E523=D!$K$91,"Incur",IF(Gestión!E523=D!$K$93,"Proyec",IF(Gestión!E523=D!$K$94,"Estrateg",IF(Gestión!E523=D!$K$95,"Desa",IF(Gestión!E523=D!$K$103,"Seguim",IF(Gestión!E523=D!$K$104,"Acces",IF(Gestión!E523=D!$K$113,"Program1",IF(Gestión!E523=D!$K$115,"En",IF(Gestión!E523=D!$K$118,"Geren",IF(Gestión!E523=D!$K$128,"Proyec1",IF(Gestión!E523=D!$K$131,"Proyec2",IF(Gestión!E523=D!$K$135,"Forma2",IF(Gestión!E523=D!$K$137,"Talent",IF(Gestión!E523=D!$K$151,"Conso1",IF(Gestión!E523=D!$K$152,"Conso2",IF(Gestión!E523=D!$K$159,"Serv",IF(Gestión!E523=D!$K$164,"Rete",IF(Gestión!E523=D!$K$171,"Fortale4",IF(Gestión!E523=D!$K$172,"Fortale5",IF(Gestión!E523=D!$K$174,"Defini",IF(Gestión!E523=D!$K$175,"Coord",IF(Gestión!E523=D!$K$178,"Redef",IF(Gestión!E523=D!$K$181,"Compro",IF(Gestión!E523=D!$K$182,"Desa1",IF(Gestión!E523=D!$K$183,"Fortale6",IF(Gestión!E523=D!$K$187,"Esta",IF(Gestión!E523=D!$K$190,"Facil",IF(Gestión!E523=D!$K$193,"Soporte",IF(Gestión!E523=D!$K$198,"Implement1",IF(Gestión!E523=D!$K$201,"La",IF(Gestión!E523=D!$K$203,"Fortale7",IF(Gestión!E523=D!$K$206,"Remo",IF(Gestión!E523=D!$K$210,"Fortale8",IF(Gestión!E523=D!$K$214,"Mejoram",IF(Gestión!E523=D!$K$215,"Fortale9",IF(Gestión!E523=D!$K$217,"Fortale10",""))))))))))))))))))))))))))))))))))))))))))))))))))))))))))</f>
        <v/>
      </c>
    </row>
    <row r="515" spans="14:20" x14ac:dyDescent="0.25">
      <c r="N515" t="str">
        <f>IF(Gestión!F524=D!$L$2,"Forta",IF(Gestión!F524=$L$4,"Inclu",IF(Gestión!F524=$L$5,"Cult",IF(Gestión!F524=$L$7,"Actua",IF(Gestión!F524=$L$11,"Cuali",IF(Gestión!F524=$L$15,"Forta1",IF(Gestión!F524=$L$18,"Actua1",IF(Gestión!F524=$L$20,"Forta2",IF(Gestión!F524=$L$24,"Plan",IF(Gestión!F524=$L$28,"Confor",IF(Gestión!F524=$L$31,"Crea",IF(Gestión!F524=$L$33,"Incor",IF(Gestión!F524=$L$35,"Incre",IF(Gestión!F524=$L$36,"Prog",IF(Gestión!F524=$L$37,"Forta3",IF(Gestión!F524=$L$38,"Redi",IF(Gestión!F524=$L$40,"Confor1",IF(Gestión!F524=$L$44,"Apoyo",IF(Gestión!F524=$L$46,"Crea1",IF(Gestión!F524=$L$48,"Forta4",IF(Gestión!F524=$L$50,"Actua2",IF(Gestión!F524=$L$51,"Invest",IF(Gestión!F524=$L$52,"Conserv",IF(Gestión!F524=$L$55,"Incre1",IF(Gestión!F524=$L$60,"Actua3",IF(Gestión!F524=$L$64,"Actua4",IF(Gestión!F524=$L$66,"Asist",IF(Gestión!F524=$L$68,"Invest2",IF(Gestión!F524=$L$69,"Pract",IF(Gestión!F524=$L$72,"Forta5",IF(Gestión!F524=$L$79,"Opera",IF(Gestión!F524=$L$80,"Opera2",IF(Gestión!F524=$L$81,"Impul",IF(Gestión!F524=$L$86,"Estudio",IF(Gestión!F524=$L$89,"Invest3",IF(Gestión!F524=$L$90,"Diseño",IF(Gestión!F524=$L$91,"Invest4",IF(Gestión!F524=$L$93,"Vincula",IF(Gestión!F524=$L$94,"Crea2",IF(Gestión!F524=$L$95,"Diseño1",IF(Gestión!F524=$L$96,"Opera3",IF(Gestión!F524=$L$100,"Promo",IF(Gestión!F524=$L$101,"Estudio1",IF(Gestión!F524=$L$103,"Desarrolla",IF(Gestión!F524=$L$104,"Propen",IF(Gestión!F524=$L$108,"Aument",IF(Gestión!F524=$L$112,"Aument2",IF(Gestión!F524=$L$113,"Incre2",IF(Gestión!F524=$L$115,"Diver",IF(Gestión!F524=$L$118,"Estable",IF(Gestión!F524=$L$128,"Realiza",IF(Gestión!F524=$L$131,"Realiza1",IF(Gestión!F524=$L$135,"Diseño2",IF(Gestión!F524=$L$137,"Estudio2",IF(Gestión!F524=$L$138,"Invest5",IF(Gestión!F524=$L$141,"Actua5",IF(Gestión!F524=$L$144,"Estable1",IF(Gestión!F524=$L$151,"Defin","N/A"))))))))))))))))))))))))))))))))))))))))))))))))))))))))))</f>
        <v>N/A</v>
      </c>
      <c r="O515" t="str">
        <f>IF(N515="N/A",IF(Gestión!F524=$L$152,"Estable2",IF(Gestión!F524=$L$159,"Diseño3",IF(Gestión!F524=$L$161,"Diseño4",IF(Gestión!F524=$L$164,"Forta6",IF(Gestión!F524=$L$168,"Prog1",IF(Gestión!F524=$L$171,"Robus",IF(Gestión!F524=$L$172,"Diseño5",IF(Gestión!F524=$L$173,"Diseño6",IF(Gestión!F524=$L$174,"Estruc",IF(Gestión!F524=$L$175,"Diseño7",IF(Gestión!F524=$L$178,"Diseño8",IF(Gestión!F524=$L$179,"Diseño9",IF(Gestión!F524=$L$180,"Diseño10",IF(Gestión!F524=$L$181,"Diseño11",IF(Gestión!F524=$L$182,"Diseño12",IF(Gestión!F524=$L$183,"Capacit",IF(Gestión!F524=$L$186,"Redi1",IF(Gestión!F524=$L$187,"Defin1",IF(Gestión!F524=$L$190,"Cumplir",IF(Gestión!F524=$L$193,"Sistem",IF(Gestión!F524=$L$195,"Montaje",IF(Gestión!F524=$L$198,"Implementa",IF(Gestión!F524=$L$201,"Sistem1",IF(Gestión!F524=$L$203,"Asegura",IF(Gestión!F524=$L$204,"Estable3",IF(Gestión!F524=$L$206,"Constru",IF(Gestión!F524=$L$210,"Defin2",IF(Gestión!F524=$L$212,"Cult1",IF(Gestión!F524=$L$214,"Diseño13",IF(Gestión!F524=$L$215,"Defin3",IF(Gestión!F524=$L$217,"Segui",""))))))))))))))))))))))))))))))),N515)</f>
        <v/>
      </c>
      <c r="P515" t="str">
        <f>IF(Gestión!D524=$Q$2,"Acre",IF(Gestión!D524=$Q$3,"Valor",IF(Gestión!D524=$Q$4,"Calidad",IF(Gestión!D524=$Q$5,"NAI",IF(Gestión!D524=$Q$6,"NAP",IF(Gestión!D524=$Q$7,"NAE",IF(Gestión!D524=$Q$8,"Articulación",IF(Gestión!D524=$Q$9,"Extensión",IF(Gestión!D524=$Q$10,"Regionalización",IF(Gestión!D524=$Q$11,"Interna",IF(Gestión!D524=$Q$12,"Seguimiento",IF(Gestión!D524=$Q$13,"NAA",IF(Gestión!D524=$Q$14,"Gerencia",IF(Gestión!D524=$Q$15,"TH",IF(Gestión!D524=$Q$16,"Finan",IF(Gestión!D524=$Q$17,"Bienestar",IF(Gestión!D524=$Q$18,"Comuni",IF(Gestión!D524=$Q$19,"Sistema",IF(Gestión!D524=$Q$20,"GestionD",IF(Gestión!D524=$Q$21,"Mejoramiento",IF(Gestión!D524=$Q$22,"Modelo",IF(Gestión!D524=$Q$23,"Control",""))))))))))))))))))))))</f>
        <v/>
      </c>
      <c r="T515" t="str">
        <f>IF(Gestión!E524=D!$K$2,"Acredi",IF(Gestión!E524=D!$K$7,"Increm",IF(Gestión!E524=D!$K$11,"Forma",IF(Gestión!E524=D!$K$15,"Vincu",IF(Gestión!E524=D!$K$31,"Estructuraci",IF(Gestión!E524=D!$K$33,"Tecnica",IF(Gestión!E524=D!$K$35,"Conso",IF(Gestión!E524=D!$K$37,"Fortale",IF(Gestión!E524=D!$K$38,"Program",IF(Gestión!E524=D!$K$40,"Estruct",IF(Gestión!E524=D!$K$48,"Artic",IF(Gestión!E524=D!$K$55,"Fortale1",IF(Gestión!E524=D!$K$60,"Biling",IF(Gestión!E524=D!$K$64,"Forma1",IF(Gestión!E524=D!$K$66,"Gest",IF(Gestión!E524=D!$K$68,"Redefini",IF(Gestión!E524=D!$K$69,"Fortale2",IF(Gestión!E524=D!$K$72,"Edu",IF(Gestión!E524=D!$K$79,"Implement",IF(Gestión!E524=D!$K$81,"Potencia",IF(Gestión!E524=D!$K$86,"Fortale3",IF(Gestión!E524=D!$K$89,"Vincu1",IF(Gestión!E524=D!$K$91,"Incur",IF(Gestión!E524=D!$K$93,"Proyec",IF(Gestión!E524=D!$K$94,"Estrateg",IF(Gestión!E524=D!$K$95,"Desa",IF(Gestión!E524=D!$K$103,"Seguim",IF(Gestión!E524=D!$K$104,"Acces",IF(Gestión!E524=D!$K$113,"Program1",IF(Gestión!E524=D!$K$115,"En",IF(Gestión!E524=D!$K$118,"Geren",IF(Gestión!E524=D!$K$128,"Proyec1",IF(Gestión!E524=D!$K$131,"Proyec2",IF(Gestión!E524=D!$K$135,"Forma2",IF(Gestión!E524=D!$K$137,"Talent",IF(Gestión!E524=D!$K$151,"Conso1",IF(Gestión!E524=D!$K$152,"Conso2",IF(Gestión!E524=D!$K$159,"Serv",IF(Gestión!E524=D!$K$164,"Rete",IF(Gestión!E524=D!$K$171,"Fortale4",IF(Gestión!E524=D!$K$172,"Fortale5",IF(Gestión!E524=D!$K$174,"Defini",IF(Gestión!E524=D!$K$175,"Coord",IF(Gestión!E524=D!$K$178,"Redef",IF(Gestión!E524=D!$K$181,"Compro",IF(Gestión!E524=D!$K$182,"Desa1",IF(Gestión!E524=D!$K$183,"Fortale6",IF(Gestión!E524=D!$K$187,"Esta",IF(Gestión!E524=D!$K$190,"Facil",IF(Gestión!E524=D!$K$193,"Soporte",IF(Gestión!E524=D!$K$198,"Implement1",IF(Gestión!E524=D!$K$201,"La",IF(Gestión!E524=D!$K$203,"Fortale7",IF(Gestión!E524=D!$K$206,"Remo",IF(Gestión!E524=D!$K$210,"Fortale8",IF(Gestión!E524=D!$K$214,"Mejoram",IF(Gestión!E524=D!$K$215,"Fortale9",IF(Gestión!E524=D!$K$217,"Fortale10",""))))))))))))))))))))))))))))))))))))))))))))))))))))))))))</f>
        <v/>
      </c>
    </row>
    <row r="516" spans="14:20" x14ac:dyDescent="0.25">
      <c r="N516" t="str">
        <f>IF(Gestión!F525=D!$L$2,"Forta",IF(Gestión!F525=$L$4,"Inclu",IF(Gestión!F525=$L$5,"Cult",IF(Gestión!F525=$L$7,"Actua",IF(Gestión!F525=$L$11,"Cuali",IF(Gestión!F525=$L$15,"Forta1",IF(Gestión!F525=$L$18,"Actua1",IF(Gestión!F525=$L$20,"Forta2",IF(Gestión!F525=$L$24,"Plan",IF(Gestión!F525=$L$28,"Confor",IF(Gestión!F525=$L$31,"Crea",IF(Gestión!F525=$L$33,"Incor",IF(Gestión!F525=$L$35,"Incre",IF(Gestión!F525=$L$36,"Prog",IF(Gestión!F525=$L$37,"Forta3",IF(Gestión!F525=$L$38,"Redi",IF(Gestión!F525=$L$40,"Confor1",IF(Gestión!F525=$L$44,"Apoyo",IF(Gestión!F525=$L$46,"Crea1",IF(Gestión!F525=$L$48,"Forta4",IF(Gestión!F525=$L$50,"Actua2",IF(Gestión!F525=$L$51,"Invest",IF(Gestión!F525=$L$52,"Conserv",IF(Gestión!F525=$L$55,"Incre1",IF(Gestión!F525=$L$60,"Actua3",IF(Gestión!F525=$L$64,"Actua4",IF(Gestión!F525=$L$66,"Asist",IF(Gestión!F525=$L$68,"Invest2",IF(Gestión!F525=$L$69,"Pract",IF(Gestión!F525=$L$72,"Forta5",IF(Gestión!F525=$L$79,"Opera",IF(Gestión!F525=$L$80,"Opera2",IF(Gestión!F525=$L$81,"Impul",IF(Gestión!F525=$L$86,"Estudio",IF(Gestión!F525=$L$89,"Invest3",IF(Gestión!F525=$L$90,"Diseño",IF(Gestión!F525=$L$91,"Invest4",IF(Gestión!F525=$L$93,"Vincula",IF(Gestión!F525=$L$94,"Crea2",IF(Gestión!F525=$L$95,"Diseño1",IF(Gestión!F525=$L$96,"Opera3",IF(Gestión!F525=$L$100,"Promo",IF(Gestión!F525=$L$101,"Estudio1",IF(Gestión!F525=$L$103,"Desarrolla",IF(Gestión!F525=$L$104,"Propen",IF(Gestión!F525=$L$108,"Aument",IF(Gestión!F525=$L$112,"Aument2",IF(Gestión!F525=$L$113,"Incre2",IF(Gestión!F525=$L$115,"Diver",IF(Gestión!F525=$L$118,"Estable",IF(Gestión!F525=$L$128,"Realiza",IF(Gestión!F525=$L$131,"Realiza1",IF(Gestión!F525=$L$135,"Diseño2",IF(Gestión!F525=$L$137,"Estudio2",IF(Gestión!F525=$L$138,"Invest5",IF(Gestión!F525=$L$141,"Actua5",IF(Gestión!F525=$L$144,"Estable1",IF(Gestión!F525=$L$151,"Defin","N/A"))))))))))))))))))))))))))))))))))))))))))))))))))))))))))</f>
        <v>N/A</v>
      </c>
      <c r="O516" t="str">
        <f>IF(N516="N/A",IF(Gestión!F525=$L$152,"Estable2",IF(Gestión!F525=$L$159,"Diseño3",IF(Gestión!F525=$L$161,"Diseño4",IF(Gestión!F525=$L$164,"Forta6",IF(Gestión!F525=$L$168,"Prog1",IF(Gestión!F525=$L$171,"Robus",IF(Gestión!F525=$L$172,"Diseño5",IF(Gestión!F525=$L$173,"Diseño6",IF(Gestión!F525=$L$174,"Estruc",IF(Gestión!F525=$L$175,"Diseño7",IF(Gestión!F525=$L$178,"Diseño8",IF(Gestión!F525=$L$179,"Diseño9",IF(Gestión!F525=$L$180,"Diseño10",IF(Gestión!F525=$L$181,"Diseño11",IF(Gestión!F525=$L$182,"Diseño12",IF(Gestión!F525=$L$183,"Capacit",IF(Gestión!F525=$L$186,"Redi1",IF(Gestión!F525=$L$187,"Defin1",IF(Gestión!F525=$L$190,"Cumplir",IF(Gestión!F525=$L$193,"Sistem",IF(Gestión!F525=$L$195,"Montaje",IF(Gestión!F525=$L$198,"Implementa",IF(Gestión!F525=$L$201,"Sistem1",IF(Gestión!F525=$L$203,"Asegura",IF(Gestión!F525=$L$204,"Estable3",IF(Gestión!F525=$L$206,"Constru",IF(Gestión!F525=$L$210,"Defin2",IF(Gestión!F525=$L$212,"Cult1",IF(Gestión!F525=$L$214,"Diseño13",IF(Gestión!F525=$L$215,"Defin3",IF(Gestión!F525=$L$217,"Segui",""))))))))))))))))))))))))))))))),N516)</f>
        <v/>
      </c>
      <c r="P516" t="str">
        <f>IF(Gestión!D525=$Q$2,"Acre",IF(Gestión!D525=$Q$3,"Valor",IF(Gestión!D525=$Q$4,"Calidad",IF(Gestión!D525=$Q$5,"NAI",IF(Gestión!D525=$Q$6,"NAP",IF(Gestión!D525=$Q$7,"NAE",IF(Gestión!D525=$Q$8,"Articulación",IF(Gestión!D525=$Q$9,"Extensión",IF(Gestión!D525=$Q$10,"Regionalización",IF(Gestión!D525=$Q$11,"Interna",IF(Gestión!D525=$Q$12,"Seguimiento",IF(Gestión!D525=$Q$13,"NAA",IF(Gestión!D525=$Q$14,"Gerencia",IF(Gestión!D525=$Q$15,"TH",IF(Gestión!D525=$Q$16,"Finan",IF(Gestión!D525=$Q$17,"Bienestar",IF(Gestión!D525=$Q$18,"Comuni",IF(Gestión!D525=$Q$19,"Sistema",IF(Gestión!D525=$Q$20,"GestionD",IF(Gestión!D525=$Q$21,"Mejoramiento",IF(Gestión!D525=$Q$22,"Modelo",IF(Gestión!D525=$Q$23,"Control",""))))))))))))))))))))))</f>
        <v/>
      </c>
      <c r="T516" t="str">
        <f>IF(Gestión!E525=D!$K$2,"Acredi",IF(Gestión!E525=D!$K$7,"Increm",IF(Gestión!E525=D!$K$11,"Forma",IF(Gestión!E525=D!$K$15,"Vincu",IF(Gestión!E525=D!$K$31,"Estructuraci",IF(Gestión!E525=D!$K$33,"Tecnica",IF(Gestión!E525=D!$K$35,"Conso",IF(Gestión!E525=D!$K$37,"Fortale",IF(Gestión!E525=D!$K$38,"Program",IF(Gestión!E525=D!$K$40,"Estruct",IF(Gestión!E525=D!$K$48,"Artic",IF(Gestión!E525=D!$K$55,"Fortale1",IF(Gestión!E525=D!$K$60,"Biling",IF(Gestión!E525=D!$K$64,"Forma1",IF(Gestión!E525=D!$K$66,"Gest",IF(Gestión!E525=D!$K$68,"Redefini",IF(Gestión!E525=D!$K$69,"Fortale2",IF(Gestión!E525=D!$K$72,"Edu",IF(Gestión!E525=D!$K$79,"Implement",IF(Gestión!E525=D!$K$81,"Potencia",IF(Gestión!E525=D!$K$86,"Fortale3",IF(Gestión!E525=D!$K$89,"Vincu1",IF(Gestión!E525=D!$K$91,"Incur",IF(Gestión!E525=D!$K$93,"Proyec",IF(Gestión!E525=D!$K$94,"Estrateg",IF(Gestión!E525=D!$K$95,"Desa",IF(Gestión!E525=D!$K$103,"Seguim",IF(Gestión!E525=D!$K$104,"Acces",IF(Gestión!E525=D!$K$113,"Program1",IF(Gestión!E525=D!$K$115,"En",IF(Gestión!E525=D!$K$118,"Geren",IF(Gestión!E525=D!$K$128,"Proyec1",IF(Gestión!E525=D!$K$131,"Proyec2",IF(Gestión!E525=D!$K$135,"Forma2",IF(Gestión!E525=D!$K$137,"Talent",IF(Gestión!E525=D!$K$151,"Conso1",IF(Gestión!E525=D!$K$152,"Conso2",IF(Gestión!E525=D!$K$159,"Serv",IF(Gestión!E525=D!$K$164,"Rete",IF(Gestión!E525=D!$K$171,"Fortale4",IF(Gestión!E525=D!$K$172,"Fortale5",IF(Gestión!E525=D!$K$174,"Defini",IF(Gestión!E525=D!$K$175,"Coord",IF(Gestión!E525=D!$K$178,"Redef",IF(Gestión!E525=D!$K$181,"Compro",IF(Gestión!E525=D!$K$182,"Desa1",IF(Gestión!E525=D!$K$183,"Fortale6",IF(Gestión!E525=D!$K$187,"Esta",IF(Gestión!E525=D!$K$190,"Facil",IF(Gestión!E525=D!$K$193,"Soporte",IF(Gestión!E525=D!$K$198,"Implement1",IF(Gestión!E525=D!$K$201,"La",IF(Gestión!E525=D!$K$203,"Fortale7",IF(Gestión!E525=D!$K$206,"Remo",IF(Gestión!E525=D!$K$210,"Fortale8",IF(Gestión!E525=D!$K$214,"Mejoram",IF(Gestión!E525=D!$K$215,"Fortale9",IF(Gestión!E525=D!$K$217,"Fortale10",""))))))))))))))))))))))))))))))))))))))))))))))))))))))))))</f>
        <v/>
      </c>
    </row>
    <row r="517" spans="14:20" x14ac:dyDescent="0.25">
      <c r="N517" t="str">
        <f>IF(Gestión!F526=D!$L$2,"Forta",IF(Gestión!F526=$L$4,"Inclu",IF(Gestión!F526=$L$5,"Cult",IF(Gestión!F526=$L$7,"Actua",IF(Gestión!F526=$L$11,"Cuali",IF(Gestión!F526=$L$15,"Forta1",IF(Gestión!F526=$L$18,"Actua1",IF(Gestión!F526=$L$20,"Forta2",IF(Gestión!F526=$L$24,"Plan",IF(Gestión!F526=$L$28,"Confor",IF(Gestión!F526=$L$31,"Crea",IF(Gestión!F526=$L$33,"Incor",IF(Gestión!F526=$L$35,"Incre",IF(Gestión!F526=$L$36,"Prog",IF(Gestión!F526=$L$37,"Forta3",IF(Gestión!F526=$L$38,"Redi",IF(Gestión!F526=$L$40,"Confor1",IF(Gestión!F526=$L$44,"Apoyo",IF(Gestión!F526=$L$46,"Crea1",IF(Gestión!F526=$L$48,"Forta4",IF(Gestión!F526=$L$50,"Actua2",IF(Gestión!F526=$L$51,"Invest",IF(Gestión!F526=$L$52,"Conserv",IF(Gestión!F526=$L$55,"Incre1",IF(Gestión!F526=$L$60,"Actua3",IF(Gestión!F526=$L$64,"Actua4",IF(Gestión!F526=$L$66,"Asist",IF(Gestión!F526=$L$68,"Invest2",IF(Gestión!F526=$L$69,"Pract",IF(Gestión!F526=$L$72,"Forta5",IF(Gestión!F526=$L$79,"Opera",IF(Gestión!F526=$L$80,"Opera2",IF(Gestión!F526=$L$81,"Impul",IF(Gestión!F526=$L$86,"Estudio",IF(Gestión!F526=$L$89,"Invest3",IF(Gestión!F526=$L$90,"Diseño",IF(Gestión!F526=$L$91,"Invest4",IF(Gestión!F526=$L$93,"Vincula",IF(Gestión!F526=$L$94,"Crea2",IF(Gestión!F526=$L$95,"Diseño1",IF(Gestión!F526=$L$96,"Opera3",IF(Gestión!F526=$L$100,"Promo",IF(Gestión!F526=$L$101,"Estudio1",IF(Gestión!F526=$L$103,"Desarrolla",IF(Gestión!F526=$L$104,"Propen",IF(Gestión!F526=$L$108,"Aument",IF(Gestión!F526=$L$112,"Aument2",IF(Gestión!F526=$L$113,"Incre2",IF(Gestión!F526=$L$115,"Diver",IF(Gestión!F526=$L$118,"Estable",IF(Gestión!F526=$L$128,"Realiza",IF(Gestión!F526=$L$131,"Realiza1",IF(Gestión!F526=$L$135,"Diseño2",IF(Gestión!F526=$L$137,"Estudio2",IF(Gestión!F526=$L$138,"Invest5",IF(Gestión!F526=$L$141,"Actua5",IF(Gestión!F526=$L$144,"Estable1",IF(Gestión!F526=$L$151,"Defin","N/A"))))))))))))))))))))))))))))))))))))))))))))))))))))))))))</f>
        <v>N/A</v>
      </c>
      <c r="O517" t="str">
        <f>IF(N517="N/A",IF(Gestión!F526=$L$152,"Estable2",IF(Gestión!F526=$L$159,"Diseño3",IF(Gestión!F526=$L$161,"Diseño4",IF(Gestión!F526=$L$164,"Forta6",IF(Gestión!F526=$L$168,"Prog1",IF(Gestión!F526=$L$171,"Robus",IF(Gestión!F526=$L$172,"Diseño5",IF(Gestión!F526=$L$173,"Diseño6",IF(Gestión!F526=$L$174,"Estruc",IF(Gestión!F526=$L$175,"Diseño7",IF(Gestión!F526=$L$178,"Diseño8",IF(Gestión!F526=$L$179,"Diseño9",IF(Gestión!F526=$L$180,"Diseño10",IF(Gestión!F526=$L$181,"Diseño11",IF(Gestión!F526=$L$182,"Diseño12",IF(Gestión!F526=$L$183,"Capacit",IF(Gestión!F526=$L$186,"Redi1",IF(Gestión!F526=$L$187,"Defin1",IF(Gestión!F526=$L$190,"Cumplir",IF(Gestión!F526=$L$193,"Sistem",IF(Gestión!F526=$L$195,"Montaje",IF(Gestión!F526=$L$198,"Implementa",IF(Gestión!F526=$L$201,"Sistem1",IF(Gestión!F526=$L$203,"Asegura",IF(Gestión!F526=$L$204,"Estable3",IF(Gestión!F526=$L$206,"Constru",IF(Gestión!F526=$L$210,"Defin2",IF(Gestión!F526=$L$212,"Cult1",IF(Gestión!F526=$L$214,"Diseño13",IF(Gestión!F526=$L$215,"Defin3",IF(Gestión!F526=$L$217,"Segui",""))))))))))))))))))))))))))))))),N517)</f>
        <v/>
      </c>
      <c r="P517" t="str">
        <f>IF(Gestión!D526=$Q$2,"Acre",IF(Gestión!D526=$Q$3,"Valor",IF(Gestión!D526=$Q$4,"Calidad",IF(Gestión!D526=$Q$5,"NAI",IF(Gestión!D526=$Q$6,"NAP",IF(Gestión!D526=$Q$7,"NAE",IF(Gestión!D526=$Q$8,"Articulación",IF(Gestión!D526=$Q$9,"Extensión",IF(Gestión!D526=$Q$10,"Regionalización",IF(Gestión!D526=$Q$11,"Interna",IF(Gestión!D526=$Q$12,"Seguimiento",IF(Gestión!D526=$Q$13,"NAA",IF(Gestión!D526=$Q$14,"Gerencia",IF(Gestión!D526=$Q$15,"TH",IF(Gestión!D526=$Q$16,"Finan",IF(Gestión!D526=$Q$17,"Bienestar",IF(Gestión!D526=$Q$18,"Comuni",IF(Gestión!D526=$Q$19,"Sistema",IF(Gestión!D526=$Q$20,"GestionD",IF(Gestión!D526=$Q$21,"Mejoramiento",IF(Gestión!D526=$Q$22,"Modelo",IF(Gestión!D526=$Q$23,"Control",""))))))))))))))))))))))</f>
        <v/>
      </c>
      <c r="T517" t="str">
        <f>IF(Gestión!E526=D!$K$2,"Acredi",IF(Gestión!E526=D!$K$7,"Increm",IF(Gestión!E526=D!$K$11,"Forma",IF(Gestión!E526=D!$K$15,"Vincu",IF(Gestión!E526=D!$K$31,"Estructuraci",IF(Gestión!E526=D!$K$33,"Tecnica",IF(Gestión!E526=D!$K$35,"Conso",IF(Gestión!E526=D!$K$37,"Fortale",IF(Gestión!E526=D!$K$38,"Program",IF(Gestión!E526=D!$K$40,"Estruct",IF(Gestión!E526=D!$K$48,"Artic",IF(Gestión!E526=D!$K$55,"Fortale1",IF(Gestión!E526=D!$K$60,"Biling",IF(Gestión!E526=D!$K$64,"Forma1",IF(Gestión!E526=D!$K$66,"Gest",IF(Gestión!E526=D!$K$68,"Redefini",IF(Gestión!E526=D!$K$69,"Fortale2",IF(Gestión!E526=D!$K$72,"Edu",IF(Gestión!E526=D!$K$79,"Implement",IF(Gestión!E526=D!$K$81,"Potencia",IF(Gestión!E526=D!$K$86,"Fortale3",IF(Gestión!E526=D!$K$89,"Vincu1",IF(Gestión!E526=D!$K$91,"Incur",IF(Gestión!E526=D!$K$93,"Proyec",IF(Gestión!E526=D!$K$94,"Estrateg",IF(Gestión!E526=D!$K$95,"Desa",IF(Gestión!E526=D!$K$103,"Seguim",IF(Gestión!E526=D!$K$104,"Acces",IF(Gestión!E526=D!$K$113,"Program1",IF(Gestión!E526=D!$K$115,"En",IF(Gestión!E526=D!$K$118,"Geren",IF(Gestión!E526=D!$K$128,"Proyec1",IF(Gestión!E526=D!$K$131,"Proyec2",IF(Gestión!E526=D!$K$135,"Forma2",IF(Gestión!E526=D!$K$137,"Talent",IF(Gestión!E526=D!$K$151,"Conso1",IF(Gestión!E526=D!$K$152,"Conso2",IF(Gestión!E526=D!$K$159,"Serv",IF(Gestión!E526=D!$K$164,"Rete",IF(Gestión!E526=D!$K$171,"Fortale4",IF(Gestión!E526=D!$K$172,"Fortale5",IF(Gestión!E526=D!$K$174,"Defini",IF(Gestión!E526=D!$K$175,"Coord",IF(Gestión!E526=D!$K$178,"Redef",IF(Gestión!E526=D!$K$181,"Compro",IF(Gestión!E526=D!$K$182,"Desa1",IF(Gestión!E526=D!$K$183,"Fortale6",IF(Gestión!E526=D!$K$187,"Esta",IF(Gestión!E526=D!$K$190,"Facil",IF(Gestión!E526=D!$K$193,"Soporte",IF(Gestión!E526=D!$K$198,"Implement1",IF(Gestión!E526=D!$K$201,"La",IF(Gestión!E526=D!$K$203,"Fortale7",IF(Gestión!E526=D!$K$206,"Remo",IF(Gestión!E526=D!$K$210,"Fortale8",IF(Gestión!E526=D!$K$214,"Mejoram",IF(Gestión!E526=D!$K$215,"Fortale9",IF(Gestión!E526=D!$K$217,"Fortale10",""))))))))))))))))))))))))))))))))))))))))))))))))))))))))))</f>
        <v/>
      </c>
    </row>
    <row r="518" spans="14:20" x14ac:dyDescent="0.25">
      <c r="N518" t="str">
        <f>IF(Gestión!F527=D!$L$2,"Forta",IF(Gestión!F527=$L$4,"Inclu",IF(Gestión!F527=$L$5,"Cult",IF(Gestión!F527=$L$7,"Actua",IF(Gestión!F527=$L$11,"Cuali",IF(Gestión!F527=$L$15,"Forta1",IF(Gestión!F527=$L$18,"Actua1",IF(Gestión!F527=$L$20,"Forta2",IF(Gestión!F527=$L$24,"Plan",IF(Gestión!F527=$L$28,"Confor",IF(Gestión!F527=$L$31,"Crea",IF(Gestión!F527=$L$33,"Incor",IF(Gestión!F527=$L$35,"Incre",IF(Gestión!F527=$L$36,"Prog",IF(Gestión!F527=$L$37,"Forta3",IF(Gestión!F527=$L$38,"Redi",IF(Gestión!F527=$L$40,"Confor1",IF(Gestión!F527=$L$44,"Apoyo",IF(Gestión!F527=$L$46,"Crea1",IF(Gestión!F527=$L$48,"Forta4",IF(Gestión!F527=$L$50,"Actua2",IF(Gestión!F527=$L$51,"Invest",IF(Gestión!F527=$L$52,"Conserv",IF(Gestión!F527=$L$55,"Incre1",IF(Gestión!F527=$L$60,"Actua3",IF(Gestión!F527=$L$64,"Actua4",IF(Gestión!F527=$L$66,"Asist",IF(Gestión!F527=$L$68,"Invest2",IF(Gestión!F527=$L$69,"Pract",IF(Gestión!F527=$L$72,"Forta5",IF(Gestión!F527=$L$79,"Opera",IF(Gestión!F527=$L$80,"Opera2",IF(Gestión!F527=$L$81,"Impul",IF(Gestión!F527=$L$86,"Estudio",IF(Gestión!F527=$L$89,"Invest3",IF(Gestión!F527=$L$90,"Diseño",IF(Gestión!F527=$L$91,"Invest4",IF(Gestión!F527=$L$93,"Vincula",IF(Gestión!F527=$L$94,"Crea2",IF(Gestión!F527=$L$95,"Diseño1",IF(Gestión!F527=$L$96,"Opera3",IF(Gestión!F527=$L$100,"Promo",IF(Gestión!F527=$L$101,"Estudio1",IF(Gestión!F527=$L$103,"Desarrolla",IF(Gestión!F527=$L$104,"Propen",IF(Gestión!F527=$L$108,"Aument",IF(Gestión!F527=$L$112,"Aument2",IF(Gestión!F527=$L$113,"Incre2",IF(Gestión!F527=$L$115,"Diver",IF(Gestión!F527=$L$118,"Estable",IF(Gestión!F527=$L$128,"Realiza",IF(Gestión!F527=$L$131,"Realiza1",IF(Gestión!F527=$L$135,"Diseño2",IF(Gestión!F527=$L$137,"Estudio2",IF(Gestión!F527=$L$138,"Invest5",IF(Gestión!F527=$L$141,"Actua5",IF(Gestión!F527=$L$144,"Estable1",IF(Gestión!F527=$L$151,"Defin","N/A"))))))))))))))))))))))))))))))))))))))))))))))))))))))))))</f>
        <v>N/A</v>
      </c>
      <c r="O518" t="str">
        <f>IF(N518="N/A",IF(Gestión!F527=$L$152,"Estable2",IF(Gestión!F527=$L$159,"Diseño3",IF(Gestión!F527=$L$161,"Diseño4",IF(Gestión!F527=$L$164,"Forta6",IF(Gestión!F527=$L$168,"Prog1",IF(Gestión!F527=$L$171,"Robus",IF(Gestión!F527=$L$172,"Diseño5",IF(Gestión!F527=$L$173,"Diseño6",IF(Gestión!F527=$L$174,"Estruc",IF(Gestión!F527=$L$175,"Diseño7",IF(Gestión!F527=$L$178,"Diseño8",IF(Gestión!F527=$L$179,"Diseño9",IF(Gestión!F527=$L$180,"Diseño10",IF(Gestión!F527=$L$181,"Diseño11",IF(Gestión!F527=$L$182,"Diseño12",IF(Gestión!F527=$L$183,"Capacit",IF(Gestión!F527=$L$186,"Redi1",IF(Gestión!F527=$L$187,"Defin1",IF(Gestión!F527=$L$190,"Cumplir",IF(Gestión!F527=$L$193,"Sistem",IF(Gestión!F527=$L$195,"Montaje",IF(Gestión!F527=$L$198,"Implementa",IF(Gestión!F527=$L$201,"Sistem1",IF(Gestión!F527=$L$203,"Asegura",IF(Gestión!F527=$L$204,"Estable3",IF(Gestión!F527=$L$206,"Constru",IF(Gestión!F527=$L$210,"Defin2",IF(Gestión!F527=$L$212,"Cult1",IF(Gestión!F527=$L$214,"Diseño13",IF(Gestión!F527=$L$215,"Defin3",IF(Gestión!F527=$L$217,"Segui",""))))))))))))))))))))))))))))))),N518)</f>
        <v/>
      </c>
      <c r="P518" t="str">
        <f>IF(Gestión!D527=$Q$2,"Acre",IF(Gestión!D527=$Q$3,"Valor",IF(Gestión!D527=$Q$4,"Calidad",IF(Gestión!D527=$Q$5,"NAI",IF(Gestión!D527=$Q$6,"NAP",IF(Gestión!D527=$Q$7,"NAE",IF(Gestión!D527=$Q$8,"Articulación",IF(Gestión!D527=$Q$9,"Extensión",IF(Gestión!D527=$Q$10,"Regionalización",IF(Gestión!D527=$Q$11,"Interna",IF(Gestión!D527=$Q$12,"Seguimiento",IF(Gestión!D527=$Q$13,"NAA",IF(Gestión!D527=$Q$14,"Gerencia",IF(Gestión!D527=$Q$15,"TH",IF(Gestión!D527=$Q$16,"Finan",IF(Gestión!D527=$Q$17,"Bienestar",IF(Gestión!D527=$Q$18,"Comuni",IF(Gestión!D527=$Q$19,"Sistema",IF(Gestión!D527=$Q$20,"GestionD",IF(Gestión!D527=$Q$21,"Mejoramiento",IF(Gestión!D527=$Q$22,"Modelo",IF(Gestión!D527=$Q$23,"Control",""))))))))))))))))))))))</f>
        <v/>
      </c>
      <c r="T518" t="str">
        <f>IF(Gestión!E527=D!$K$2,"Acredi",IF(Gestión!E527=D!$K$7,"Increm",IF(Gestión!E527=D!$K$11,"Forma",IF(Gestión!E527=D!$K$15,"Vincu",IF(Gestión!E527=D!$K$31,"Estructuraci",IF(Gestión!E527=D!$K$33,"Tecnica",IF(Gestión!E527=D!$K$35,"Conso",IF(Gestión!E527=D!$K$37,"Fortale",IF(Gestión!E527=D!$K$38,"Program",IF(Gestión!E527=D!$K$40,"Estruct",IF(Gestión!E527=D!$K$48,"Artic",IF(Gestión!E527=D!$K$55,"Fortale1",IF(Gestión!E527=D!$K$60,"Biling",IF(Gestión!E527=D!$K$64,"Forma1",IF(Gestión!E527=D!$K$66,"Gest",IF(Gestión!E527=D!$K$68,"Redefini",IF(Gestión!E527=D!$K$69,"Fortale2",IF(Gestión!E527=D!$K$72,"Edu",IF(Gestión!E527=D!$K$79,"Implement",IF(Gestión!E527=D!$K$81,"Potencia",IF(Gestión!E527=D!$K$86,"Fortale3",IF(Gestión!E527=D!$K$89,"Vincu1",IF(Gestión!E527=D!$K$91,"Incur",IF(Gestión!E527=D!$K$93,"Proyec",IF(Gestión!E527=D!$K$94,"Estrateg",IF(Gestión!E527=D!$K$95,"Desa",IF(Gestión!E527=D!$K$103,"Seguim",IF(Gestión!E527=D!$K$104,"Acces",IF(Gestión!E527=D!$K$113,"Program1",IF(Gestión!E527=D!$K$115,"En",IF(Gestión!E527=D!$K$118,"Geren",IF(Gestión!E527=D!$K$128,"Proyec1",IF(Gestión!E527=D!$K$131,"Proyec2",IF(Gestión!E527=D!$K$135,"Forma2",IF(Gestión!E527=D!$K$137,"Talent",IF(Gestión!E527=D!$K$151,"Conso1",IF(Gestión!E527=D!$K$152,"Conso2",IF(Gestión!E527=D!$K$159,"Serv",IF(Gestión!E527=D!$K$164,"Rete",IF(Gestión!E527=D!$K$171,"Fortale4",IF(Gestión!E527=D!$K$172,"Fortale5",IF(Gestión!E527=D!$K$174,"Defini",IF(Gestión!E527=D!$K$175,"Coord",IF(Gestión!E527=D!$K$178,"Redef",IF(Gestión!E527=D!$K$181,"Compro",IF(Gestión!E527=D!$K$182,"Desa1",IF(Gestión!E527=D!$K$183,"Fortale6",IF(Gestión!E527=D!$K$187,"Esta",IF(Gestión!E527=D!$K$190,"Facil",IF(Gestión!E527=D!$K$193,"Soporte",IF(Gestión!E527=D!$K$198,"Implement1",IF(Gestión!E527=D!$K$201,"La",IF(Gestión!E527=D!$K$203,"Fortale7",IF(Gestión!E527=D!$K$206,"Remo",IF(Gestión!E527=D!$K$210,"Fortale8",IF(Gestión!E527=D!$K$214,"Mejoram",IF(Gestión!E527=D!$K$215,"Fortale9",IF(Gestión!E527=D!$K$217,"Fortale10",""))))))))))))))))))))))))))))))))))))))))))))))))))))))))))</f>
        <v/>
      </c>
    </row>
    <row r="519" spans="14:20" x14ac:dyDescent="0.25">
      <c r="N519" t="str">
        <f>IF(Gestión!F528=D!$L$2,"Forta",IF(Gestión!F528=$L$4,"Inclu",IF(Gestión!F528=$L$5,"Cult",IF(Gestión!F528=$L$7,"Actua",IF(Gestión!F528=$L$11,"Cuali",IF(Gestión!F528=$L$15,"Forta1",IF(Gestión!F528=$L$18,"Actua1",IF(Gestión!F528=$L$20,"Forta2",IF(Gestión!F528=$L$24,"Plan",IF(Gestión!F528=$L$28,"Confor",IF(Gestión!F528=$L$31,"Crea",IF(Gestión!F528=$L$33,"Incor",IF(Gestión!F528=$L$35,"Incre",IF(Gestión!F528=$L$36,"Prog",IF(Gestión!F528=$L$37,"Forta3",IF(Gestión!F528=$L$38,"Redi",IF(Gestión!F528=$L$40,"Confor1",IF(Gestión!F528=$L$44,"Apoyo",IF(Gestión!F528=$L$46,"Crea1",IF(Gestión!F528=$L$48,"Forta4",IF(Gestión!F528=$L$50,"Actua2",IF(Gestión!F528=$L$51,"Invest",IF(Gestión!F528=$L$52,"Conserv",IF(Gestión!F528=$L$55,"Incre1",IF(Gestión!F528=$L$60,"Actua3",IF(Gestión!F528=$L$64,"Actua4",IF(Gestión!F528=$L$66,"Asist",IF(Gestión!F528=$L$68,"Invest2",IF(Gestión!F528=$L$69,"Pract",IF(Gestión!F528=$L$72,"Forta5",IF(Gestión!F528=$L$79,"Opera",IF(Gestión!F528=$L$80,"Opera2",IF(Gestión!F528=$L$81,"Impul",IF(Gestión!F528=$L$86,"Estudio",IF(Gestión!F528=$L$89,"Invest3",IF(Gestión!F528=$L$90,"Diseño",IF(Gestión!F528=$L$91,"Invest4",IF(Gestión!F528=$L$93,"Vincula",IF(Gestión!F528=$L$94,"Crea2",IF(Gestión!F528=$L$95,"Diseño1",IF(Gestión!F528=$L$96,"Opera3",IF(Gestión!F528=$L$100,"Promo",IF(Gestión!F528=$L$101,"Estudio1",IF(Gestión!F528=$L$103,"Desarrolla",IF(Gestión!F528=$L$104,"Propen",IF(Gestión!F528=$L$108,"Aument",IF(Gestión!F528=$L$112,"Aument2",IF(Gestión!F528=$L$113,"Incre2",IF(Gestión!F528=$L$115,"Diver",IF(Gestión!F528=$L$118,"Estable",IF(Gestión!F528=$L$128,"Realiza",IF(Gestión!F528=$L$131,"Realiza1",IF(Gestión!F528=$L$135,"Diseño2",IF(Gestión!F528=$L$137,"Estudio2",IF(Gestión!F528=$L$138,"Invest5",IF(Gestión!F528=$L$141,"Actua5",IF(Gestión!F528=$L$144,"Estable1",IF(Gestión!F528=$L$151,"Defin","N/A"))))))))))))))))))))))))))))))))))))))))))))))))))))))))))</f>
        <v>N/A</v>
      </c>
      <c r="O519" t="str">
        <f>IF(N519="N/A",IF(Gestión!F528=$L$152,"Estable2",IF(Gestión!F528=$L$159,"Diseño3",IF(Gestión!F528=$L$161,"Diseño4",IF(Gestión!F528=$L$164,"Forta6",IF(Gestión!F528=$L$168,"Prog1",IF(Gestión!F528=$L$171,"Robus",IF(Gestión!F528=$L$172,"Diseño5",IF(Gestión!F528=$L$173,"Diseño6",IF(Gestión!F528=$L$174,"Estruc",IF(Gestión!F528=$L$175,"Diseño7",IF(Gestión!F528=$L$178,"Diseño8",IF(Gestión!F528=$L$179,"Diseño9",IF(Gestión!F528=$L$180,"Diseño10",IF(Gestión!F528=$L$181,"Diseño11",IF(Gestión!F528=$L$182,"Diseño12",IF(Gestión!F528=$L$183,"Capacit",IF(Gestión!F528=$L$186,"Redi1",IF(Gestión!F528=$L$187,"Defin1",IF(Gestión!F528=$L$190,"Cumplir",IF(Gestión!F528=$L$193,"Sistem",IF(Gestión!F528=$L$195,"Montaje",IF(Gestión!F528=$L$198,"Implementa",IF(Gestión!F528=$L$201,"Sistem1",IF(Gestión!F528=$L$203,"Asegura",IF(Gestión!F528=$L$204,"Estable3",IF(Gestión!F528=$L$206,"Constru",IF(Gestión!F528=$L$210,"Defin2",IF(Gestión!F528=$L$212,"Cult1",IF(Gestión!F528=$L$214,"Diseño13",IF(Gestión!F528=$L$215,"Defin3",IF(Gestión!F528=$L$217,"Segui",""))))))))))))))))))))))))))))))),N519)</f>
        <v/>
      </c>
      <c r="P519" t="str">
        <f>IF(Gestión!D528=$Q$2,"Acre",IF(Gestión!D528=$Q$3,"Valor",IF(Gestión!D528=$Q$4,"Calidad",IF(Gestión!D528=$Q$5,"NAI",IF(Gestión!D528=$Q$6,"NAP",IF(Gestión!D528=$Q$7,"NAE",IF(Gestión!D528=$Q$8,"Articulación",IF(Gestión!D528=$Q$9,"Extensión",IF(Gestión!D528=$Q$10,"Regionalización",IF(Gestión!D528=$Q$11,"Interna",IF(Gestión!D528=$Q$12,"Seguimiento",IF(Gestión!D528=$Q$13,"NAA",IF(Gestión!D528=$Q$14,"Gerencia",IF(Gestión!D528=$Q$15,"TH",IF(Gestión!D528=$Q$16,"Finan",IF(Gestión!D528=$Q$17,"Bienestar",IF(Gestión!D528=$Q$18,"Comuni",IF(Gestión!D528=$Q$19,"Sistema",IF(Gestión!D528=$Q$20,"GestionD",IF(Gestión!D528=$Q$21,"Mejoramiento",IF(Gestión!D528=$Q$22,"Modelo",IF(Gestión!D528=$Q$23,"Control",""))))))))))))))))))))))</f>
        <v/>
      </c>
      <c r="T519" t="str">
        <f>IF(Gestión!E528=D!$K$2,"Acredi",IF(Gestión!E528=D!$K$7,"Increm",IF(Gestión!E528=D!$K$11,"Forma",IF(Gestión!E528=D!$K$15,"Vincu",IF(Gestión!E528=D!$K$31,"Estructuraci",IF(Gestión!E528=D!$K$33,"Tecnica",IF(Gestión!E528=D!$K$35,"Conso",IF(Gestión!E528=D!$K$37,"Fortale",IF(Gestión!E528=D!$K$38,"Program",IF(Gestión!E528=D!$K$40,"Estruct",IF(Gestión!E528=D!$K$48,"Artic",IF(Gestión!E528=D!$K$55,"Fortale1",IF(Gestión!E528=D!$K$60,"Biling",IF(Gestión!E528=D!$K$64,"Forma1",IF(Gestión!E528=D!$K$66,"Gest",IF(Gestión!E528=D!$K$68,"Redefini",IF(Gestión!E528=D!$K$69,"Fortale2",IF(Gestión!E528=D!$K$72,"Edu",IF(Gestión!E528=D!$K$79,"Implement",IF(Gestión!E528=D!$K$81,"Potencia",IF(Gestión!E528=D!$K$86,"Fortale3",IF(Gestión!E528=D!$K$89,"Vincu1",IF(Gestión!E528=D!$K$91,"Incur",IF(Gestión!E528=D!$K$93,"Proyec",IF(Gestión!E528=D!$K$94,"Estrateg",IF(Gestión!E528=D!$K$95,"Desa",IF(Gestión!E528=D!$K$103,"Seguim",IF(Gestión!E528=D!$K$104,"Acces",IF(Gestión!E528=D!$K$113,"Program1",IF(Gestión!E528=D!$K$115,"En",IF(Gestión!E528=D!$K$118,"Geren",IF(Gestión!E528=D!$K$128,"Proyec1",IF(Gestión!E528=D!$K$131,"Proyec2",IF(Gestión!E528=D!$K$135,"Forma2",IF(Gestión!E528=D!$K$137,"Talent",IF(Gestión!E528=D!$K$151,"Conso1",IF(Gestión!E528=D!$K$152,"Conso2",IF(Gestión!E528=D!$K$159,"Serv",IF(Gestión!E528=D!$K$164,"Rete",IF(Gestión!E528=D!$K$171,"Fortale4",IF(Gestión!E528=D!$K$172,"Fortale5",IF(Gestión!E528=D!$K$174,"Defini",IF(Gestión!E528=D!$K$175,"Coord",IF(Gestión!E528=D!$K$178,"Redef",IF(Gestión!E528=D!$K$181,"Compro",IF(Gestión!E528=D!$K$182,"Desa1",IF(Gestión!E528=D!$K$183,"Fortale6",IF(Gestión!E528=D!$K$187,"Esta",IF(Gestión!E528=D!$K$190,"Facil",IF(Gestión!E528=D!$K$193,"Soporte",IF(Gestión!E528=D!$K$198,"Implement1",IF(Gestión!E528=D!$K$201,"La",IF(Gestión!E528=D!$K$203,"Fortale7",IF(Gestión!E528=D!$K$206,"Remo",IF(Gestión!E528=D!$K$210,"Fortale8",IF(Gestión!E528=D!$K$214,"Mejoram",IF(Gestión!E528=D!$K$215,"Fortale9",IF(Gestión!E528=D!$K$217,"Fortale10",""))))))))))))))))))))))))))))))))))))))))))))))))))))))))))</f>
        <v/>
      </c>
    </row>
    <row r="520" spans="14:20" x14ac:dyDescent="0.25">
      <c r="N520" t="str">
        <f>IF(Gestión!F529=D!$L$2,"Forta",IF(Gestión!F529=$L$4,"Inclu",IF(Gestión!F529=$L$5,"Cult",IF(Gestión!F529=$L$7,"Actua",IF(Gestión!F529=$L$11,"Cuali",IF(Gestión!F529=$L$15,"Forta1",IF(Gestión!F529=$L$18,"Actua1",IF(Gestión!F529=$L$20,"Forta2",IF(Gestión!F529=$L$24,"Plan",IF(Gestión!F529=$L$28,"Confor",IF(Gestión!F529=$L$31,"Crea",IF(Gestión!F529=$L$33,"Incor",IF(Gestión!F529=$L$35,"Incre",IF(Gestión!F529=$L$36,"Prog",IF(Gestión!F529=$L$37,"Forta3",IF(Gestión!F529=$L$38,"Redi",IF(Gestión!F529=$L$40,"Confor1",IF(Gestión!F529=$L$44,"Apoyo",IF(Gestión!F529=$L$46,"Crea1",IF(Gestión!F529=$L$48,"Forta4",IF(Gestión!F529=$L$50,"Actua2",IF(Gestión!F529=$L$51,"Invest",IF(Gestión!F529=$L$52,"Conserv",IF(Gestión!F529=$L$55,"Incre1",IF(Gestión!F529=$L$60,"Actua3",IF(Gestión!F529=$L$64,"Actua4",IF(Gestión!F529=$L$66,"Asist",IF(Gestión!F529=$L$68,"Invest2",IF(Gestión!F529=$L$69,"Pract",IF(Gestión!F529=$L$72,"Forta5",IF(Gestión!F529=$L$79,"Opera",IF(Gestión!F529=$L$80,"Opera2",IF(Gestión!F529=$L$81,"Impul",IF(Gestión!F529=$L$86,"Estudio",IF(Gestión!F529=$L$89,"Invest3",IF(Gestión!F529=$L$90,"Diseño",IF(Gestión!F529=$L$91,"Invest4",IF(Gestión!F529=$L$93,"Vincula",IF(Gestión!F529=$L$94,"Crea2",IF(Gestión!F529=$L$95,"Diseño1",IF(Gestión!F529=$L$96,"Opera3",IF(Gestión!F529=$L$100,"Promo",IF(Gestión!F529=$L$101,"Estudio1",IF(Gestión!F529=$L$103,"Desarrolla",IF(Gestión!F529=$L$104,"Propen",IF(Gestión!F529=$L$108,"Aument",IF(Gestión!F529=$L$112,"Aument2",IF(Gestión!F529=$L$113,"Incre2",IF(Gestión!F529=$L$115,"Diver",IF(Gestión!F529=$L$118,"Estable",IF(Gestión!F529=$L$128,"Realiza",IF(Gestión!F529=$L$131,"Realiza1",IF(Gestión!F529=$L$135,"Diseño2",IF(Gestión!F529=$L$137,"Estudio2",IF(Gestión!F529=$L$138,"Invest5",IF(Gestión!F529=$L$141,"Actua5",IF(Gestión!F529=$L$144,"Estable1",IF(Gestión!F529=$L$151,"Defin","N/A"))))))))))))))))))))))))))))))))))))))))))))))))))))))))))</f>
        <v>N/A</v>
      </c>
      <c r="O520" t="str">
        <f>IF(N520="N/A",IF(Gestión!F529=$L$152,"Estable2",IF(Gestión!F529=$L$159,"Diseño3",IF(Gestión!F529=$L$161,"Diseño4",IF(Gestión!F529=$L$164,"Forta6",IF(Gestión!F529=$L$168,"Prog1",IF(Gestión!F529=$L$171,"Robus",IF(Gestión!F529=$L$172,"Diseño5",IF(Gestión!F529=$L$173,"Diseño6",IF(Gestión!F529=$L$174,"Estruc",IF(Gestión!F529=$L$175,"Diseño7",IF(Gestión!F529=$L$178,"Diseño8",IF(Gestión!F529=$L$179,"Diseño9",IF(Gestión!F529=$L$180,"Diseño10",IF(Gestión!F529=$L$181,"Diseño11",IF(Gestión!F529=$L$182,"Diseño12",IF(Gestión!F529=$L$183,"Capacit",IF(Gestión!F529=$L$186,"Redi1",IF(Gestión!F529=$L$187,"Defin1",IF(Gestión!F529=$L$190,"Cumplir",IF(Gestión!F529=$L$193,"Sistem",IF(Gestión!F529=$L$195,"Montaje",IF(Gestión!F529=$L$198,"Implementa",IF(Gestión!F529=$L$201,"Sistem1",IF(Gestión!F529=$L$203,"Asegura",IF(Gestión!F529=$L$204,"Estable3",IF(Gestión!F529=$L$206,"Constru",IF(Gestión!F529=$L$210,"Defin2",IF(Gestión!F529=$L$212,"Cult1",IF(Gestión!F529=$L$214,"Diseño13",IF(Gestión!F529=$L$215,"Defin3",IF(Gestión!F529=$L$217,"Segui",""))))))))))))))))))))))))))))))),N520)</f>
        <v/>
      </c>
      <c r="P520" t="str">
        <f>IF(Gestión!D529=$Q$2,"Acre",IF(Gestión!D529=$Q$3,"Valor",IF(Gestión!D529=$Q$4,"Calidad",IF(Gestión!D529=$Q$5,"NAI",IF(Gestión!D529=$Q$6,"NAP",IF(Gestión!D529=$Q$7,"NAE",IF(Gestión!D529=$Q$8,"Articulación",IF(Gestión!D529=$Q$9,"Extensión",IF(Gestión!D529=$Q$10,"Regionalización",IF(Gestión!D529=$Q$11,"Interna",IF(Gestión!D529=$Q$12,"Seguimiento",IF(Gestión!D529=$Q$13,"NAA",IF(Gestión!D529=$Q$14,"Gerencia",IF(Gestión!D529=$Q$15,"TH",IF(Gestión!D529=$Q$16,"Finan",IF(Gestión!D529=$Q$17,"Bienestar",IF(Gestión!D529=$Q$18,"Comuni",IF(Gestión!D529=$Q$19,"Sistema",IF(Gestión!D529=$Q$20,"GestionD",IF(Gestión!D529=$Q$21,"Mejoramiento",IF(Gestión!D529=$Q$22,"Modelo",IF(Gestión!D529=$Q$23,"Control",""))))))))))))))))))))))</f>
        <v/>
      </c>
      <c r="T520" t="str">
        <f>IF(Gestión!E529=D!$K$2,"Acredi",IF(Gestión!E529=D!$K$7,"Increm",IF(Gestión!E529=D!$K$11,"Forma",IF(Gestión!E529=D!$K$15,"Vincu",IF(Gestión!E529=D!$K$31,"Estructuraci",IF(Gestión!E529=D!$K$33,"Tecnica",IF(Gestión!E529=D!$K$35,"Conso",IF(Gestión!E529=D!$K$37,"Fortale",IF(Gestión!E529=D!$K$38,"Program",IF(Gestión!E529=D!$K$40,"Estruct",IF(Gestión!E529=D!$K$48,"Artic",IF(Gestión!E529=D!$K$55,"Fortale1",IF(Gestión!E529=D!$K$60,"Biling",IF(Gestión!E529=D!$K$64,"Forma1",IF(Gestión!E529=D!$K$66,"Gest",IF(Gestión!E529=D!$K$68,"Redefini",IF(Gestión!E529=D!$K$69,"Fortale2",IF(Gestión!E529=D!$K$72,"Edu",IF(Gestión!E529=D!$K$79,"Implement",IF(Gestión!E529=D!$K$81,"Potencia",IF(Gestión!E529=D!$K$86,"Fortale3",IF(Gestión!E529=D!$K$89,"Vincu1",IF(Gestión!E529=D!$K$91,"Incur",IF(Gestión!E529=D!$K$93,"Proyec",IF(Gestión!E529=D!$K$94,"Estrateg",IF(Gestión!E529=D!$K$95,"Desa",IF(Gestión!E529=D!$K$103,"Seguim",IF(Gestión!E529=D!$K$104,"Acces",IF(Gestión!E529=D!$K$113,"Program1",IF(Gestión!E529=D!$K$115,"En",IF(Gestión!E529=D!$K$118,"Geren",IF(Gestión!E529=D!$K$128,"Proyec1",IF(Gestión!E529=D!$K$131,"Proyec2",IF(Gestión!E529=D!$K$135,"Forma2",IF(Gestión!E529=D!$K$137,"Talent",IF(Gestión!E529=D!$K$151,"Conso1",IF(Gestión!E529=D!$K$152,"Conso2",IF(Gestión!E529=D!$K$159,"Serv",IF(Gestión!E529=D!$K$164,"Rete",IF(Gestión!E529=D!$K$171,"Fortale4",IF(Gestión!E529=D!$K$172,"Fortale5",IF(Gestión!E529=D!$K$174,"Defini",IF(Gestión!E529=D!$K$175,"Coord",IF(Gestión!E529=D!$K$178,"Redef",IF(Gestión!E529=D!$K$181,"Compro",IF(Gestión!E529=D!$K$182,"Desa1",IF(Gestión!E529=D!$K$183,"Fortale6",IF(Gestión!E529=D!$K$187,"Esta",IF(Gestión!E529=D!$K$190,"Facil",IF(Gestión!E529=D!$K$193,"Soporte",IF(Gestión!E529=D!$K$198,"Implement1",IF(Gestión!E529=D!$K$201,"La",IF(Gestión!E529=D!$K$203,"Fortale7",IF(Gestión!E529=D!$K$206,"Remo",IF(Gestión!E529=D!$K$210,"Fortale8",IF(Gestión!E529=D!$K$214,"Mejoram",IF(Gestión!E529=D!$K$215,"Fortale9",IF(Gestión!E529=D!$K$217,"Fortale10",""))))))))))))))))))))))))))))))))))))))))))))))))))))))))))</f>
        <v/>
      </c>
    </row>
    <row r="521" spans="14:20" x14ac:dyDescent="0.25">
      <c r="N521" t="str">
        <f>IF(Gestión!F530=D!$L$2,"Forta",IF(Gestión!F530=$L$4,"Inclu",IF(Gestión!F530=$L$5,"Cult",IF(Gestión!F530=$L$7,"Actua",IF(Gestión!F530=$L$11,"Cuali",IF(Gestión!F530=$L$15,"Forta1",IF(Gestión!F530=$L$18,"Actua1",IF(Gestión!F530=$L$20,"Forta2",IF(Gestión!F530=$L$24,"Plan",IF(Gestión!F530=$L$28,"Confor",IF(Gestión!F530=$L$31,"Crea",IF(Gestión!F530=$L$33,"Incor",IF(Gestión!F530=$L$35,"Incre",IF(Gestión!F530=$L$36,"Prog",IF(Gestión!F530=$L$37,"Forta3",IF(Gestión!F530=$L$38,"Redi",IF(Gestión!F530=$L$40,"Confor1",IF(Gestión!F530=$L$44,"Apoyo",IF(Gestión!F530=$L$46,"Crea1",IF(Gestión!F530=$L$48,"Forta4",IF(Gestión!F530=$L$50,"Actua2",IF(Gestión!F530=$L$51,"Invest",IF(Gestión!F530=$L$52,"Conserv",IF(Gestión!F530=$L$55,"Incre1",IF(Gestión!F530=$L$60,"Actua3",IF(Gestión!F530=$L$64,"Actua4",IF(Gestión!F530=$L$66,"Asist",IF(Gestión!F530=$L$68,"Invest2",IF(Gestión!F530=$L$69,"Pract",IF(Gestión!F530=$L$72,"Forta5",IF(Gestión!F530=$L$79,"Opera",IF(Gestión!F530=$L$80,"Opera2",IF(Gestión!F530=$L$81,"Impul",IF(Gestión!F530=$L$86,"Estudio",IF(Gestión!F530=$L$89,"Invest3",IF(Gestión!F530=$L$90,"Diseño",IF(Gestión!F530=$L$91,"Invest4",IF(Gestión!F530=$L$93,"Vincula",IF(Gestión!F530=$L$94,"Crea2",IF(Gestión!F530=$L$95,"Diseño1",IF(Gestión!F530=$L$96,"Opera3",IF(Gestión!F530=$L$100,"Promo",IF(Gestión!F530=$L$101,"Estudio1",IF(Gestión!F530=$L$103,"Desarrolla",IF(Gestión!F530=$L$104,"Propen",IF(Gestión!F530=$L$108,"Aument",IF(Gestión!F530=$L$112,"Aument2",IF(Gestión!F530=$L$113,"Incre2",IF(Gestión!F530=$L$115,"Diver",IF(Gestión!F530=$L$118,"Estable",IF(Gestión!F530=$L$128,"Realiza",IF(Gestión!F530=$L$131,"Realiza1",IF(Gestión!F530=$L$135,"Diseño2",IF(Gestión!F530=$L$137,"Estudio2",IF(Gestión!F530=$L$138,"Invest5",IF(Gestión!F530=$L$141,"Actua5",IF(Gestión!F530=$L$144,"Estable1",IF(Gestión!F530=$L$151,"Defin","N/A"))))))))))))))))))))))))))))))))))))))))))))))))))))))))))</f>
        <v>N/A</v>
      </c>
      <c r="O521" t="str">
        <f>IF(N521="N/A",IF(Gestión!F530=$L$152,"Estable2",IF(Gestión!F530=$L$159,"Diseño3",IF(Gestión!F530=$L$161,"Diseño4",IF(Gestión!F530=$L$164,"Forta6",IF(Gestión!F530=$L$168,"Prog1",IF(Gestión!F530=$L$171,"Robus",IF(Gestión!F530=$L$172,"Diseño5",IF(Gestión!F530=$L$173,"Diseño6",IF(Gestión!F530=$L$174,"Estruc",IF(Gestión!F530=$L$175,"Diseño7",IF(Gestión!F530=$L$178,"Diseño8",IF(Gestión!F530=$L$179,"Diseño9",IF(Gestión!F530=$L$180,"Diseño10",IF(Gestión!F530=$L$181,"Diseño11",IF(Gestión!F530=$L$182,"Diseño12",IF(Gestión!F530=$L$183,"Capacit",IF(Gestión!F530=$L$186,"Redi1",IF(Gestión!F530=$L$187,"Defin1",IF(Gestión!F530=$L$190,"Cumplir",IF(Gestión!F530=$L$193,"Sistem",IF(Gestión!F530=$L$195,"Montaje",IF(Gestión!F530=$L$198,"Implementa",IF(Gestión!F530=$L$201,"Sistem1",IF(Gestión!F530=$L$203,"Asegura",IF(Gestión!F530=$L$204,"Estable3",IF(Gestión!F530=$L$206,"Constru",IF(Gestión!F530=$L$210,"Defin2",IF(Gestión!F530=$L$212,"Cult1",IF(Gestión!F530=$L$214,"Diseño13",IF(Gestión!F530=$L$215,"Defin3",IF(Gestión!F530=$L$217,"Segui",""))))))))))))))))))))))))))))))),N521)</f>
        <v/>
      </c>
      <c r="P521" t="str">
        <f>IF(Gestión!D530=$Q$2,"Acre",IF(Gestión!D530=$Q$3,"Valor",IF(Gestión!D530=$Q$4,"Calidad",IF(Gestión!D530=$Q$5,"NAI",IF(Gestión!D530=$Q$6,"NAP",IF(Gestión!D530=$Q$7,"NAE",IF(Gestión!D530=$Q$8,"Articulación",IF(Gestión!D530=$Q$9,"Extensión",IF(Gestión!D530=$Q$10,"Regionalización",IF(Gestión!D530=$Q$11,"Interna",IF(Gestión!D530=$Q$12,"Seguimiento",IF(Gestión!D530=$Q$13,"NAA",IF(Gestión!D530=$Q$14,"Gerencia",IF(Gestión!D530=$Q$15,"TH",IF(Gestión!D530=$Q$16,"Finan",IF(Gestión!D530=$Q$17,"Bienestar",IF(Gestión!D530=$Q$18,"Comuni",IF(Gestión!D530=$Q$19,"Sistema",IF(Gestión!D530=$Q$20,"GestionD",IF(Gestión!D530=$Q$21,"Mejoramiento",IF(Gestión!D530=$Q$22,"Modelo",IF(Gestión!D530=$Q$23,"Control",""))))))))))))))))))))))</f>
        <v/>
      </c>
      <c r="T521" t="str">
        <f>IF(Gestión!E530=D!$K$2,"Acredi",IF(Gestión!E530=D!$K$7,"Increm",IF(Gestión!E530=D!$K$11,"Forma",IF(Gestión!E530=D!$K$15,"Vincu",IF(Gestión!E530=D!$K$31,"Estructuraci",IF(Gestión!E530=D!$K$33,"Tecnica",IF(Gestión!E530=D!$K$35,"Conso",IF(Gestión!E530=D!$K$37,"Fortale",IF(Gestión!E530=D!$K$38,"Program",IF(Gestión!E530=D!$K$40,"Estruct",IF(Gestión!E530=D!$K$48,"Artic",IF(Gestión!E530=D!$K$55,"Fortale1",IF(Gestión!E530=D!$K$60,"Biling",IF(Gestión!E530=D!$K$64,"Forma1",IF(Gestión!E530=D!$K$66,"Gest",IF(Gestión!E530=D!$K$68,"Redefini",IF(Gestión!E530=D!$K$69,"Fortale2",IF(Gestión!E530=D!$K$72,"Edu",IF(Gestión!E530=D!$K$79,"Implement",IF(Gestión!E530=D!$K$81,"Potencia",IF(Gestión!E530=D!$K$86,"Fortale3",IF(Gestión!E530=D!$K$89,"Vincu1",IF(Gestión!E530=D!$K$91,"Incur",IF(Gestión!E530=D!$K$93,"Proyec",IF(Gestión!E530=D!$K$94,"Estrateg",IF(Gestión!E530=D!$K$95,"Desa",IF(Gestión!E530=D!$K$103,"Seguim",IF(Gestión!E530=D!$K$104,"Acces",IF(Gestión!E530=D!$K$113,"Program1",IF(Gestión!E530=D!$K$115,"En",IF(Gestión!E530=D!$K$118,"Geren",IF(Gestión!E530=D!$K$128,"Proyec1",IF(Gestión!E530=D!$K$131,"Proyec2",IF(Gestión!E530=D!$K$135,"Forma2",IF(Gestión!E530=D!$K$137,"Talent",IF(Gestión!E530=D!$K$151,"Conso1",IF(Gestión!E530=D!$K$152,"Conso2",IF(Gestión!E530=D!$K$159,"Serv",IF(Gestión!E530=D!$K$164,"Rete",IF(Gestión!E530=D!$K$171,"Fortale4",IF(Gestión!E530=D!$K$172,"Fortale5",IF(Gestión!E530=D!$K$174,"Defini",IF(Gestión!E530=D!$K$175,"Coord",IF(Gestión!E530=D!$K$178,"Redef",IF(Gestión!E530=D!$K$181,"Compro",IF(Gestión!E530=D!$K$182,"Desa1",IF(Gestión!E530=D!$K$183,"Fortale6",IF(Gestión!E530=D!$K$187,"Esta",IF(Gestión!E530=D!$K$190,"Facil",IF(Gestión!E530=D!$K$193,"Soporte",IF(Gestión!E530=D!$K$198,"Implement1",IF(Gestión!E530=D!$K$201,"La",IF(Gestión!E530=D!$K$203,"Fortale7",IF(Gestión!E530=D!$K$206,"Remo",IF(Gestión!E530=D!$K$210,"Fortale8",IF(Gestión!E530=D!$K$214,"Mejoram",IF(Gestión!E530=D!$K$215,"Fortale9",IF(Gestión!E530=D!$K$217,"Fortale10",""))))))))))))))))))))))))))))))))))))))))))))))))))))))))))</f>
        <v/>
      </c>
    </row>
    <row r="522" spans="14:20" x14ac:dyDescent="0.25">
      <c r="N522" t="str">
        <f>IF(Gestión!F531=D!$L$2,"Forta",IF(Gestión!F531=$L$4,"Inclu",IF(Gestión!F531=$L$5,"Cult",IF(Gestión!F531=$L$7,"Actua",IF(Gestión!F531=$L$11,"Cuali",IF(Gestión!F531=$L$15,"Forta1",IF(Gestión!F531=$L$18,"Actua1",IF(Gestión!F531=$L$20,"Forta2",IF(Gestión!F531=$L$24,"Plan",IF(Gestión!F531=$L$28,"Confor",IF(Gestión!F531=$L$31,"Crea",IF(Gestión!F531=$L$33,"Incor",IF(Gestión!F531=$L$35,"Incre",IF(Gestión!F531=$L$36,"Prog",IF(Gestión!F531=$L$37,"Forta3",IF(Gestión!F531=$L$38,"Redi",IF(Gestión!F531=$L$40,"Confor1",IF(Gestión!F531=$L$44,"Apoyo",IF(Gestión!F531=$L$46,"Crea1",IF(Gestión!F531=$L$48,"Forta4",IF(Gestión!F531=$L$50,"Actua2",IF(Gestión!F531=$L$51,"Invest",IF(Gestión!F531=$L$52,"Conserv",IF(Gestión!F531=$L$55,"Incre1",IF(Gestión!F531=$L$60,"Actua3",IF(Gestión!F531=$L$64,"Actua4",IF(Gestión!F531=$L$66,"Asist",IF(Gestión!F531=$L$68,"Invest2",IF(Gestión!F531=$L$69,"Pract",IF(Gestión!F531=$L$72,"Forta5",IF(Gestión!F531=$L$79,"Opera",IF(Gestión!F531=$L$80,"Opera2",IF(Gestión!F531=$L$81,"Impul",IF(Gestión!F531=$L$86,"Estudio",IF(Gestión!F531=$L$89,"Invest3",IF(Gestión!F531=$L$90,"Diseño",IF(Gestión!F531=$L$91,"Invest4",IF(Gestión!F531=$L$93,"Vincula",IF(Gestión!F531=$L$94,"Crea2",IF(Gestión!F531=$L$95,"Diseño1",IF(Gestión!F531=$L$96,"Opera3",IF(Gestión!F531=$L$100,"Promo",IF(Gestión!F531=$L$101,"Estudio1",IF(Gestión!F531=$L$103,"Desarrolla",IF(Gestión!F531=$L$104,"Propen",IF(Gestión!F531=$L$108,"Aument",IF(Gestión!F531=$L$112,"Aument2",IF(Gestión!F531=$L$113,"Incre2",IF(Gestión!F531=$L$115,"Diver",IF(Gestión!F531=$L$118,"Estable",IF(Gestión!F531=$L$128,"Realiza",IF(Gestión!F531=$L$131,"Realiza1",IF(Gestión!F531=$L$135,"Diseño2",IF(Gestión!F531=$L$137,"Estudio2",IF(Gestión!F531=$L$138,"Invest5",IF(Gestión!F531=$L$141,"Actua5",IF(Gestión!F531=$L$144,"Estable1",IF(Gestión!F531=$L$151,"Defin","N/A"))))))))))))))))))))))))))))))))))))))))))))))))))))))))))</f>
        <v>N/A</v>
      </c>
      <c r="O522" t="str">
        <f>IF(N522="N/A",IF(Gestión!F531=$L$152,"Estable2",IF(Gestión!F531=$L$159,"Diseño3",IF(Gestión!F531=$L$161,"Diseño4",IF(Gestión!F531=$L$164,"Forta6",IF(Gestión!F531=$L$168,"Prog1",IF(Gestión!F531=$L$171,"Robus",IF(Gestión!F531=$L$172,"Diseño5",IF(Gestión!F531=$L$173,"Diseño6",IF(Gestión!F531=$L$174,"Estruc",IF(Gestión!F531=$L$175,"Diseño7",IF(Gestión!F531=$L$178,"Diseño8",IF(Gestión!F531=$L$179,"Diseño9",IF(Gestión!F531=$L$180,"Diseño10",IF(Gestión!F531=$L$181,"Diseño11",IF(Gestión!F531=$L$182,"Diseño12",IF(Gestión!F531=$L$183,"Capacit",IF(Gestión!F531=$L$186,"Redi1",IF(Gestión!F531=$L$187,"Defin1",IF(Gestión!F531=$L$190,"Cumplir",IF(Gestión!F531=$L$193,"Sistem",IF(Gestión!F531=$L$195,"Montaje",IF(Gestión!F531=$L$198,"Implementa",IF(Gestión!F531=$L$201,"Sistem1",IF(Gestión!F531=$L$203,"Asegura",IF(Gestión!F531=$L$204,"Estable3",IF(Gestión!F531=$L$206,"Constru",IF(Gestión!F531=$L$210,"Defin2",IF(Gestión!F531=$L$212,"Cult1",IF(Gestión!F531=$L$214,"Diseño13",IF(Gestión!F531=$L$215,"Defin3",IF(Gestión!F531=$L$217,"Segui",""))))))))))))))))))))))))))))))),N522)</f>
        <v/>
      </c>
      <c r="P522" t="str">
        <f>IF(Gestión!D531=$Q$2,"Acre",IF(Gestión!D531=$Q$3,"Valor",IF(Gestión!D531=$Q$4,"Calidad",IF(Gestión!D531=$Q$5,"NAI",IF(Gestión!D531=$Q$6,"NAP",IF(Gestión!D531=$Q$7,"NAE",IF(Gestión!D531=$Q$8,"Articulación",IF(Gestión!D531=$Q$9,"Extensión",IF(Gestión!D531=$Q$10,"Regionalización",IF(Gestión!D531=$Q$11,"Interna",IF(Gestión!D531=$Q$12,"Seguimiento",IF(Gestión!D531=$Q$13,"NAA",IF(Gestión!D531=$Q$14,"Gerencia",IF(Gestión!D531=$Q$15,"TH",IF(Gestión!D531=$Q$16,"Finan",IF(Gestión!D531=$Q$17,"Bienestar",IF(Gestión!D531=$Q$18,"Comuni",IF(Gestión!D531=$Q$19,"Sistema",IF(Gestión!D531=$Q$20,"GestionD",IF(Gestión!D531=$Q$21,"Mejoramiento",IF(Gestión!D531=$Q$22,"Modelo",IF(Gestión!D531=$Q$23,"Control",""))))))))))))))))))))))</f>
        <v/>
      </c>
      <c r="T522" t="str">
        <f>IF(Gestión!E531=D!$K$2,"Acredi",IF(Gestión!E531=D!$K$7,"Increm",IF(Gestión!E531=D!$K$11,"Forma",IF(Gestión!E531=D!$K$15,"Vincu",IF(Gestión!E531=D!$K$31,"Estructuraci",IF(Gestión!E531=D!$K$33,"Tecnica",IF(Gestión!E531=D!$K$35,"Conso",IF(Gestión!E531=D!$K$37,"Fortale",IF(Gestión!E531=D!$K$38,"Program",IF(Gestión!E531=D!$K$40,"Estruct",IF(Gestión!E531=D!$K$48,"Artic",IF(Gestión!E531=D!$K$55,"Fortale1",IF(Gestión!E531=D!$K$60,"Biling",IF(Gestión!E531=D!$K$64,"Forma1",IF(Gestión!E531=D!$K$66,"Gest",IF(Gestión!E531=D!$K$68,"Redefini",IF(Gestión!E531=D!$K$69,"Fortale2",IF(Gestión!E531=D!$K$72,"Edu",IF(Gestión!E531=D!$K$79,"Implement",IF(Gestión!E531=D!$K$81,"Potencia",IF(Gestión!E531=D!$K$86,"Fortale3",IF(Gestión!E531=D!$K$89,"Vincu1",IF(Gestión!E531=D!$K$91,"Incur",IF(Gestión!E531=D!$K$93,"Proyec",IF(Gestión!E531=D!$K$94,"Estrateg",IF(Gestión!E531=D!$K$95,"Desa",IF(Gestión!E531=D!$K$103,"Seguim",IF(Gestión!E531=D!$K$104,"Acces",IF(Gestión!E531=D!$K$113,"Program1",IF(Gestión!E531=D!$K$115,"En",IF(Gestión!E531=D!$K$118,"Geren",IF(Gestión!E531=D!$K$128,"Proyec1",IF(Gestión!E531=D!$K$131,"Proyec2",IF(Gestión!E531=D!$K$135,"Forma2",IF(Gestión!E531=D!$K$137,"Talent",IF(Gestión!E531=D!$K$151,"Conso1",IF(Gestión!E531=D!$K$152,"Conso2",IF(Gestión!E531=D!$K$159,"Serv",IF(Gestión!E531=D!$K$164,"Rete",IF(Gestión!E531=D!$K$171,"Fortale4",IF(Gestión!E531=D!$K$172,"Fortale5",IF(Gestión!E531=D!$K$174,"Defini",IF(Gestión!E531=D!$K$175,"Coord",IF(Gestión!E531=D!$K$178,"Redef",IF(Gestión!E531=D!$K$181,"Compro",IF(Gestión!E531=D!$K$182,"Desa1",IF(Gestión!E531=D!$K$183,"Fortale6",IF(Gestión!E531=D!$K$187,"Esta",IF(Gestión!E531=D!$K$190,"Facil",IF(Gestión!E531=D!$K$193,"Soporte",IF(Gestión!E531=D!$K$198,"Implement1",IF(Gestión!E531=D!$K$201,"La",IF(Gestión!E531=D!$K$203,"Fortale7",IF(Gestión!E531=D!$K$206,"Remo",IF(Gestión!E531=D!$K$210,"Fortale8",IF(Gestión!E531=D!$K$214,"Mejoram",IF(Gestión!E531=D!$K$215,"Fortale9",IF(Gestión!E531=D!$K$217,"Fortale10",""))))))))))))))))))))))))))))))))))))))))))))))))))))))))))</f>
        <v/>
      </c>
    </row>
    <row r="523" spans="14:20" x14ac:dyDescent="0.25">
      <c r="N523" t="str">
        <f>IF(Gestión!F532=D!$L$2,"Forta",IF(Gestión!F532=$L$4,"Inclu",IF(Gestión!F532=$L$5,"Cult",IF(Gestión!F532=$L$7,"Actua",IF(Gestión!F532=$L$11,"Cuali",IF(Gestión!F532=$L$15,"Forta1",IF(Gestión!F532=$L$18,"Actua1",IF(Gestión!F532=$L$20,"Forta2",IF(Gestión!F532=$L$24,"Plan",IF(Gestión!F532=$L$28,"Confor",IF(Gestión!F532=$L$31,"Crea",IF(Gestión!F532=$L$33,"Incor",IF(Gestión!F532=$L$35,"Incre",IF(Gestión!F532=$L$36,"Prog",IF(Gestión!F532=$L$37,"Forta3",IF(Gestión!F532=$L$38,"Redi",IF(Gestión!F532=$L$40,"Confor1",IF(Gestión!F532=$L$44,"Apoyo",IF(Gestión!F532=$L$46,"Crea1",IF(Gestión!F532=$L$48,"Forta4",IF(Gestión!F532=$L$50,"Actua2",IF(Gestión!F532=$L$51,"Invest",IF(Gestión!F532=$L$52,"Conserv",IF(Gestión!F532=$L$55,"Incre1",IF(Gestión!F532=$L$60,"Actua3",IF(Gestión!F532=$L$64,"Actua4",IF(Gestión!F532=$L$66,"Asist",IF(Gestión!F532=$L$68,"Invest2",IF(Gestión!F532=$L$69,"Pract",IF(Gestión!F532=$L$72,"Forta5",IF(Gestión!F532=$L$79,"Opera",IF(Gestión!F532=$L$80,"Opera2",IF(Gestión!F532=$L$81,"Impul",IF(Gestión!F532=$L$86,"Estudio",IF(Gestión!F532=$L$89,"Invest3",IF(Gestión!F532=$L$90,"Diseño",IF(Gestión!F532=$L$91,"Invest4",IF(Gestión!F532=$L$93,"Vincula",IF(Gestión!F532=$L$94,"Crea2",IF(Gestión!F532=$L$95,"Diseño1",IF(Gestión!F532=$L$96,"Opera3",IF(Gestión!F532=$L$100,"Promo",IF(Gestión!F532=$L$101,"Estudio1",IF(Gestión!F532=$L$103,"Desarrolla",IF(Gestión!F532=$L$104,"Propen",IF(Gestión!F532=$L$108,"Aument",IF(Gestión!F532=$L$112,"Aument2",IF(Gestión!F532=$L$113,"Incre2",IF(Gestión!F532=$L$115,"Diver",IF(Gestión!F532=$L$118,"Estable",IF(Gestión!F532=$L$128,"Realiza",IF(Gestión!F532=$L$131,"Realiza1",IF(Gestión!F532=$L$135,"Diseño2",IF(Gestión!F532=$L$137,"Estudio2",IF(Gestión!F532=$L$138,"Invest5",IF(Gestión!F532=$L$141,"Actua5",IF(Gestión!F532=$L$144,"Estable1",IF(Gestión!F532=$L$151,"Defin","N/A"))))))))))))))))))))))))))))))))))))))))))))))))))))))))))</f>
        <v>N/A</v>
      </c>
      <c r="O523" t="str">
        <f>IF(N523="N/A",IF(Gestión!F532=$L$152,"Estable2",IF(Gestión!F532=$L$159,"Diseño3",IF(Gestión!F532=$L$161,"Diseño4",IF(Gestión!F532=$L$164,"Forta6",IF(Gestión!F532=$L$168,"Prog1",IF(Gestión!F532=$L$171,"Robus",IF(Gestión!F532=$L$172,"Diseño5",IF(Gestión!F532=$L$173,"Diseño6",IF(Gestión!F532=$L$174,"Estruc",IF(Gestión!F532=$L$175,"Diseño7",IF(Gestión!F532=$L$178,"Diseño8",IF(Gestión!F532=$L$179,"Diseño9",IF(Gestión!F532=$L$180,"Diseño10",IF(Gestión!F532=$L$181,"Diseño11",IF(Gestión!F532=$L$182,"Diseño12",IF(Gestión!F532=$L$183,"Capacit",IF(Gestión!F532=$L$186,"Redi1",IF(Gestión!F532=$L$187,"Defin1",IF(Gestión!F532=$L$190,"Cumplir",IF(Gestión!F532=$L$193,"Sistem",IF(Gestión!F532=$L$195,"Montaje",IF(Gestión!F532=$L$198,"Implementa",IF(Gestión!F532=$L$201,"Sistem1",IF(Gestión!F532=$L$203,"Asegura",IF(Gestión!F532=$L$204,"Estable3",IF(Gestión!F532=$L$206,"Constru",IF(Gestión!F532=$L$210,"Defin2",IF(Gestión!F532=$L$212,"Cult1",IF(Gestión!F532=$L$214,"Diseño13",IF(Gestión!F532=$L$215,"Defin3",IF(Gestión!F532=$L$217,"Segui",""))))))))))))))))))))))))))))))),N523)</f>
        <v/>
      </c>
      <c r="P523" t="str">
        <f>IF(Gestión!D532=$Q$2,"Acre",IF(Gestión!D532=$Q$3,"Valor",IF(Gestión!D532=$Q$4,"Calidad",IF(Gestión!D532=$Q$5,"NAI",IF(Gestión!D532=$Q$6,"NAP",IF(Gestión!D532=$Q$7,"NAE",IF(Gestión!D532=$Q$8,"Articulación",IF(Gestión!D532=$Q$9,"Extensión",IF(Gestión!D532=$Q$10,"Regionalización",IF(Gestión!D532=$Q$11,"Interna",IF(Gestión!D532=$Q$12,"Seguimiento",IF(Gestión!D532=$Q$13,"NAA",IF(Gestión!D532=$Q$14,"Gerencia",IF(Gestión!D532=$Q$15,"TH",IF(Gestión!D532=$Q$16,"Finan",IF(Gestión!D532=$Q$17,"Bienestar",IF(Gestión!D532=$Q$18,"Comuni",IF(Gestión!D532=$Q$19,"Sistema",IF(Gestión!D532=$Q$20,"GestionD",IF(Gestión!D532=$Q$21,"Mejoramiento",IF(Gestión!D532=$Q$22,"Modelo",IF(Gestión!D532=$Q$23,"Control",""))))))))))))))))))))))</f>
        <v/>
      </c>
      <c r="T523" t="str">
        <f>IF(Gestión!E532=D!$K$2,"Acredi",IF(Gestión!E532=D!$K$7,"Increm",IF(Gestión!E532=D!$K$11,"Forma",IF(Gestión!E532=D!$K$15,"Vincu",IF(Gestión!E532=D!$K$31,"Estructuraci",IF(Gestión!E532=D!$K$33,"Tecnica",IF(Gestión!E532=D!$K$35,"Conso",IF(Gestión!E532=D!$K$37,"Fortale",IF(Gestión!E532=D!$K$38,"Program",IF(Gestión!E532=D!$K$40,"Estruct",IF(Gestión!E532=D!$K$48,"Artic",IF(Gestión!E532=D!$K$55,"Fortale1",IF(Gestión!E532=D!$K$60,"Biling",IF(Gestión!E532=D!$K$64,"Forma1",IF(Gestión!E532=D!$K$66,"Gest",IF(Gestión!E532=D!$K$68,"Redefini",IF(Gestión!E532=D!$K$69,"Fortale2",IF(Gestión!E532=D!$K$72,"Edu",IF(Gestión!E532=D!$K$79,"Implement",IF(Gestión!E532=D!$K$81,"Potencia",IF(Gestión!E532=D!$K$86,"Fortale3",IF(Gestión!E532=D!$K$89,"Vincu1",IF(Gestión!E532=D!$K$91,"Incur",IF(Gestión!E532=D!$K$93,"Proyec",IF(Gestión!E532=D!$K$94,"Estrateg",IF(Gestión!E532=D!$K$95,"Desa",IF(Gestión!E532=D!$K$103,"Seguim",IF(Gestión!E532=D!$K$104,"Acces",IF(Gestión!E532=D!$K$113,"Program1",IF(Gestión!E532=D!$K$115,"En",IF(Gestión!E532=D!$K$118,"Geren",IF(Gestión!E532=D!$K$128,"Proyec1",IF(Gestión!E532=D!$K$131,"Proyec2",IF(Gestión!E532=D!$K$135,"Forma2",IF(Gestión!E532=D!$K$137,"Talent",IF(Gestión!E532=D!$K$151,"Conso1",IF(Gestión!E532=D!$K$152,"Conso2",IF(Gestión!E532=D!$K$159,"Serv",IF(Gestión!E532=D!$K$164,"Rete",IF(Gestión!E532=D!$K$171,"Fortale4",IF(Gestión!E532=D!$K$172,"Fortale5",IF(Gestión!E532=D!$K$174,"Defini",IF(Gestión!E532=D!$K$175,"Coord",IF(Gestión!E532=D!$K$178,"Redef",IF(Gestión!E532=D!$K$181,"Compro",IF(Gestión!E532=D!$K$182,"Desa1",IF(Gestión!E532=D!$K$183,"Fortale6",IF(Gestión!E532=D!$K$187,"Esta",IF(Gestión!E532=D!$K$190,"Facil",IF(Gestión!E532=D!$K$193,"Soporte",IF(Gestión!E532=D!$K$198,"Implement1",IF(Gestión!E532=D!$K$201,"La",IF(Gestión!E532=D!$K$203,"Fortale7",IF(Gestión!E532=D!$K$206,"Remo",IF(Gestión!E532=D!$K$210,"Fortale8",IF(Gestión!E532=D!$K$214,"Mejoram",IF(Gestión!E532=D!$K$215,"Fortale9",IF(Gestión!E532=D!$K$217,"Fortale10",""))))))))))))))))))))))))))))))))))))))))))))))))))))))))))</f>
        <v/>
      </c>
    </row>
    <row r="524" spans="14:20" x14ac:dyDescent="0.25">
      <c r="N524" t="str">
        <f>IF(Gestión!F533=D!$L$2,"Forta",IF(Gestión!F533=$L$4,"Inclu",IF(Gestión!F533=$L$5,"Cult",IF(Gestión!F533=$L$7,"Actua",IF(Gestión!F533=$L$11,"Cuali",IF(Gestión!F533=$L$15,"Forta1",IF(Gestión!F533=$L$18,"Actua1",IF(Gestión!F533=$L$20,"Forta2",IF(Gestión!F533=$L$24,"Plan",IF(Gestión!F533=$L$28,"Confor",IF(Gestión!F533=$L$31,"Crea",IF(Gestión!F533=$L$33,"Incor",IF(Gestión!F533=$L$35,"Incre",IF(Gestión!F533=$L$36,"Prog",IF(Gestión!F533=$L$37,"Forta3",IF(Gestión!F533=$L$38,"Redi",IF(Gestión!F533=$L$40,"Confor1",IF(Gestión!F533=$L$44,"Apoyo",IF(Gestión!F533=$L$46,"Crea1",IF(Gestión!F533=$L$48,"Forta4",IF(Gestión!F533=$L$50,"Actua2",IF(Gestión!F533=$L$51,"Invest",IF(Gestión!F533=$L$52,"Conserv",IF(Gestión!F533=$L$55,"Incre1",IF(Gestión!F533=$L$60,"Actua3",IF(Gestión!F533=$L$64,"Actua4",IF(Gestión!F533=$L$66,"Asist",IF(Gestión!F533=$L$68,"Invest2",IF(Gestión!F533=$L$69,"Pract",IF(Gestión!F533=$L$72,"Forta5",IF(Gestión!F533=$L$79,"Opera",IF(Gestión!F533=$L$80,"Opera2",IF(Gestión!F533=$L$81,"Impul",IF(Gestión!F533=$L$86,"Estudio",IF(Gestión!F533=$L$89,"Invest3",IF(Gestión!F533=$L$90,"Diseño",IF(Gestión!F533=$L$91,"Invest4",IF(Gestión!F533=$L$93,"Vincula",IF(Gestión!F533=$L$94,"Crea2",IF(Gestión!F533=$L$95,"Diseño1",IF(Gestión!F533=$L$96,"Opera3",IF(Gestión!F533=$L$100,"Promo",IF(Gestión!F533=$L$101,"Estudio1",IF(Gestión!F533=$L$103,"Desarrolla",IF(Gestión!F533=$L$104,"Propen",IF(Gestión!F533=$L$108,"Aument",IF(Gestión!F533=$L$112,"Aument2",IF(Gestión!F533=$L$113,"Incre2",IF(Gestión!F533=$L$115,"Diver",IF(Gestión!F533=$L$118,"Estable",IF(Gestión!F533=$L$128,"Realiza",IF(Gestión!F533=$L$131,"Realiza1",IF(Gestión!F533=$L$135,"Diseño2",IF(Gestión!F533=$L$137,"Estudio2",IF(Gestión!F533=$L$138,"Invest5",IF(Gestión!F533=$L$141,"Actua5",IF(Gestión!F533=$L$144,"Estable1",IF(Gestión!F533=$L$151,"Defin","N/A"))))))))))))))))))))))))))))))))))))))))))))))))))))))))))</f>
        <v>N/A</v>
      </c>
      <c r="O524" t="str">
        <f>IF(N524="N/A",IF(Gestión!F533=$L$152,"Estable2",IF(Gestión!F533=$L$159,"Diseño3",IF(Gestión!F533=$L$161,"Diseño4",IF(Gestión!F533=$L$164,"Forta6",IF(Gestión!F533=$L$168,"Prog1",IF(Gestión!F533=$L$171,"Robus",IF(Gestión!F533=$L$172,"Diseño5",IF(Gestión!F533=$L$173,"Diseño6",IF(Gestión!F533=$L$174,"Estruc",IF(Gestión!F533=$L$175,"Diseño7",IF(Gestión!F533=$L$178,"Diseño8",IF(Gestión!F533=$L$179,"Diseño9",IF(Gestión!F533=$L$180,"Diseño10",IF(Gestión!F533=$L$181,"Diseño11",IF(Gestión!F533=$L$182,"Diseño12",IF(Gestión!F533=$L$183,"Capacit",IF(Gestión!F533=$L$186,"Redi1",IF(Gestión!F533=$L$187,"Defin1",IF(Gestión!F533=$L$190,"Cumplir",IF(Gestión!F533=$L$193,"Sistem",IF(Gestión!F533=$L$195,"Montaje",IF(Gestión!F533=$L$198,"Implementa",IF(Gestión!F533=$L$201,"Sistem1",IF(Gestión!F533=$L$203,"Asegura",IF(Gestión!F533=$L$204,"Estable3",IF(Gestión!F533=$L$206,"Constru",IF(Gestión!F533=$L$210,"Defin2",IF(Gestión!F533=$L$212,"Cult1",IF(Gestión!F533=$L$214,"Diseño13",IF(Gestión!F533=$L$215,"Defin3",IF(Gestión!F533=$L$217,"Segui",""))))))))))))))))))))))))))))))),N524)</f>
        <v/>
      </c>
      <c r="P524" t="str">
        <f>IF(Gestión!D533=$Q$2,"Acre",IF(Gestión!D533=$Q$3,"Valor",IF(Gestión!D533=$Q$4,"Calidad",IF(Gestión!D533=$Q$5,"NAI",IF(Gestión!D533=$Q$6,"NAP",IF(Gestión!D533=$Q$7,"NAE",IF(Gestión!D533=$Q$8,"Articulación",IF(Gestión!D533=$Q$9,"Extensión",IF(Gestión!D533=$Q$10,"Regionalización",IF(Gestión!D533=$Q$11,"Interna",IF(Gestión!D533=$Q$12,"Seguimiento",IF(Gestión!D533=$Q$13,"NAA",IF(Gestión!D533=$Q$14,"Gerencia",IF(Gestión!D533=$Q$15,"TH",IF(Gestión!D533=$Q$16,"Finan",IF(Gestión!D533=$Q$17,"Bienestar",IF(Gestión!D533=$Q$18,"Comuni",IF(Gestión!D533=$Q$19,"Sistema",IF(Gestión!D533=$Q$20,"GestionD",IF(Gestión!D533=$Q$21,"Mejoramiento",IF(Gestión!D533=$Q$22,"Modelo",IF(Gestión!D533=$Q$23,"Control",""))))))))))))))))))))))</f>
        <v/>
      </c>
      <c r="T524" t="str">
        <f>IF(Gestión!E533=D!$K$2,"Acredi",IF(Gestión!E533=D!$K$7,"Increm",IF(Gestión!E533=D!$K$11,"Forma",IF(Gestión!E533=D!$K$15,"Vincu",IF(Gestión!E533=D!$K$31,"Estructuraci",IF(Gestión!E533=D!$K$33,"Tecnica",IF(Gestión!E533=D!$K$35,"Conso",IF(Gestión!E533=D!$K$37,"Fortale",IF(Gestión!E533=D!$K$38,"Program",IF(Gestión!E533=D!$K$40,"Estruct",IF(Gestión!E533=D!$K$48,"Artic",IF(Gestión!E533=D!$K$55,"Fortale1",IF(Gestión!E533=D!$K$60,"Biling",IF(Gestión!E533=D!$K$64,"Forma1",IF(Gestión!E533=D!$K$66,"Gest",IF(Gestión!E533=D!$K$68,"Redefini",IF(Gestión!E533=D!$K$69,"Fortale2",IF(Gestión!E533=D!$K$72,"Edu",IF(Gestión!E533=D!$K$79,"Implement",IF(Gestión!E533=D!$K$81,"Potencia",IF(Gestión!E533=D!$K$86,"Fortale3",IF(Gestión!E533=D!$K$89,"Vincu1",IF(Gestión!E533=D!$K$91,"Incur",IF(Gestión!E533=D!$K$93,"Proyec",IF(Gestión!E533=D!$K$94,"Estrateg",IF(Gestión!E533=D!$K$95,"Desa",IF(Gestión!E533=D!$K$103,"Seguim",IF(Gestión!E533=D!$K$104,"Acces",IF(Gestión!E533=D!$K$113,"Program1",IF(Gestión!E533=D!$K$115,"En",IF(Gestión!E533=D!$K$118,"Geren",IF(Gestión!E533=D!$K$128,"Proyec1",IF(Gestión!E533=D!$K$131,"Proyec2",IF(Gestión!E533=D!$K$135,"Forma2",IF(Gestión!E533=D!$K$137,"Talent",IF(Gestión!E533=D!$K$151,"Conso1",IF(Gestión!E533=D!$K$152,"Conso2",IF(Gestión!E533=D!$K$159,"Serv",IF(Gestión!E533=D!$K$164,"Rete",IF(Gestión!E533=D!$K$171,"Fortale4",IF(Gestión!E533=D!$K$172,"Fortale5",IF(Gestión!E533=D!$K$174,"Defini",IF(Gestión!E533=D!$K$175,"Coord",IF(Gestión!E533=D!$K$178,"Redef",IF(Gestión!E533=D!$K$181,"Compro",IF(Gestión!E533=D!$K$182,"Desa1",IF(Gestión!E533=D!$K$183,"Fortale6",IF(Gestión!E533=D!$K$187,"Esta",IF(Gestión!E533=D!$K$190,"Facil",IF(Gestión!E533=D!$K$193,"Soporte",IF(Gestión!E533=D!$K$198,"Implement1",IF(Gestión!E533=D!$K$201,"La",IF(Gestión!E533=D!$K$203,"Fortale7",IF(Gestión!E533=D!$K$206,"Remo",IF(Gestión!E533=D!$K$210,"Fortale8",IF(Gestión!E533=D!$K$214,"Mejoram",IF(Gestión!E533=D!$K$215,"Fortale9",IF(Gestión!E533=D!$K$217,"Fortale10",""))))))))))))))))))))))))))))))))))))))))))))))))))))))))))</f>
        <v/>
      </c>
    </row>
    <row r="525" spans="14:20" x14ac:dyDescent="0.25">
      <c r="N525" t="str">
        <f>IF(Gestión!F534=D!$L$2,"Forta",IF(Gestión!F534=$L$4,"Inclu",IF(Gestión!F534=$L$5,"Cult",IF(Gestión!F534=$L$7,"Actua",IF(Gestión!F534=$L$11,"Cuali",IF(Gestión!F534=$L$15,"Forta1",IF(Gestión!F534=$L$18,"Actua1",IF(Gestión!F534=$L$20,"Forta2",IF(Gestión!F534=$L$24,"Plan",IF(Gestión!F534=$L$28,"Confor",IF(Gestión!F534=$L$31,"Crea",IF(Gestión!F534=$L$33,"Incor",IF(Gestión!F534=$L$35,"Incre",IF(Gestión!F534=$L$36,"Prog",IF(Gestión!F534=$L$37,"Forta3",IF(Gestión!F534=$L$38,"Redi",IF(Gestión!F534=$L$40,"Confor1",IF(Gestión!F534=$L$44,"Apoyo",IF(Gestión!F534=$L$46,"Crea1",IF(Gestión!F534=$L$48,"Forta4",IF(Gestión!F534=$L$50,"Actua2",IF(Gestión!F534=$L$51,"Invest",IF(Gestión!F534=$L$52,"Conserv",IF(Gestión!F534=$L$55,"Incre1",IF(Gestión!F534=$L$60,"Actua3",IF(Gestión!F534=$L$64,"Actua4",IF(Gestión!F534=$L$66,"Asist",IF(Gestión!F534=$L$68,"Invest2",IF(Gestión!F534=$L$69,"Pract",IF(Gestión!F534=$L$72,"Forta5",IF(Gestión!F534=$L$79,"Opera",IF(Gestión!F534=$L$80,"Opera2",IF(Gestión!F534=$L$81,"Impul",IF(Gestión!F534=$L$86,"Estudio",IF(Gestión!F534=$L$89,"Invest3",IF(Gestión!F534=$L$90,"Diseño",IF(Gestión!F534=$L$91,"Invest4",IF(Gestión!F534=$L$93,"Vincula",IF(Gestión!F534=$L$94,"Crea2",IF(Gestión!F534=$L$95,"Diseño1",IF(Gestión!F534=$L$96,"Opera3",IF(Gestión!F534=$L$100,"Promo",IF(Gestión!F534=$L$101,"Estudio1",IF(Gestión!F534=$L$103,"Desarrolla",IF(Gestión!F534=$L$104,"Propen",IF(Gestión!F534=$L$108,"Aument",IF(Gestión!F534=$L$112,"Aument2",IF(Gestión!F534=$L$113,"Incre2",IF(Gestión!F534=$L$115,"Diver",IF(Gestión!F534=$L$118,"Estable",IF(Gestión!F534=$L$128,"Realiza",IF(Gestión!F534=$L$131,"Realiza1",IF(Gestión!F534=$L$135,"Diseño2",IF(Gestión!F534=$L$137,"Estudio2",IF(Gestión!F534=$L$138,"Invest5",IF(Gestión!F534=$L$141,"Actua5",IF(Gestión!F534=$L$144,"Estable1",IF(Gestión!F534=$L$151,"Defin","N/A"))))))))))))))))))))))))))))))))))))))))))))))))))))))))))</f>
        <v>N/A</v>
      </c>
      <c r="O525" t="str">
        <f>IF(N525="N/A",IF(Gestión!F534=$L$152,"Estable2",IF(Gestión!F534=$L$159,"Diseño3",IF(Gestión!F534=$L$161,"Diseño4",IF(Gestión!F534=$L$164,"Forta6",IF(Gestión!F534=$L$168,"Prog1",IF(Gestión!F534=$L$171,"Robus",IF(Gestión!F534=$L$172,"Diseño5",IF(Gestión!F534=$L$173,"Diseño6",IF(Gestión!F534=$L$174,"Estruc",IF(Gestión!F534=$L$175,"Diseño7",IF(Gestión!F534=$L$178,"Diseño8",IF(Gestión!F534=$L$179,"Diseño9",IF(Gestión!F534=$L$180,"Diseño10",IF(Gestión!F534=$L$181,"Diseño11",IF(Gestión!F534=$L$182,"Diseño12",IF(Gestión!F534=$L$183,"Capacit",IF(Gestión!F534=$L$186,"Redi1",IF(Gestión!F534=$L$187,"Defin1",IF(Gestión!F534=$L$190,"Cumplir",IF(Gestión!F534=$L$193,"Sistem",IF(Gestión!F534=$L$195,"Montaje",IF(Gestión!F534=$L$198,"Implementa",IF(Gestión!F534=$L$201,"Sistem1",IF(Gestión!F534=$L$203,"Asegura",IF(Gestión!F534=$L$204,"Estable3",IF(Gestión!F534=$L$206,"Constru",IF(Gestión!F534=$L$210,"Defin2",IF(Gestión!F534=$L$212,"Cult1",IF(Gestión!F534=$L$214,"Diseño13",IF(Gestión!F534=$L$215,"Defin3",IF(Gestión!F534=$L$217,"Segui",""))))))))))))))))))))))))))))))),N525)</f>
        <v/>
      </c>
      <c r="P525" t="str">
        <f>IF(Gestión!D534=$Q$2,"Acre",IF(Gestión!D534=$Q$3,"Valor",IF(Gestión!D534=$Q$4,"Calidad",IF(Gestión!D534=$Q$5,"NAI",IF(Gestión!D534=$Q$6,"NAP",IF(Gestión!D534=$Q$7,"NAE",IF(Gestión!D534=$Q$8,"Articulación",IF(Gestión!D534=$Q$9,"Extensión",IF(Gestión!D534=$Q$10,"Regionalización",IF(Gestión!D534=$Q$11,"Interna",IF(Gestión!D534=$Q$12,"Seguimiento",IF(Gestión!D534=$Q$13,"NAA",IF(Gestión!D534=$Q$14,"Gerencia",IF(Gestión!D534=$Q$15,"TH",IF(Gestión!D534=$Q$16,"Finan",IF(Gestión!D534=$Q$17,"Bienestar",IF(Gestión!D534=$Q$18,"Comuni",IF(Gestión!D534=$Q$19,"Sistema",IF(Gestión!D534=$Q$20,"GestionD",IF(Gestión!D534=$Q$21,"Mejoramiento",IF(Gestión!D534=$Q$22,"Modelo",IF(Gestión!D534=$Q$23,"Control",""))))))))))))))))))))))</f>
        <v/>
      </c>
      <c r="T525" t="str">
        <f>IF(Gestión!E534=D!$K$2,"Acredi",IF(Gestión!E534=D!$K$7,"Increm",IF(Gestión!E534=D!$K$11,"Forma",IF(Gestión!E534=D!$K$15,"Vincu",IF(Gestión!E534=D!$K$31,"Estructuraci",IF(Gestión!E534=D!$K$33,"Tecnica",IF(Gestión!E534=D!$K$35,"Conso",IF(Gestión!E534=D!$K$37,"Fortale",IF(Gestión!E534=D!$K$38,"Program",IF(Gestión!E534=D!$K$40,"Estruct",IF(Gestión!E534=D!$K$48,"Artic",IF(Gestión!E534=D!$K$55,"Fortale1",IF(Gestión!E534=D!$K$60,"Biling",IF(Gestión!E534=D!$K$64,"Forma1",IF(Gestión!E534=D!$K$66,"Gest",IF(Gestión!E534=D!$K$68,"Redefini",IF(Gestión!E534=D!$K$69,"Fortale2",IF(Gestión!E534=D!$K$72,"Edu",IF(Gestión!E534=D!$K$79,"Implement",IF(Gestión!E534=D!$K$81,"Potencia",IF(Gestión!E534=D!$K$86,"Fortale3",IF(Gestión!E534=D!$K$89,"Vincu1",IF(Gestión!E534=D!$K$91,"Incur",IF(Gestión!E534=D!$K$93,"Proyec",IF(Gestión!E534=D!$K$94,"Estrateg",IF(Gestión!E534=D!$K$95,"Desa",IF(Gestión!E534=D!$K$103,"Seguim",IF(Gestión!E534=D!$K$104,"Acces",IF(Gestión!E534=D!$K$113,"Program1",IF(Gestión!E534=D!$K$115,"En",IF(Gestión!E534=D!$K$118,"Geren",IF(Gestión!E534=D!$K$128,"Proyec1",IF(Gestión!E534=D!$K$131,"Proyec2",IF(Gestión!E534=D!$K$135,"Forma2",IF(Gestión!E534=D!$K$137,"Talent",IF(Gestión!E534=D!$K$151,"Conso1",IF(Gestión!E534=D!$K$152,"Conso2",IF(Gestión!E534=D!$K$159,"Serv",IF(Gestión!E534=D!$K$164,"Rete",IF(Gestión!E534=D!$K$171,"Fortale4",IF(Gestión!E534=D!$K$172,"Fortale5",IF(Gestión!E534=D!$K$174,"Defini",IF(Gestión!E534=D!$K$175,"Coord",IF(Gestión!E534=D!$K$178,"Redef",IF(Gestión!E534=D!$K$181,"Compro",IF(Gestión!E534=D!$K$182,"Desa1",IF(Gestión!E534=D!$K$183,"Fortale6",IF(Gestión!E534=D!$K$187,"Esta",IF(Gestión!E534=D!$K$190,"Facil",IF(Gestión!E534=D!$K$193,"Soporte",IF(Gestión!E534=D!$K$198,"Implement1",IF(Gestión!E534=D!$K$201,"La",IF(Gestión!E534=D!$K$203,"Fortale7",IF(Gestión!E534=D!$K$206,"Remo",IF(Gestión!E534=D!$K$210,"Fortale8",IF(Gestión!E534=D!$K$214,"Mejoram",IF(Gestión!E534=D!$K$215,"Fortale9",IF(Gestión!E534=D!$K$217,"Fortale10",""))))))))))))))))))))))))))))))))))))))))))))))))))))))))))</f>
        <v/>
      </c>
    </row>
    <row r="526" spans="14:20" x14ac:dyDescent="0.25">
      <c r="N526" t="str">
        <f>IF(Gestión!F535=D!$L$2,"Forta",IF(Gestión!F535=$L$4,"Inclu",IF(Gestión!F535=$L$5,"Cult",IF(Gestión!F535=$L$7,"Actua",IF(Gestión!F535=$L$11,"Cuali",IF(Gestión!F535=$L$15,"Forta1",IF(Gestión!F535=$L$18,"Actua1",IF(Gestión!F535=$L$20,"Forta2",IF(Gestión!F535=$L$24,"Plan",IF(Gestión!F535=$L$28,"Confor",IF(Gestión!F535=$L$31,"Crea",IF(Gestión!F535=$L$33,"Incor",IF(Gestión!F535=$L$35,"Incre",IF(Gestión!F535=$L$36,"Prog",IF(Gestión!F535=$L$37,"Forta3",IF(Gestión!F535=$L$38,"Redi",IF(Gestión!F535=$L$40,"Confor1",IF(Gestión!F535=$L$44,"Apoyo",IF(Gestión!F535=$L$46,"Crea1",IF(Gestión!F535=$L$48,"Forta4",IF(Gestión!F535=$L$50,"Actua2",IF(Gestión!F535=$L$51,"Invest",IF(Gestión!F535=$L$52,"Conserv",IF(Gestión!F535=$L$55,"Incre1",IF(Gestión!F535=$L$60,"Actua3",IF(Gestión!F535=$L$64,"Actua4",IF(Gestión!F535=$L$66,"Asist",IF(Gestión!F535=$L$68,"Invest2",IF(Gestión!F535=$L$69,"Pract",IF(Gestión!F535=$L$72,"Forta5",IF(Gestión!F535=$L$79,"Opera",IF(Gestión!F535=$L$80,"Opera2",IF(Gestión!F535=$L$81,"Impul",IF(Gestión!F535=$L$86,"Estudio",IF(Gestión!F535=$L$89,"Invest3",IF(Gestión!F535=$L$90,"Diseño",IF(Gestión!F535=$L$91,"Invest4",IF(Gestión!F535=$L$93,"Vincula",IF(Gestión!F535=$L$94,"Crea2",IF(Gestión!F535=$L$95,"Diseño1",IF(Gestión!F535=$L$96,"Opera3",IF(Gestión!F535=$L$100,"Promo",IF(Gestión!F535=$L$101,"Estudio1",IF(Gestión!F535=$L$103,"Desarrolla",IF(Gestión!F535=$L$104,"Propen",IF(Gestión!F535=$L$108,"Aument",IF(Gestión!F535=$L$112,"Aument2",IF(Gestión!F535=$L$113,"Incre2",IF(Gestión!F535=$L$115,"Diver",IF(Gestión!F535=$L$118,"Estable",IF(Gestión!F535=$L$128,"Realiza",IF(Gestión!F535=$L$131,"Realiza1",IF(Gestión!F535=$L$135,"Diseño2",IF(Gestión!F535=$L$137,"Estudio2",IF(Gestión!F535=$L$138,"Invest5",IF(Gestión!F535=$L$141,"Actua5",IF(Gestión!F535=$L$144,"Estable1",IF(Gestión!F535=$L$151,"Defin","N/A"))))))))))))))))))))))))))))))))))))))))))))))))))))))))))</f>
        <v>N/A</v>
      </c>
      <c r="O526" t="str">
        <f>IF(N526="N/A",IF(Gestión!F535=$L$152,"Estable2",IF(Gestión!F535=$L$159,"Diseño3",IF(Gestión!F535=$L$161,"Diseño4",IF(Gestión!F535=$L$164,"Forta6",IF(Gestión!F535=$L$168,"Prog1",IF(Gestión!F535=$L$171,"Robus",IF(Gestión!F535=$L$172,"Diseño5",IF(Gestión!F535=$L$173,"Diseño6",IF(Gestión!F535=$L$174,"Estruc",IF(Gestión!F535=$L$175,"Diseño7",IF(Gestión!F535=$L$178,"Diseño8",IF(Gestión!F535=$L$179,"Diseño9",IF(Gestión!F535=$L$180,"Diseño10",IF(Gestión!F535=$L$181,"Diseño11",IF(Gestión!F535=$L$182,"Diseño12",IF(Gestión!F535=$L$183,"Capacit",IF(Gestión!F535=$L$186,"Redi1",IF(Gestión!F535=$L$187,"Defin1",IF(Gestión!F535=$L$190,"Cumplir",IF(Gestión!F535=$L$193,"Sistem",IF(Gestión!F535=$L$195,"Montaje",IF(Gestión!F535=$L$198,"Implementa",IF(Gestión!F535=$L$201,"Sistem1",IF(Gestión!F535=$L$203,"Asegura",IF(Gestión!F535=$L$204,"Estable3",IF(Gestión!F535=$L$206,"Constru",IF(Gestión!F535=$L$210,"Defin2",IF(Gestión!F535=$L$212,"Cult1",IF(Gestión!F535=$L$214,"Diseño13",IF(Gestión!F535=$L$215,"Defin3",IF(Gestión!F535=$L$217,"Segui",""))))))))))))))))))))))))))))))),N526)</f>
        <v/>
      </c>
      <c r="P526" t="str">
        <f>IF(Gestión!D535=$Q$2,"Acre",IF(Gestión!D535=$Q$3,"Valor",IF(Gestión!D535=$Q$4,"Calidad",IF(Gestión!D535=$Q$5,"NAI",IF(Gestión!D535=$Q$6,"NAP",IF(Gestión!D535=$Q$7,"NAE",IF(Gestión!D535=$Q$8,"Articulación",IF(Gestión!D535=$Q$9,"Extensión",IF(Gestión!D535=$Q$10,"Regionalización",IF(Gestión!D535=$Q$11,"Interna",IF(Gestión!D535=$Q$12,"Seguimiento",IF(Gestión!D535=$Q$13,"NAA",IF(Gestión!D535=$Q$14,"Gerencia",IF(Gestión!D535=$Q$15,"TH",IF(Gestión!D535=$Q$16,"Finan",IF(Gestión!D535=$Q$17,"Bienestar",IF(Gestión!D535=$Q$18,"Comuni",IF(Gestión!D535=$Q$19,"Sistema",IF(Gestión!D535=$Q$20,"GestionD",IF(Gestión!D535=$Q$21,"Mejoramiento",IF(Gestión!D535=$Q$22,"Modelo",IF(Gestión!D535=$Q$23,"Control",""))))))))))))))))))))))</f>
        <v/>
      </c>
      <c r="T526" t="str">
        <f>IF(Gestión!E535=D!$K$2,"Acredi",IF(Gestión!E535=D!$K$7,"Increm",IF(Gestión!E535=D!$K$11,"Forma",IF(Gestión!E535=D!$K$15,"Vincu",IF(Gestión!E535=D!$K$31,"Estructuraci",IF(Gestión!E535=D!$K$33,"Tecnica",IF(Gestión!E535=D!$K$35,"Conso",IF(Gestión!E535=D!$K$37,"Fortale",IF(Gestión!E535=D!$K$38,"Program",IF(Gestión!E535=D!$K$40,"Estruct",IF(Gestión!E535=D!$K$48,"Artic",IF(Gestión!E535=D!$K$55,"Fortale1",IF(Gestión!E535=D!$K$60,"Biling",IF(Gestión!E535=D!$K$64,"Forma1",IF(Gestión!E535=D!$K$66,"Gest",IF(Gestión!E535=D!$K$68,"Redefini",IF(Gestión!E535=D!$K$69,"Fortale2",IF(Gestión!E535=D!$K$72,"Edu",IF(Gestión!E535=D!$K$79,"Implement",IF(Gestión!E535=D!$K$81,"Potencia",IF(Gestión!E535=D!$K$86,"Fortale3",IF(Gestión!E535=D!$K$89,"Vincu1",IF(Gestión!E535=D!$K$91,"Incur",IF(Gestión!E535=D!$K$93,"Proyec",IF(Gestión!E535=D!$K$94,"Estrateg",IF(Gestión!E535=D!$K$95,"Desa",IF(Gestión!E535=D!$K$103,"Seguim",IF(Gestión!E535=D!$K$104,"Acces",IF(Gestión!E535=D!$K$113,"Program1",IF(Gestión!E535=D!$K$115,"En",IF(Gestión!E535=D!$K$118,"Geren",IF(Gestión!E535=D!$K$128,"Proyec1",IF(Gestión!E535=D!$K$131,"Proyec2",IF(Gestión!E535=D!$K$135,"Forma2",IF(Gestión!E535=D!$K$137,"Talent",IF(Gestión!E535=D!$K$151,"Conso1",IF(Gestión!E535=D!$K$152,"Conso2",IF(Gestión!E535=D!$K$159,"Serv",IF(Gestión!E535=D!$K$164,"Rete",IF(Gestión!E535=D!$K$171,"Fortale4",IF(Gestión!E535=D!$K$172,"Fortale5",IF(Gestión!E535=D!$K$174,"Defini",IF(Gestión!E535=D!$K$175,"Coord",IF(Gestión!E535=D!$K$178,"Redef",IF(Gestión!E535=D!$K$181,"Compro",IF(Gestión!E535=D!$K$182,"Desa1",IF(Gestión!E535=D!$K$183,"Fortale6",IF(Gestión!E535=D!$K$187,"Esta",IF(Gestión!E535=D!$K$190,"Facil",IF(Gestión!E535=D!$K$193,"Soporte",IF(Gestión!E535=D!$K$198,"Implement1",IF(Gestión!E535=D!$K$201,"La",IF(Gestión!E535=D!$K$203,"Fortale7",IF(Gestión!E535=D!$K$206,"Remo",IF(Gestión!E535=D!$K$210,"Fortale8",IF(Gestión!E535=D!$K$214,"Mejoram",IF(Gestión!E535=D!$K$215,"Fortale9",IF(Gestión!E535=D!$K$217,"Fortale10",""))))))))))))))))))))))))))))))))))))))))))))))))))))))))))</f>
        <v/>
      </c>
    </row>
    <row r="527" spans="14:20" x14ac:dyDescent="0.25">
      <c r="N527" t="str">
        <f>IF(Gestión!F536=D!$L$2,"Forta",IF(Gestión!F536=$L$4,"Inclu",IF(Gestión!F536=$L$5,"Cult",IF(Gestión!F536=$L$7,"Actua",IF(Gestión!F536=$L$11,"Cuali",IF(Gestión!F536=$L$15,"Forta1",IF(Gestión!F536=$L$18,"Actua1",IF(Gestión!F536=$L$20,"Forta2",IF(Gestión!F536=$L$24,"Plan",IF(Gestión!F536=$L$28,"Confor",IF(Gestión!F536=$L$31,"Crea",IF(Gestión!F536=$L$33,"Incor",IF(Gestión!F536=$L$35,"Incre",IF(Gestión!F536=$L$36,"Prog",IF(Gestión!F536=$L$37,"Forta3",IF(Gestión!F536=$L$38,"Redi",IF(Gestión!F536=$L$40,"Confor1",IF(Gestión!F536=$L$44,"Apoyo",IF(Gestión!F536=$L$46,"Crea1",IF(Gestión!F536=$L$48,"Forta4",IF(Gestión!F536=$L$50,"Actua2",IF(Gestión!F536=$L$51,"Invest",IF(Gestión!F536=$L$52,"Conserv",IF(Gestión!F536=$L$55,"Incre1",IF(Gestión!F536=$L$60,"Actua3",IF(Gestión!F536=$L$64,"Actua4",IF(Gestión!F536=$L$66,"Asist",IF(Gestión!F536=$L$68,"Invest2",IF(Gestión!F536=$L$69,"Pract",IF(Gestión!F536=$L$72,"Forta5",IF(Gestión!F536=$L$79,"Opera",IF(Gestión!F536=$L$80,"Opera2",IF(Gestión!F536=$L$81,"Impul",IF(Gestión!F536=$L$86,"Estudio",IF(Gestión!F536=$L$89,"Invest3",IF(Gestión!F536=$L$90,"Diseño",IF(Gestión!F536=$L$91,"Invest4",IF(Gestión!F536=$L$93,"Vincula",IF(Gestión!F536=$L$94,"Crea2",IF(Gestión!F536=$L$95,"Diseño1",IF(Gestión!F536=$L$96,"Opera3",IF(Gestión!F536=$L$100,"Promo",IF(Gestión!F536=$L$101,"Estudio1",IF(Gestión!F536=$L$103,"Desarrolla",IF(Gestión!F536=$L$104,"Propen",IF(Gestión!F536=$L$108,"Aument",IF(Gestión!F536=$L$112,"Aument2",IF(Gestión!F536=$L$113,"Incre2",IF(Gestión!F536=$L$115,"Diver",IF(Gestión!F536=$L$118,"Estable",IF(Gestión!F536=$L$128,"Realiza",IF(Gestión!F536=$L$131,"Realiza1",IF(Gestión!F536=$L$135,"Diseño2",IF(Gestión!F536=$L$137,"Estudio2",IF(Gestión!F536=$L$138,"Invest5",IF(Gestión!F536=$L$141,"Actua5",IF(Gestión!F536=$L$144,"Estable1",IF(Gestión!F536=$L$151,"Defin","N/A"))))))))))))))))))))))))))))))))))))))))))))))))))))))))))</f>
        <v>N/A</v>
      </c>
      <c r="O527" t="str">
        <f>IF(N527="N/A",IF(Gestión!F536=$L$152,"Estable2",IF(Gestión!F536=$L$159,"Diseño3",IF(Gestión!F536=$L$161,"Diseño4",IF(Gestión!F536=$L$164,"Forta6",IF(Gestión!F536=$L$168,"Prog1",IF(Gestión!F536=$L$171,"Robus",IF(Gestión!F536=$L$172,"Diseño5",IF(Gestión!F536=$L$173,"Diseño6",IF(Gestión!F536=$L$174,"Estruc",IF(Gestión!F536=$L$175,"Diseño7",IF(Gestión!F536=$L$178,"Diseño8",IF(Gestión!F536=$L$179,"Diseño9",IF(Gestión!F536=$L$180,"Diseño10",IF(Gestión!F536=$L$181,"Diseño11",IF(Gestión!F536=$L$182,"Diseño12",IF(Gestión!F536=$L$183,"Capacit",IF(Gestión!F536=$L$186,"Redi1",IF(Gestión!F536=$L$187,"Defin1",IF(Gestión!F536=$L$190,"Cumplir",IF(Gestión!F536=$L$193,"Sistem",IF(Gestión!F536=$L$195,"Montaje",IF(Gestión!F536=$L$198,"Implementa",IF(Gestión!F536=$L$201,"Sistem1",IF(Gestión!F536=$L$203,"Asegura",IF(Gestión!F536=$L$204,"Estable3",IF(Gestión!F536=$L$206,"Constru",IF(Gestión!F536=$L$210,"Defin2",IF(Gestión!F536=$L$212,"Cult1",IF(Gestión!F536=$L$214,"Diseño13",IF(Gestión!F536=$L$215,"Defin3",IF(Gestión!F536=$L$217,"Segui",""))))))))))))))))))))))))))))))),N527)</f>
        <v/>
      </c>
      <c r="P527" t="str">
        <f>IF(Gestión!D536=$Q$2,"Acre",IF(Gestión!D536=$Q$3,"Valor",IF(Gestión!D536=$Q$4,"Calidad",IF(Gestión!D536=$Q$5,"NAI",IF(Gestión!D536=$Q$6,"NAP",IF(Gestión!D536=$Q$7,"NAE",IF(Gestión!D536=$Q$8,"Articulación",IF(Gestión!D536=$Q$9,"Extensión",IF(Gestión!D536=$Q$10,"Regionalización",IF(Gestión!D536=$Q$11,"Interna",IF(Gestión!D536=$Q$12,"Seguimiento",IF(Gestión!D536=$Q$13,"NAA",IF(Gestión!D536=$Q$14,"Gerencia",IF(Gestión!D536=$Q$15,"TH",IF(Gestión!D536=$Q$16,"Finan",IF(Gestión!D536=$Q$17,"Bienestar",IF(Gestión!D536=$Q$18,"Comuni",IF(Gestión!D536=$Q$19,"Sistema",IF(Gestión!D536=$Q$20,"GestionD",IF(Gestión!D536=$Q$21,"Mejoramiento",IF(Gestión!D536=$Q$22,"Modelo",IF(Gestión!D536=$Q$23,"Control",""))))))))))))))))))))))</f>
        <v/>
      </c>
      <c r="T527" t="str">
        <f>IF(Gestión!E536=D!$K$2,"Acredi",IF(Gestión!E536=D!$K$7,"Increm",IF(Gestión!E536=D!$K$11,"Forma",IF(Gestión!E536=D!$K$15,"Vincu",IF(Gestión!E536=D!$K$31,"Estructuraci",IF(Gestión!E536=D!$K$33,"Tecnica",IF(Gestión!E536=D!$K$35,"Conso",IF(Gestión!E536=D!$K$37,"Fortale",IF(Gestión!E536=D!$K$38,"Program",IF(Gestión!E536=D!$K$40,"Estruct",IF(Gestión!E536=D!$K$48,"Artic",IF(Gestión!E536=D!$K$55,"Fortale1",IF(Gestión!E536=D!$K$60,"Biling",IF(Gestión!E536=D!$K$64,"Forma1",IF(Gestión!E536=D!$K$66,"Gest",IF(Gestión!E536=D!$K$68,"Redefini",IF(Gestión!E536=D!$K$69,"Fortale2",IF(Gestión!E536=D!$K$72,"Edu",IF(Gestión!E536=D!$K$79,"Implement",IF(Gestión!E536=D!$K$81,"Potencia",IF(Gestión!E536=D!$K$86,"Fortale3",IF(Gestión!E536=D!$K$89,"Vincu1",IF(Gestión!E536=D!$K$91,"Incur",IF(Gestión!E536=D!$K$93,"Proyec",IF(Gestión!E536=D!$K$94,"Estrateg",IF(Gestión!E536=D!$K$95,"Desa",IF(Gestión!E536=D!$K$103,"Seguim",IF(Gestión!E536=D!$K$104,"Acces",IF(Gestión!E536=D!$K$113,"Program1",IF(Gestión!E536=D!$K$115,"En",IF(Gestión!E536=D!$K$118,"Geren",IF(Gestión!E536=D!$K$128,"Proyec1",IF(Gestión!E536=D!$K$131,"Proyec2",IF(Gestión!E536=D!$K$135,"Forma2",IF(Gestión!E536=D!$K$137,"Talent",IF(Gestión!E536=D!$K$151,"Conso1",IF(Gestión!E536=D!$K$152,"Conso2",IF(Gestión!E536=D!$K$159,"Serv",IF(Gestión!E536=D!$K$164,"Rete",IF(Gestión!E536=D!$K$171,"Fortale4",IF(Gestión!E536=D!$K$172,"Fortale5",IF(Gestión!E536=D!$K$174,"Defini",IF(Gestión!E536=D!$K$175,"Coord",IF(Gestión!E536=D!$K$178,"Redef",IF(Gestión!E536=D!$K$181,"Compro",IF(Gestión!E536=D!$K$182,"Desa1",IF(Gestión!E536=D!$K$183,"Fortale6",IF(Gestión!E536=D!$K$187,"Esta",IF(Gestión!E536=D!$K$190,"Facil",IF(Gestión!E536=D!$K$193,"Soporte",IF(Gestión!E536=D!$K$198,"Implement1",IF(Gestión!E536=D!$K$201,"La",IF(Gestión!E536=D!$K$203,"Fortale7",IF(Gestión!E536=D!$K$206,"Remo",IF(Gestión!E536=D!$K$210,"Fortale8",IF(Gestión!E536=D!$K$214,"Mejoram",IF(Gestión!E536=D!$K$215,"Fortale9",IF(Gestión!E536=D!$K$217,"Fortale10",""))))))))))))))))))))))))))))))))))))))))))))))))))))))))))</f>
        <v/>
      </c>
    </row>
    <row r="528" spans="14:20" x14ac:dyDescent="0.25">
      <c r="N528" t="str">
        <f>IF(Gestión!F537=D!$L$2,"Forta",IF(Gestión!F537=$L$4,"Inclu",IF(Gestión!F537=$L$5,"Cult",IF(Gestión!F537=$L$7,"Actua",IF(Gestión!F537=$L$11,"Cuali",IF(Gestión!F537=$L$15,"Forta1",IF(Gestión!F537=$L$18,"Actua1",IF(Gestión!F537=$L$20,"Forta2",IF(Gestión!F537=$L$24,"Plan",IF(Gestión!F537=$L$28,"Confor",IF(Gestión!F537=$L$31,"Crea",IF(Gestión!F537=$L$33,"Incor",IF(Gestión!F537=$L$35,"Incre",IF(Gestión!F537=$L$36,"Prog",IF(Gestión!F537=$L$37,"Forta3",IF(Gestión!F537=$L$38,"Redi",IF(Gestión!F537=$L$40,"Confor1",IF(Gestión!F537=$L$44,"Apoyo",IF(Gestión!F537=$L$46,"Crea1",IF(Gestión!F537=$L$48,"Forta4",IF(Gestión!F537=$L$50,"Actua2",IF(Gestión!F537=$L$51,"Invest",IF(Gestión!F537=$L$52,"Conserv",IF(Gestión!F537=$L$55,"Incre1",IF(Gestión!F537=$L$60,"Actua3",IF(Gestión!F537=$L$64,"Actua4",IF(Gestión!F537=$L$66,"Asist",IF(Gestión!F537=$L$68,"Invest2",IF(Gestión!F537=$L$69,"Pract",IF(Gestión!F537=$L$72,"Forta5",IF(Gestión!F537=$L$79,"Opera",IF(Gestión!F537=$L$80,"Opera2",IF(Gestión!F537=$L$81,"Impul",IF(Gestión!F537=$L$86,"Estudio",IF(Gestión!F537=$L$89,"Invest3",IF(Gestión!F537=$L$90,"Diseño",IF(Gestión!F537=$L$91,"Invest4",IF(Gestión!F537=$L$93,"Vincula",IF(Gestión!F537=$L$94,"Crea2",IF(Gestión!F537=$L$95,"Diseño1",IF(Gestión!F537=$L$96,"Opera3",IF(Gestión!F537=$L$100,"Promo",IF(Gestión!F537=$L$101,"Estudio1",IF(Gestión!F537=$L$103,"Desarrolla",IF(Gestión!F537=$L$104,"Propen",IF(Gestión!F537=$L$108,"Aument",IF(Gestión!F537=$L$112,"Aument2",IF(Gestión!F537=$L$113,"Incre2",IF(Gestión!F537=$L$115,"Diver",IF(Gestión!F537=$L$118,"Estable",IF(Gestión!F537=$L$128,"Realiza",IF(Gestión!F537=$L$131,"Realiza1",IF(Gestión!F537=$L$135,"Diseño2",IF(Gestión!F537=$L$137,"Estudio2",IF(Gestión!F537=$L$138,"Invest5",IF(Gestión!F537=$L$141,"Actua5",IF(Gestión!F537=$L$144,"Estable1",IF(Gestión!F537=$L$151,"Defin","N/A"))))))))))))))))))))))))))))))))))))))))))))))))))))))))))</f>
        <v>N/A</v>
      </c>
      <c r="O528" t="str">
        <f>IF(N528="N/A",IF(Gestión!F537=$L$152,"Estable2",IF(Gestión!F537=$L$159,"Diseño3",IF(Gestión!F537=$L$161,"Diseño4",IF(Gestión!F537=$L$164,"Forta6",IF(Gestión!F537=$L$168,"Prog1",IF(Gestión!F537=$L$171,"Robus",IF(Gestión!F537=$L$172,"Diseño5",IF(Gestión!F537=$L$173,"Diseño6",IF(Gestión!F537=$L$174,"Estruc",IF(Gestión!F537=$L$175,"Diseño7",IF(Gestión!F537=$L$178,"Diseño8",IF(Gestión!F537=$L$179,"Diseño9",IF(Gestión!F537=$L$180,"Diseño10",IF(Gestión!F537=$L$181,"Diseño11",IF(Gestión!F537=$L$182,"Diseño12",IF(Gestión!F537=$L$183,"Capacit",IF(Gestión!F537=$L$186,"Redi1",IF(Gestión!F537=$L$187,"Defin1",IF(Gestión!F537=$L$190,"Cumplir",IF(Gestión!F537=$L$193,"Sistem",IF(Gestión!F537=$L$195,"Montaje",IF(Gestión!F537=$L$198,"Implementa",IF(Gestión!F537=$L$201,"Sistem1",IF(Gestión!F537=$L$203,"Asegura",IF(Gestión!F537=$L$204,"Estable3",IF(Gestión!F537=$L$206,"Constru",IF(Gestión!F537=$L$210,"Defin2",IF(Gestión!F537=$L$212,"Cult1",IF(Gestión!F537=$L$214,"Diseño13",IF(Gestión!F537=$L$215,"Defin3",IF(Gestión!F537=$L$217,"Segui",""))))))))))))))))))))))))))))))),N528)</f>
        <v/>
      </c>
      <c r="P528" t="str">
        <f>IF(Gestión!D537=$Q$2,"Acre",IF(Gestión!D537=$Q$3,"Valor",IF(Gestión!D537=$Q$4,"Calidad",IF(Gestión!D537=$Q$5,"NAI",IF(Gestión!D537=$Q$6,"NAP",IF(Gestión!D537=$Q$7,"NAE",IF(Gestión!D537=$Q$8,"Articulación",IF(Gestión!D537=$Q$9,"Extensión",IF(Gestión!D537=$Q$10,"Regionalización",IF(Gestión!D537=$Q$11,"Interna",IF(Gestión!D537=$Q$12,"Seguimiento",IF(Gestión!D537=$Q$13,"NAA",IF(Gestión!D537=$Q$14,"Gerencia",IF(Gestión!D537=$Q$15,"TH",IF(Gestión!D537=$Q$16,"Finan",IF(Gestión!D537=$Q$17,"Bienestar",IF(Gestión!D537=$Q$18,"Comuni",IF(Gestión!D537=$Q$19,"Sistema",IF(Gestión!D537=$Q$20,"GestionD",IF(Gestión!D537=$Q$21,"Mejoramiento",IF(Gestión!D537=$Q$22,"Modelo",IF(Gestión!D537=$Q$23,"Control",""))))))))))))))))))))))</f>
        <v/>
      </c>
      <c r="T528" t="str">
        <f>IF(Gestión!E537=D!$K$2,"Acredi",IF(Gestión!E537=D!$K$7,"Increm",IF(Gestión!E537=D!$K$11,"Forma",IF(Gestión!E537=D!$K$15,"Vincu",IF(Gestión!E537=D!$K$31,"Estructuraci",IF(Gestión!E537=D!$K$33,"Tecnica",IF(Gestión!E537=D!$K$35,"Conso",IF(Gestión!E537=D!$K$37,"Fortale",IF(Gestión!E537=D!$K$38,"Program",IF(Gestión!E537=D!$K$40,"Estruct",IF(Gestión!E537=D!$K$48,"Artic",IF(Gestión!E537=D!$K$55,"Fortale1",IF(Gestión!E537=D!$K$60,"Biling",IF(Gestión!E537=D!$K$64,"Forma1",IF(Gestión!E537=D!$K$66,"Gest",IF(Gestión!E537=D!$K$68,"Redefini",IF(Gestión!E537=D!$K$69,"Fortale2",IF(Gestión!E537=D!$K$72,"Edu",IF(Gestión!E537=D!$K$79,"Implement",IF(Gestión!E537=D!$K$81,"Potencia",IF(Gestión!E537=D!$K$86,"Fortale3",IF(Gestión!E537=D!$K$89,"Vincu1",IF(Gestión!E537=D!$K$91,"Incur",IF(Gestión!E537=D!$K$93,"Proyec",IF(Gestión!E537=D!$K$94,"Estrateg",IF(Gestión!E537=D!$K$95,"Desa",IF(Gestión!E537=D!$K$103,"Seguim",IF(Gestión!E537=D!$K$104,"Acces",IF(Gestión!E537=D!$K$113,"Program1",IF(Gestión!E537=D!$K$115,"En",IF(Gestión!E537=D!$K$118,"Geren",IF(Gestión!E537=D!$K$128,"Proyec1",IF(Gestión!E537=D!$K$131,"Proyec2",IF(Gestión!E537=D!$K$135,"Forma2",IF(Gestión!E537=D!$K$137,"Talent",IF(Gestión!E537=D!$K$151,"Conso1",IF(Gestión!E537=D!$K$152,"Conso2",IF(Gestión!E537=D!$K$159,"Serv",IF(Gestión!E537=D!$K$164,"Rete",IF(Gestión!E537=D!$K$171,"Fortale4",IF(Gestión!E537=D!$K$172,"Fortale5",IF(Gestión!E537=D!$K$174,"Defini",IF(Gestión!E537=D!$K$175,"Coord",IF(Gestión!E537=D!$K$178,"Redef",IF(Gestión!E537=D!$K$181,"Compro",IF(Gestión!E537=D!$K$182,"Desa1",IF(Gestión!E537=D!$K$183,"Fortale6",IF(Gestión!E537=D!$K$187,"Esta",IF(Gestión!E537=D!$K$190,"Facil",IF(Gestión!E537=D!$K$193,"Soporte",IF(Gestión!E537=D!$K$198,"Implement1",IF(Gestión!E537=D!$K$201,"La",IF(Gestión!E537=D!$K$203,"Fortale7",IF(Gestión!E537=D!$K$206,"Remo",IF(Gestión!E537=D!$K$210,"Fortale8",IF(Gestión!E537=D!$K$214,"Mejoram",IF(Gestión!E537=D!$K$215,"Fortale9",IF(Gestión!E537=D!$K$217,"Fortale10",""))))))))))))))))))))))))))))))))))))))))))))))))))))))))))</f>
        <v/>
      </c>
    </row>
    <row r="529" spans="14:20" x14ac:dyDescent="0.25">
      <c r="N529" t="str">
        <f>IF(Gestión!F538=D!$L$2,"Forta",IF(Gestión!F538=$L$4,"Inclu",IF(Gestión!F538=$L$5,"Cult",IF(Gestión!F538=$L$7,"Actua",IF(Gestión!F538=$L$11,"Cuali",IF(Gestión!F538=$L$15,"Forta1",IF(Gestión!F538=$L$18,"Actua1",IF(Gestión!F538=$L$20,"Forta2",IF(Gestión!F538=$L$24,"Plan",IF(Gestión!F538=$L$28,"Confor",IF(Gestión!F538=$L$31,"Crea",IF(Gestión!F538=$L$33,"Incor",IF(Gestión!F538=$L$35,"Incre",IF(Gestión!F538=$L$36,"Prog",IF(Gestión!F538=$L$37,"Forta3",IF(Gestión!F538=$L$38,"Redi",IF(Gestión!F538=$L$40,"Confor1",IF(Gestión!F538=$L$44,"Apoyo",IF(Gestión!F538=$L$46,"Crea1",IF(Gestión!F538=$L$48,"Forta4",IF(Gestión!F538=$L$50,"Actua2",IF(Gestión!F538=$L$51,"Invest",IF(Gestión!F538=$L$52,"Conserv",IF(Gestión!F538=$L$55,"Incre1",IF(Gestión!F538=$L$60,"Actua3",IF(Gestión!F538=$L$64,"Actua4",IF(Gestión!F538=$L$66,"Asist",IF(Gestión!F538=$L$68,"Invest2",IF(Gestión!F538=$L$69,"Pract",IF(Gestión!F538=$L$72,"Forta5",IF(Gestión!F538=$L$79,"Opera",IF(Gestión!F538=$L$80,"Opera2",IF(Gestión!F538=$L$81,"Impul",IF(Gestión!F538=$L$86,"Estudio",IF(Gestión!F538=$L$89,"Invest3",IF(Gestión!F538=$L$90,"Diseño",IF(Gestión!F538=$L$91,"Invest4",IF(Gestión!F538=$L$93,"Vincula",IF(Gestión!F538=$L$94,"Crea2",IF(Gestión!F538=$L$95,"Diseño1",IF(Gestión!F538=$L$96,"Opera3",IF(Gestión!F538=$L$100,"Promo",IF(Gestión!F538=$L$101,"Estudio1",IF(Gestión!F538=$L$103,"Desarrolla",IF(Gestión!F538=$L$104,"Propen",IF(Gestión!F538=$L$108,"Aument",IF(Gestión!F538=$L$112,"Aument2",IF(Gestión!F538=$L$113,"Incre2",IF(Gestión!F538=$L$115,"Diver",IF(Gestión!F538=$L$118,"Estable",IF(Gestión!F538=$L$128,"Realiza",IF(Gestión!F538=$L$131,"Realiza1",IF(Gestión!F538=$L$135,"Diseño2",IF(Gestión!F538=$L$137,"Estudio2",IF(Gestión!F538=$L$138,"Invest5",IF(Gestión!F538=$L$141,"Actua5",IF(Gestión!F538=$L$144,"Estable1",IF(Gestión!F538=$L$151,"Defin","N/A"))))))))))))))))))))))))))))))))))))))))))))))))))))))))))</f>
        <v>N/A</v>
      </c>
      <c r="O529" t="str">
        <f>IF(N529="N/A",IF(Gestión!F538=$L$152,"Estable2",IF(Gestión!F538=$L$159,"Diseño3",IF(Gestión!F538=$L$161,"Diseño4",IF(Gestión!F538=$L$164,"Forta6",IF(Gestión!F538=$L$168,"Prog1",IF(Gestión!F538=$L$171,"Robus",IF(Gestión!F538=$L$172,"Diseño5",IF(Gestión!F538=$L$173,"Diseño6",IF(Gestión!F538=$L$174,"Estruc",IF(Gestión!F538=$L$175,"Diseño7",IF(Gestión!F538=$L$178,"Diseño8",IF(Gestión!F538=$L$179,"Diseño9",IF(Gestión!F538=$L$180,"Diseño10",IF(Gestión!F538=$L$181,"Diseño11",IF(Gestión!F538=$L$182,"Diseño12",IF(Gestión!F538=$L$183,"Capacit",IF(Gestión!F538=$L$186,"Redi1",IF(Gestión!F538=$L$187,"Defin1",IF(Gestión!F538=$L$190,"Cumplir",IF(Gestión!F538=$L$193,"Sistem",IF(Gestión!F538=$L$195,"Montaje",IF(Gestión!F538=$L$198,"Implementa",IF(Gestión!F538=$L$201,"Sistem1",IF(Gestión!F538=$L$203,"Asegura",IF(Gestión!F538=$L$204,"Estable3",IF(Gestión!F538=$L$206,"Constru",IF(Gestión!F538=$L$210,"Defin2",IF(Gestión!F538=$L$212,"Cult1",IF(Gestión!F538=$L$214,"Diseño13",IF(Gestión!F538=$L$215,"Defin3",IF(Gestión!F538=$L$217,"Segui",""))))))))))))))))))))))))))))))),N529)</f>
        <v/>
      </c>
      <c r="P529" t="str">
        <f>IF(Gestión!D538=$Q$2,"Acre",IF(Gestión!D538=$Q$3,"Valor",IF(Gestión!D538=$Q$4,"Calidad",IF(Gestión!D538=$Q$5,"NAI",IF(Gestión!D538=$Q$6,"NAP",IF(Gestión!D538=$Q$7,"NAE",IF(Gestión!D538=$Q$8,"Articulación",IF(Gestión!D538=$Q$9,"Extensión",IF(Gestión!D538=$Q$10,"Regionalización",IF(Gestión!D538=$Q$11,"Interna",IF(Gestión!D538=$Q$12,"Seguimiento",IF(Gestión!D538=$Q$13,"NAA",IF(Gestión!D538=$Q$14,"Gerencia",IF(Gestión!D538=$Q$15,"TH",IF(Gestión!D538=$Q$16,"Finan",IF(Gestión!D538=$Q$17,"Bienestar",IF(Gestión!D538=$Q$18,"Comuni",IF(Gestión!D538=$Q$19,"Sistema",IF(Gestión!D538=$Q$20,"GestionD",IF(Gestión!D538=$Q$21,"Mejoramiento",IF(Gestión!D538=$Q$22,"Modelo",IF(Gestión!D538=$Q$23,"Control",""))))))))))))))))))))))</f>
        <v/>
      </c>
      <c r="T529" t="str">
        <f>IF(Gestión!E538=D!$K$2,"Acredi",IF(Gestión!E538=D!$K$7,"Increm",IF(Gestión!E538=D!$K$11,"Forma",IF(Gestión!E538=D!$K$15,"Vincu",IF(Gestión!E538=D!$K$31,"Estructuraci",IF(Gestión!E538=D!$K$33,"Tecnica",IF(Gestión!E538=D!$K$35,"Conso",IF(Gestión!E538=D!$K$37,"Fortale",IF(Gestión!E538=D!$K$38,"Program",IF(Gestión!E538=D!$K$40,"Estruct",IF(Gestión!E538=D!$K$48,"Artic",IF(Gestión!E538=D!$K$55,"Fortale1",IF(Gestión!E538=D!$K$60,"Biling",IF(Gestión!E538=D!$K$64,"Forma1",IF(Gestión!E538=D!$K$66,"Gest",IF(Gestión!E538=D!$K$68,"Redefini",IF(Gestión!E538=D!$K$69,"Fortale2",IF(Gestión!E538=D!$K$72,"Edu",IF(Gestión!E538=D!$K$79,"Implement",IF(Gestión!E538=D!$K$81,"Potencia",IF(Gestión!E538=D!$K$86,"Fortale3",IF(Gestión!E538=D!$K$89,"Vincu1",IF(Gestión!E538=D!$K$91,"Incur",IF(Gestión!E538=D!$K$93,"Proyec",IF(Gestión!E538=D!$K$94,"Estrateg",IF(Gestión!E538=D!$K$95,"Desa",IF(Gestión!E538=D!$K$103,"Seguim",IF(Gestión!E538=D!$K$104,"Acces",IF(Gestión!E538=D!$K$113,"Program1",IF(Gestión!E538=D!$K$115,"En",IF(Gestión!E538=D!$K$118,"Geren",IF(Gestión!E538=D!$K$128,"Proyec1",IF(Gestión!E538=D!$K$131,"Proyec2",IF(Gestión!E538=D!$K$135,"Forma2",IF(Gestión!E538=D!$K$137,"Talent",IF(Gestión!E538=D!$K$151,"Conso1",IF(Gestión!E538=D!$K$152,"Conso2",IF(Gestión!E538=D!$K$159,"Serv",IF(Gestión!E538=D!$K$164,"Rete",IF(Gestión!E538=D!$K$171,"Fortale4",IF(Gestión!E538=D!$K$172,"Fortale5",IF(Gestión!E538=D!$K$174,"Defini",IF(Gestión!E538=D!$K$175,"Coord",IF(Gestión!E538=D!$K$178,"Redef",IF(Gestión!E538=D!$K$181,"Compro",IF(Gestión!E538=D!$K$182,"Desa1",IF(Gestión!E538=D!$K$183,"Fortale6",IF(Gestión!E538=D!$K$187,"Esta",IF(Gestión!E538=D!$K$190,"Facil",IF(Gestión!E538=D!$K$193,"Soporte",IF(Gestión!E538=D!$K$198,"Implement1",IF(Gestión!E538=D!$K$201,"La",IF(Gestión!E538=D!$K$203,"Fortale7",IF(Gestión!E538=D!$K$206,"Remo",IF(Gestión!E538=D!$K$210,"Fortale8",IF(Gestión!E538=D!$K$214,"Mejoram",IF(Gestión!E538=D!$K$215,"Fortale9",IF(Gestión!E538=D!$K$217,"Fortale10",""))))))))))))))))))))))))))))))))))))))))))))))))))))))))))</f>
        <v/>
      </c>
    </row>
    <row r="530" spans="14:20" x14ac:dyDescent="0.25">
      <c r="N530" t="str">
        <f>IF(Gestión!F539=D!$L$2,"Forta",IF(Gestión!F539=$L$4,"Inclu",IF(Gestión!F539=$L$5,"Cult",IF(Gestión!F539=$L$7,"Actua",IF(Gestión!F539=$L$11,"Cuali",IF(Gestión!F539=$L$15,"Forta1",IF(Gestión!F539=$L$18,"Actua1",IF(Gestión!F539=$L$20,"Forta2",IF(Gestión!F539=$L$24,"Plan",IF(Gestión!F539=$L$28,"Confor",IF(Gestión!F539=$L$31,"Crea",IF(Gestión!F539=$L$33,"Incor",IF(Gestión!F539=$L$35,"Incre",IF(Gestión!F539=$L$36,"Prog",IF(Gestión!F539=$L$37,"Forta3",IF(Gestión!F539=$L$38,"Redi",IF(Gestión!F539=$L$40,"Confor1",IF(Gestión!F539=$L$44,"Apoyo",IF(Gestión!F539=$L$46,"Crea1",IF(Gestión!F539=$L$48,"Forta4",IF(Gestión!F539=$L$50,"Actua2",IF(Gestión!F539=$L$51,"Invest",IF(Gestión!F539=$L$52,"Conserv",IF(Gestión!F539=$L$55,"Incre1",IF(Gestión!F539=$L$60,"Actua3",IF(Gestión!F539=$L$64,"Actua4",IF(Gestión!F539=$L$66,"Asist",IF(Gestión!F539=$L$68,"Invest2",IF(Gestión!F539=$L$69,"Pract",IF(Gestión!F539=$L$72,"Forta5",IF(Gestión!F539=$L$79,"Opera",IF(Gestión!F539=$L$80,"Opera2",IF(Gestión!F539=$L$81,"Impul",IF(Gestión!F539=$L$86,"Estudio",IF(Gestión!F539=$L$89,"Invest3",IF(Gestión!F539=$L$90,"Diseño",IF(Gestión!F539=$L$91,"Invest4",IF(Gestión!F539=$L$93,"Vincula",IF(Gestión!F539=$L$94,"Crea2",IF(Gestión!F539=$L$95,"Diseño1",IF(Gestión!F539=$L$96,"Opera3",IF(Gestión!F539=$L$100,"Promo",IF(Gestión!F539=$L$101,"Estudio1",IF(Gestión!F539=$L$103,"Desarrolla",IF(Gestión!F539=$L$104,"Propen",IF(Gestión!F539=$L$108,"Aument",IF(Gestión!F539=$L$112,"Aument2",IF(Gestión!F539=$L$113,"Incre2",IF(Gestión!F539=$L$115,"Diver",IF(Gestión!F539=$L$118,"Estable",IF(Gestión!F539=$L$128,"Realiza",IF(Gestión!F539=$L$131,"Realiza1",IF(Gestión!F539=$L$135,"Diseño2",IF(Gestión!F539=$L$137,"Estudio2",IF(Gestión!F539=$L$138,"Invest5",IF(Gestión!F539=$L$141,"Actua5",IF(Gestión!F539=$L$144,"Estable1",IF(Gestión!F539=$L$151,"Defin","N/A"))))))))))))))))))))))))))))))))))))))))))))))))))))))))))</f>
        <v>N/A</v>
      </c>
      <c r="O530" t="str">
        <f>IF(N530="N/A",IF(Gestión!F539=$L$152,"Estable2",IF(Gestión!F539=$L$159,"Diseño3",IF(Gestión!F539=$L$161,"Diseño4",IF(Gestión!F539=$L$164,"Forta6",IF(Gestión!F539=$L$168,"Prog1",IF(Gestión!F539=$L$171,"Robus",IF(Gestión!F539=$L$172,"Diseño5",IF(Gestión!F539=$L$173,"Diseño6",IF(Gestión!F539=$L$174,"Estruc",IF(Gestión!F539=$L$175,"Diseño7",IF(Gestión!F539=$L$178,"Diseño8",IF(Gestión!F539=$L$179,"Diseño9",IF(Gestión!F539=$L$180,"Diseño10",IF(Gestión!F539=$L$181,"Diseño11",IF(Gestión!F539=$L$182,"Diseño12",IF(Gestión!F539=$L$183,"Capacit",IF(Gestión!F539=$L$186,"Redi1",IF(Gestión!F539=$L$187,"Defin1",IF(Gestión!F539=$L$190,"Cumplir",IF(Gestión!F539=$L$193,"Sistem",IF(Gestión!F539=$L$195,"Montaje",IF(Gestión!F539=$L$198,"Implementa",IF(Gestión!F539=$L$201,"Sistem1",IF(Gestión!F539=$L$203,"Asegura",IF(Gestión!F539=$L$204,"Estable3",IF(Gestión!F539=$L$206,"Constru",IF(Gestión!F539=$L$210,"Defin2",IF(Gestión!F539=$L$212,"Cult1",IF(Gestión!F539=$L$214,"Diseño13",IF(Gestión!F539=$L$215,"Defin3",IF(Gestión!F539=$L$217,"Segui",""))))))))))))))))))))))))))))))),N530)</f>
        <v/>
      </c>
      <c r="P530" t="str">
        <f>IF(Gestión!D539=$Q$2,"Acre",IF(Gestión!D539=$Q$3,"Valor",IF(Gestión!D539=$Q$4,"Calidad",IF(Gestión!D539=$Q$5,"NAI",IF(Gestión!D539=$Q$6,"NAP",IF(Gestión!D539=$Q$7,"NAE",IF(Gestión!D539=$Q$8,"Articulación",IF(Gestión!D539=$Q$9,"Extensión",IF(Gestión!D539=$Q$10,"Regionalización",IF(Gestión!D539=$Q$11,"Interna",IF(Gestión!D539=$Q$12,"Seguimiento",IF(Gestión!D539=$Q$13,"NAA",IF(Gestión!D539=$Q$14,"Gerencia",IF(Gestión!D539=$Q$15,"TH",IF(Gestión!D539=$Q$16,"Finan",IF(Gestión!D539=$Q$17,"Bienestar",IF(Gestión!D539=$Q$18,"Comuni",IF(Gestión!D539=$Q$19,"Sistema",IF(Gestión!D539=$Q$20,"GestionD",IF(Gestión!D539=$Q$21,"Mejoramiento",IF(Gestión!D539=$Q$22,"Modelo",IF(Gestión!D539=$Q$23,"Control",""))))))))))))))))))))))</f>
        <v/>
      </c>
      <c r="T530" t="str">
        <f>IF(Gestión!E539=D!$K$2,"Acredi",IF(Gestión!E539=D!$K$7,"Increm",IF(Gestión!E539=D!$K$11,"Forma",IF(Gestión!E539=D!$K$15,"Vincu",IF(Gestión!E539=D!$K$31,"Estructuraci",IF(Gestión!E539=D!$K$33,"Tecnica",IF(Gestión!E539=D!$K$35,"Conso",IF(Gestión!E539=D!$K$37,"Fortale",IF(Gestión!E539=D!$K$38,"Program",IF(Gestión!E539=D!$K$40,"Estruct",IF(Gestión!E539=D!$K$48,"Artic",IF(Gestión!E539=D!$K$55,"Fortale1",IF(Gestión!E539=D!$K$60,"Biling",IF(Gestión!E539=D!$K$64,"Forma1",IF(Gestión!E539=D!$K$66,"Gest",IF(Gestión!E539=D!$K$68,"Redefini",IF(Gestión!E539=D!$K$69,"Fortale2",IF(Gestión!E539=D!$K$72,"Edu",IF(Gestión!E539=D!$K$79,"Implement",IF(Gestión!E539=D!$K$81,"Potencia",IF(Gestión!E539=D!$K$86,"Fortale3",IF(Gestión!E539=D!$K$89,"Vincu1",IF(Gestión!E539=D!$K$91,"Incur",IF(Gestión!E539=D!$K$93,"Proyec",IF(Gestión!E539=D!$K$94,"Estrateg",IF(Gestión!E539=D!$K$95,"Desa",IF(Gestión!E539=D!$K$103,"Seguim",IF(Gestión!E539=D!$K$104,"Acces",IF(Gestión!E539=D!$K$113,"Program1",IF(Gestión!E539=D!$K$115,"En",IF(Gestión!E539=D!$K$118,"Geren",IF(Gestión!E539=D!$K$128,"Proyec1",IF(Gestión!E539=D!$K$131,"Proyec2",IF(Gestión!E539=D!$K$135,"Forma2",IF(Gestión!E539=D!$K$137,"Talent",IF(Gestión!E539=D!$K$151,"Conso1",IF(Gestión!E539=D!$K$152,"Conso2",IF(Gestión!E539=D!$K$159,"Serv",IF(Gestión!E539=D!$K$164,"Rete",IF(Gestión!E539=D!$K$171,"Fortale4",IF(Gestión!E539=D!$K$172,"Fortale5",IF(Gestión!E539=D!$K$174,"Defini",IF(Gestión!E539=D!$K$175,"Coord",IF(Gestión!E539=D!$K$178,"Redef",IF(Gestión!E539=D!$K$181,"Compro",IF(Gestión!E539=D!$K$182,"Desa1",IF(Gestión!E539=D!$K$183,"Fortale6",IF(Gestión!E539=D!$K$187,"Esta",IF(Gestión!E539=D!$K$190,"Facil",IF(Gestión!E539=D!$K$193,"Soporte",IF(Gestión!E539=D!$K$198,"Implement1",IF(Gestión!E539=D!$K$201,"La",IF(Gestión!E539=D!$K$203,"Fortale7",IF(Gestión!E539=D!$K$206,"Remo",IF(Gestión!E539=D!$K$210,"Fortale8",IF(Gestión!E539=D!$K$214,"Mejoram",IF(Gestión!E539=D!$K$215,"Fortale9",IF(Gestión!E539=D!$K$217,"Fortale10",""))))))))))))))))))))))))))))))))))))))))))))))))))))))))))</f>
        <v/>
      </c>
    </row>
    <row r="531" spans="14:20" x14ac:dyDescent="0.25">
      <c r="N531" t="str">
        <f>IF(Gestión!F540=D!$L$2,"Forta",IF(Gestión!F540=$L$4,"Inclu",IF(Gestión!F540=$L$5,"Cult",IF(Gestión!F540=$L$7,"Actua",IF(Gestión!F540=$L$11,"Cuali",IF(Gestión!F540=$L$15,"Forta1",IF(Gestión!F540=$L$18,"Actua1",IF(Gestión!F540=$L$20,"Forta2",IF(Gestión!F540=$L$24,"Plan",IF(Gestión!F540=$L$28,"Confor",IF(Gestión!F540=$L$31,"Crea",IF(Gestión!F540=$L$33,"Incor",IF(Gestión!F540=$L$35,"Incre",IF(Gestión!F540=$L$36,"Prog",IF(Gestión!F540=$L$37,"Forta3",IF(Gestión!F540=$L$38,"Redi",IF(Gestión!F540=$L$40,"Confor1",IF(Gestión!F540=$L$44,"Apoyo",IF(Gestión!F540=$L$46,"Crea1",IF(Gestión!F540=$L$48,"Forta4",IF(Gestión!F540=$L$50,"Actua2",IF(Gestión!F540=$L$51,"Invest",IF(Gestión!F540=$L$52,"Conserv",IF(Gestión!F540=$L$55,"Incre1",IF(Gestión!F540=$L$60,"Actua3",IF(Gestión!F540=$L$64,"Actua4",IF(Gestión!F540=$L$66,"Asist",IF(Gestión!F540=$L$68,"Invest2",IF(Gestión!F540=$L$69,"Pract",IF(Gestión!F540=$L$72,"Forta5",IF(Gestión!F540=$L$79,"Opera",IF(Gestión!F540=$L$80,"Opera2",IF(Gestión!F540=$L$81,"Impul",IF(Gestión!F540=$L$86,"Estudio",IF(Gestión!F540=$L$89,"Invest3",IF(Gestión!F540=$L$90,"Diseño",IF(Gestión!F540=$L$91,"Invest4",IF(Gestión!F540=$L$93,"Vincula",IF(Gestión!F540=$L$94,"Crea2",IF(Gestión!F540=$L$95,"Diseño1",IF(Gestión!F540=$L$96,"Opera3",IF(Gestión!F540=$L$100,"Promo",IF(Gestión!F540=$L$101,"Estudio1",IF(Gestión!F540=$L$103,"Desarrolla",IF(Gestión!F540=$L$104,"Propen",IF(Gestión!F540=$L$108,"Aument",IF(Gestión!F540=$L$112,"Aument2",IF(Gestión!F540=$L$113,"Incre2",IF(Gestión!F540=$L$115,"Diver",IF(Gestión!F540=$L$118,"Estable",IF(Gestión!F540=$L$128,"Realiza",IF(Gestión!F540=$L$131,"Realiza1",IF(Gestión!F540=$L$135,"Diseño2",IF(Gestión!F540=$L$137,"Estudio2",IF(Gestión!F540=$L$138,"Invest5",IF(Gestión!F540=$L$141,"Actua5",IF(Gestión!F540=$L$144,"Estable1",IF(Gestión!F540=$L$151,"Defin","N/A"))))))))))))))))))))))))))))))))))))))))))))))))))))))))))</f>
        <v>N/A</v>
      </c>
      <c r="O531" t="str">
        <f>IF(N531="N/A",IF(Gestión!F540=$L$152,"Estable2",IF(Gestión!F540=$L$159,"Diseño3",IF(Gestión!F540=$L$161,"Diseño4",IF(Gestión!F540=$L$164,"Forta6",IF(Gestión!F540=$L$168,"Prog1",IF(Gestión!F540=$L$171,"Robus",IF(Gestión!F540=$L$172,"Diseño5",IF(Gestión!F540=$L$173,"Diseño6",IF(Gestión!F540=$L$174,"Estruc",IF(Gestión!F540=$L$175,"Diseño7",IF(Gestión!F540=$L$178,"Diseño8",IF(Gestión!F540=$L$179,"Diseño9",IF(Gestión!F540=$L$180,"Diseño10",IF(Gestión!F540=$L$181,"Diseño11",IF(Gestión!F540=$L$182,"Diseño12",IF(Gestión!F540=$L$183,"Capacit",IF(Gestión!F540=$L$186,"Redi1",IF(Gestión!F540=$L$187,"Defin1",IF(Gestión!F540=$L$190,"Cumplir",IF(Gestión!F540=$L$193,"Sistem",IF(Gestión!F540=$L$195,"Montaje",IF(Gestión!F540=$L$198,"Implementa",IF(Gestión!F540=$L$201,"Sistem1",IF(Gestión!F540=$L$203,"Asegura",IF(Gestión!F540=$L$204,"Estable3",IF(Gestión!F540=$L$206,"Constru",IF(Gestión!F540=$L$210,"Defin2",IF(Gestión!F540=$L$212,"Cult1",IF(Gestión!F540=$L$214,"Diseño13",IF(Gestión!F540=$L$215,"Defin3",IF(Gestión!F540=$L$217,"Segui",""))))))))))))))))))))))))))))))),N531)</f>
        <v/>
      </c>
      <c r="P531" t="str">
        <f>IF(Gestión!D540=$Q$2,"Acre",IF(Gestión!D540=$Q$3,"Valor",IF(Gestión!D540=$Q$4,"Calidad",IF(Gestión!D540=$Q$5,"NAI",IF(Gestión!D540=$Q$6,"NAP",IF(Gestión!D540=$Q$7,"NAE",IF(Gestión!D540=$Q$8,"Articulación",IF(Gestión!D540=$Q$9,"Extensión",IF(Gestión!D540=$Q$10,"Regionalización",IF(Gestión!D540=$Q$11,"Interna",IF(Gestión!D540=$Q$12,"Seguimiento",IF(Gestión!D540=$Q$13,"NAA",IF(Gestión!D540=$Q$14,"Gerencia",IF(Gestión!D540=$Q$15,"TH",IF(Gestión!D540=$Q$16,"Finan",IF(Gestión!D540=$Q$17,"Bienestar",IF(Gestión!D540=$Q$18,"Comuni",IF(Gestión!D540=$Q$19,"Sistema",IF(Gestión!D540=$Q$20,"GestionD",IF(Gestión!D540=$Q$21,"Mejoramiento",IF(Gestión!D540=$Q$22,"Modelo",IF(Gestión!D540=$Q$23,"Control",""))))))))))))))))))))))</f>
        <v/>
      </c>
      <c r="T531" t="str">
        <f>IF(Gestión!E540=D!$K$2,"Acredi",IF(Gestión!E540=D!$K$7,"Increm",IF(Gestión!E540=D!$K$11,"Forma",IF(Gestión!E540=D!$K$15,"Vincu",IF(Gestión!E540=D!$K$31,"Estructuraci",IF(Gestión!E540=D!$K$33,"Tecnica",IF(Gestión!E540=D!$K$35,"Conso",IF(Gestión!E540=D!$K$37,"Fortale",IF(Gestión!E540=D!$K$38,"Program",IF(Gestión!E540=D!$K$40,"Estruct",IF(Gestión!E540=D!$K$48,"Artic",IF(Gestión!E540=D!$K$55,"Fortale1",IF(Gestión!E540=D!$K$60,"Biling",IF(Gestión!E540=D!$K$64,"Forma1",IF(Gestión!E540=D!$K$66,"Gest",IF(Gestión!E540=D!$K$68,"Redefini",IF(Gestión!E540=D!$K$69,"Fortale2",IF(Gestión!E540=D!$K$72,"Edu",IF(Gestión!E540=D!$K$79,"Implement",IF(Gestión!E540=D!$K$81,"Potencia",IF(Gestión!E540=D!$K$86,"Fortale3",IF(Gestión!E540=D!$K$89,"Vincu1",IF(Gestión!E540=D!$K$91,"Incur",IF(Gestión!E540=D!$K$93,"Proyec",IF(Gestión!E540=D!$K$94,"Estrateg",IF(Gestión!E540=D!$K$95,"Desa",IF(Gestión!E540=D!$K$103,"Seguim",IF(Gestión!E540=D!$K$104,"Acces",IF(Gestión!E540=D!$K$113,"Program1",IF(Gestión!E540=D!$K$115,"En",IF(Gestión!E540=D!$K$118,"Geren",IF(Gestión!E540=D!$K$128,"Proyec1",IF(Gestión!E540=D!$K$131,"Proyec2",IF(Gestión!E540=D!$K$135,"Forma2",IF(Gestión!E540=D!$K$137,"Talent",IF(Gestión!E540=D!$K$151,"Conso1",IF(Gestión!E540=D!$K$152,"Conso2",IF(Gestión!E540=D!$K$159,"Serv",IF(Gestión!E540=D!$K$164,"Rete",IF(Gestión!E540=D!$K$171,"Fortale4",IF(Gestión!E540=D!$K$172,"Fortale5",IF(Gestión!E540=D!$K$174,"Defini",IF(Gestión!E540=D!$K$175,"Coord",IF(Gestión!E540=D!$K$178,"Redef",IF(Gestión!E540=D!$K$181,"Compro",IF(Gestión!E540=D!$K$182,"Desa1",IF(Gestión!E540=D!$K$183,"Fortale6",IF(Gestión!E540=D!$K$187,"Esta",IF(Gestión!E540=D!$K$190,"Facil",IF(Gestión!E540=D!$K$193,"Soporte",IF(Gestión!E540=D!$K$198,"Implement1",IF(Gestión!E540=D!$K$201,"La",IF(Gestión!E540=D!$K$203,"Fortale7",IF(Gestión!E540=D!$K$206,"Remo",IF(Gestión!E540=D!$K$210,"Fortale8",IF(Gestión!E540=D!$K$214,"Mejoram",IF(Gestión!E540=D!$K$215,"Fortale9",IF(Gestión!E540=D!$K$217,"Fortale10",""))))))))))))))))))))))))))))))))))))))))))))))))))))))))))</f>
        <v/>
      </c>
    </row>
    <row r="532" spans="14:20" x14ac:dyDescent="0.25">
      <c r="N532" t="str">
        <f>IF(Gestión!F541=D!$L$2,"Forta",IF(Gestión!F541=$L$4,"Inclu",IF(Gestión!F541=$L$5,"Cult",IF(Gestión!F541=$L$7,"Actua",IF(Gestión!F541=$L$11,"Cuali",IF(Gestión!F541=$L$15,"Forta1",IF(Gestión!F541=$L$18,"Actua1",IF(Gestión!F541=$L$20,"Forta2",IF(Gestión!F541=$L$24,"Plan",IF(Gestión!F541=$L$28,"Confor",IF(Gestión!F541=$L$31,"Crea",IF(Gestión!F541=$L$33,"Incor",IF(Gestión!F541=$L$35,"Incre",IF(Gestión!F541=$L$36,"Prog",IF(Gestión!F541=$L$37,"Forta3",IF(Gestión!F541=$L$38,"Redi",IF(Gestión!F541=$L$40,"Confor1",IF(Gestión!F541=$L$44,"Apoyo",IF(Gestión!F541=$L$46,"Crea1",IF(Gestión!F541=$L$48,"Forta4",IF(Gestión!F541=$L$50,"Actua2",IF(Gestión!F541=$L$51,"Invest",IF(Gestión!F541=$L$52,"Conserv",IF(Gestión!F541=$L$55,"Incre1",IF(Gestión!F541=$L$60,"Actua3",IF(Gestión!F541=$L$64,"Actua4",IF(Gestión!F541=$L$66,"Asist",IF(Gestión!F541=$L$68,"Invest2",IF(Gestión!F541=$L$69,"Pract",IF(Gestión!F541=$L$72,"Forta5",IF(Gestión!F541=$L$79,"Opera",IF(Gestión!F541=$L$80,"Opera2",IF(Gestión!F541=$L$81,"Impul",IF(Gestión!F541=$L$86,"Estudio",IF(Gestión!F541=$L$89,"Invest3",IF(Gestión!F541=$L$90,"Diseño",IF(Gestión!F541=$L$91,"Invest4",IF(Gestión!F541=$L$93,"Vincula",IF(Gestión!F541=$L$94,"Crea2",IF(Gestión!F541=$L$95,"Diseño1",IF(Gestión!F541=$L$96,"Opera3",IF(Gestión!F541=$L$100,"Promo",IF(Gestión!F541=$L$101,"Estudio1",IF(Gestión!F541=$L$103,"Desarrolla",IF(Gestión!F541=$L$104,"Propen",IF(Gestión!F541=$L$108,"Aument",IF(Gestión!F541=$L$112,"Aument2",IF(Gestión!F541=$L$113,"Incre2",IF(Gestión!F541=$L$115,"Diver",IF(Gestión!F541=$L$118,"Estable",IF(Gestión!F541=$L$128,"Realiza",IF(Gestión!F541=$L$131,"Realiza1",IF(Gestión!F541=$L$135,"Diseño2",IF(Gestión!F541=$L$137,"Estudio2",IF(Gestión!F541=$L$138,"Invest5",IF(Gestión!F541=$L$141,"Actua5",IF(Gestión!F541=$L$144,"Estable1",IF(Gestión!F541=$L$151,"Defin","N/A"))))))))))))))))))))))))))))))))))))))))))))))))))))))))))</f>
        <v>N/A</v>
      </c>
      <c r="O532" t="str">
        <f>IF(N532="N/A",IF(Gestión!F541=$L$152,"Estable2",IF(Gestión!F541=$L$159,"Diseño3",IF(Gestión!F541=$L$161,"Diseño4",IF(Gestión!F541=$L$164,"Forta6",IF(Gestión!F541=$L$168,"Prog1",IF(Gestión!F541=$L$171,"Robus",IF(Gestión!F541=$L$172,"Diseño5",IF(Gestión!F541=$L$173,"Diseño6",IF(Gestión!F541=$L$174,"Estruc",IF(Gestión!F541=$L$175,"Diseño7",IF(Gestión!F541=$L$178,"Diseño8",IF(Gestión!F541=$L$179,"Diseño9",IF(Gestión!F541=$L$180,"Diseño10",IF(Gestión!F541=$L$181,"Diseño11",IF(Gestión!F541=$L$182,"Diseño12",IF(Gestión!F541=$L$183,"Capacit",IF(Gestión!F541=$L$186,"Redi1",IF(Gestión!F541=$L$187,"Defin1",IF(Gestión!F541=$L$190,"Cumplir",IF(Gestión!F541=$L$193,"Sistem",IF(Gestión!F541=$L$195,"Montaje",IF(Gestión!F541=$L$198,"Implementa",IF(Gestión!F541=$L$201,"Sistem1",IF(Gestión!F541=$L$203,"Asegura",IF(Gestión!F541=$L$204,"Estable3",IF(Gestión!F541=$L$206,"Constru",IF(Gestión!F541=$L$210,"Defin2",IF(Gestión!F541=$L$212,"Cult1",IF(Gestión!F541=$L$214,"Diseño13",IF(Gestión!F541=$L$215,"Defin3",IF(Gestión!F541=$L$217,"Segui",""))))))))))))))))))))))))))))))),N532)</f>
        <v/>
      </c>
      <c r="P532" t="str">
        <f>IF(Gestión!D541=$Q$2,"Acre",IF(Gestión!D541=$Q$3,"Valor",IF(Gestión!D541=$Q$4,"Calidad",IF(Gestión!D541=$Q$5,"NAI",IF(Gestión!D541=$Q$6,"NAP",IF(Gestión!D541=$Q$7,"NAE",IF(Gestión!D541=$Q$8,"Articulación",IF(Gestión!D541=$Q$9,"Extensión",IF(Gestión!D541=$Q$10,"Regionalización",IF(Gestión!D541=$Q$11,"Interna",IF(Gestión!D541=$Q$12,"Seguimiento",IF(Gestión!D541=$Q$13,"NAA",IF(Gestión!D541=$Q$14,"Gerencia",IF(Gestión!D541=$Q$15,"TH",IF(Gestión!D541=$Q$16,"Finan",IF(Gestión!D541=$Q$17,"Bienestar",IF(Gestión!D541=$Q$18,"Comuni",IF(Gestión!D541=$Q$19,"Sistema",IF(Gestión!D541=$Q$20,"GestionD",IF(Gestión!D541=$Q$21,"Mejoramiento",IF(Gestión!D541=$Q$22,"Modelo",IF(Gestión!D541=$Q$23,"Control",""))))))))))))))))))))))</f>
        <v/>
      </c>
      <c r="T532" t="str">
        <f>IF(Gestión!E541=D!$K$2,"Acredi",IF(Gestión!E541=D!$K$7,"Increm",IF(Gestión!E541=D!$K$11,"Forma",IF(Gestión!E541=D!$K$15,"Vincu",IF(Gestión!E541=D!$K$31,"Estructuraci",IF(Gestión!E541=D!$K$33,"Tecnica",IF(Gestión!E541=D!$K$35,"Conso",IF(Gestión!E541=D!$K$37,"Fortale",IF(Gestión!E541=D!$K$38,"Program",IF(Gestión!E541=D!$K$40,"Estruct",IF(Gestión!E541=D!$K$48,"Artic",IF(Gestión!E541=D!$K$55,"Fortale1",IF(Gestión!E541=D!$K$60,"Biling",IF(Gestión!E541=D!$K$64,"Forma1",IF(Gestión!E541=D!$K$66,"Gest",IF(Gestión!E541=D!$K$68,"Redefini",IF(Gestión!E541=D!$K$69,"Fortale2",IF(Gestión!E541=D!$K$72,"Edu",IF(Gestión!E541=D!$K$79,"Implement",IF(Gestión!E541=D!$K$81,"Potencia",IF(Gestión!E541=D!$K$86,"Fortale3",IF(Gestión!E541=D!$K$89,"Vincu1",IF(Gestión!E541=D!$K$91,"Incur",IF(Gestión!E541=D!$K$93,"Proyec",IF(Gestión!E541=D!$K$94,"Estrateg",IF(Gestión!E541=D!$K$95,"Desa",IF(Gestión!E541=D!$K$103,"Seguim",IF(Gestión!E541=D!$K$104,"Acces",IF(Gestión!E541=D!$K$113,"Program1",IF(Gestión!E541=D!$K$115,"En",IF(Gestión!E541=D!$K$118,"Geren",IF(Gestión!E541=D!$K$128,"Proyec1",IF(Gestión!E541=D!$K$131,"Proyec2",IF(Gestión!E541=D!$K$135,"Forma2",IF(Gestión!E541=D!$K$137,"Talent",IF(Gestión!E541=D!$K$151,"Conso1",IF(Gestión!E541=D!$K$152,"Conso2",IF(Gestión!E541=D!$K$159,"Serv",IF(Gestión!E541=D!$K$164,"Rete",IF(Gestión!E541=D!$K$171,"Fortale4",IF(Gestión!E541=D!$K$172,"Fortale5",IF(Gestión!E541=D!$K$174,"Defini",IF(Gestión!E541=D!$K$175,"Coord",IF(Gestión!E541=D!$K$178,"Redef",IF(Gestión!E541=D!$K$181,"Compro",IF(Gestión!E541=D!$K$182,"Desa1",IF(Gestión!E541=D!$K$183,"Fortale6",IF(Gestión!E541=D!$K$187,"Esta",IF(Gestión!E541=D!$K$190,"Facil",IF(Gestión!E541=D!$K$193,"Soporte",IF(Gestión!E541=D!$K$198,"Implement1",IF(Gestión!E541=D!$K$201,"La",IF(Gestión!E541=D!$K$203,"Fortale7",IF(Gestión!E541=D!$K$206,"Remo",IF(Gestión!E541=D!$K$210,"Fortale8",IF(Gestión!E541=D!$K$214,"Mejoram",IF(Gestión!E541=D!$K$215,"Fortale9",IF(Gestión!E541=D!$K$217,"Fortale10",""))))))))))))))))))))))))))))))))))))))))))))))))))))))))))</f>
        <v/>
      </c>
    </row>
    <row r="533" spans="14:20" x14ac:dyDescent="0.25">
      <c r="N533" t="str">
        <f>IF(Gestión!F542=D!$L$2,"Forta",IF(Gestión!F542=$L$4,"Inclu",IF(Gestión!F542=$L$5,"Cult",IF(Gestión!F542=$L$7,"Actua",IF(Gestión!F542=$L$11,"Cuali",IF(Gestión!F542=$L$15,"Forta1",IF(Gestión!F542=$L$18,"Actua1",IF(Gestión!F542=$L$20,"Forta2",IF(Gestión!F542=$L$24,"Plan",IF(Gestión!F542=$L$28,"Confor",IF(Gestión!F542=$L$31,"Crea",IF(Gestión!F542=$L$33,"Incor",IF(Gestión!F542=$L$35,"Incre",IF(Gestión!F542=$L$36,"Prog",IF(Gestión!F542=$L$37,"Forta3",IF(Gestión!F542=$L$38,"Redi",IF(Gestión!F542=$L$40,"Confor1",IF(Gestión!F542=$L$44,"Apoyo",IF(Gestión!F542=$L$46,"Crea1",IF(Gestión!F542=$L$48,"Forta4",IF(Gestión!F542=$L$50,"Actua2",IF(Gestión!F542=$L$51,"Invest",IF(Gestión!F542=$L$52,"Conserv",IF(Gestión!F542=$L$55,"Incre1",IF(Gestión!F542=$L$60,"Actua3",IF(Gestión!F542=$L$64,"Actua4",IF(Gestión!F542=$L$66,"Asist",IF(Gestión!F542=$L$68,"Invest2",IF(Gestión!F542=$L$69,"Pract",IF(Gestión!F542=$L$72,"Forta5",IF(Gestión!F542=$L$79,"Opera",IF(Gestión!F542=$L$80,"Opera2",IF(Gestión!F542=$L$81,"Impul",IF(Gestión!F542=$L$86,"Estudio",IF(Gestión!F542=$L$89,"Invest3",IF(Gestión!F542=$L$90,"Diseño",IF(Gestión!F542=$L$91,"Invest4",IF(Gestión!F542=$L$93,"Vincula",IF(Gestión!F542=$L$94,"Crea2",IF(Gestión!F542=$L$95,"Diseño1",IF(Gestión!F542=$L$96,"Opera3",IF(Gestión!F542=$L$100,"Promo",IF(Gestión!F542=$L$101,"Estudio1",IF(Gestión!F542=$L$103,"Desarrolla",IF(Gestión!F542=$L$104,"Propen",IF(Gestión!F542=$L$108,"Aument",IF(Gestión!F542=$L$112,"Aument2",IF(Gestión!F542=$L$113,"Incre2",IF(Gestión!F542=$L$115,"Diver",IF(Gestión!F542=$L$118,"Estable",IF(Gestión!F542=$L$128,"Realiza",IF(Gestión!F542=$L$131,"Realiza1",IF(Gestión!F542=$L$135,"Diseño2",IF(Gestión!F542=$L$137,"Estudio2",IF(Gestión!F542=$L$138,"Invest5",IF(Gestión!F542=$L$141,"Actua5",IF(Gestión!F542=$L$144,"Estable1",IF(Gestión!F542=$L$151,"Defin","N/A"))))))))))))))))))))))))))))))))))))))))))))))))))))))))))</f>
        <v>N/A</v>
      </c>
      <c r="O533" t="str">
        <f>IF(N533="N/A",IF(Gestión!F542=$L$152,"Estable2",IF(Gestión!F542=$L$159,"Diseño3",IF(Gestión!F542=$L$161,"Diseño4",IF(Gestión!F542=$L$164,"Forta6",IF(Gestión!F542=$L$168,"Prog1",IF(Gestión!F542=$L$171,"Robus",IF(Gestión!F542=$L$172,"Diseño5",IF(Gestión!F542=$L$173,"Diseño6",IF(Gestión!F542=$L$174,"Estruc",IF(Gestión!F542=$L$175,"Diseño7",IF(Gestión!F542=$L$178,"Diseño8",IF(Gestión!F542=$L$179,"Diseño9",IF(Gestión!F542=$L$180,"Diseño10",IF(Gestión!F542=$L$181,"Diseño11",IF(Gestión!F542=$L$182,"Diseño12",IF(Gestión!F542=$L$183,"Capacit",IF(Gestión!F542=$L$186,"Redi1",IF(Gestión!F542=$L$187,"Defin1",IF(Gestión!F542=$L$190,"Cumplir",IF(Gestión!F542=$L$193,"Sistem",IF(Gestión!F542=$L$195,"Montaje",IF(Gestión!F542=$L$198,"Implementa",IF(Gestión!F542=$L$201,"Sistem1",IF(Gestión!F542=$L$203,"Asegura",IF(Gestión!F542=$L$204,"Estable3",IF(Gestión!F542=$L$206,"Constru",IF(Gestión!F542=$L$210,"Defin2",IF(Gestión!F542=$L$212,"Cult1",IF(Gestión!F542=$L$214,"Diseño13",IF(Gestión!F542=$L$215,"Defin3",IF(Gestión!F542=$L$217,"Segui",""))))))))))))))))))))))))))))))),N533)</f>
        <v/>
      </c>
      <c r="P533" t="str">
        <f>IF(Gestión!D542=$Q$2,"Acre",IF(Gestión!D542=$Q$3,"Valor",IF(Gestión!D542=$Q$4,"Calidad",IF(Gestión!D542=$Q$5,"NAI",IF(Gestión!D542=$Q$6,"NAP",IF(Gestión!D542=$Q$7,"NAE",IF(Gestión!D542=$Q$8,"Articulación",IF(Gestión!D542=$Q$9,"Extensión",IF(Gestión!D542=$Q$10,"Regionalización",IF(Gestión!D542=$Q$11,"Interna",IF(Gestión!D542=$Q$12,"Seguimiento",IF(Gestión!D542=$Q$13,"NAA",IF(Gestión!D542=$Q$14,"Gerencia",IF(Gestión!D542=$Q$15,"TH",IF(Gestión!D542=$Q$16,"Finan",IF(Gestión!D542=$Q$17,"Bienestar",IF(Gestión!D542=$Q$18,"Comuni",IF(Gestión!D542=$Q$19,"Sistema",IF(Gestión!D542=$Q$20,"GestionD",IF(Gestión!D542=$Q$21,"Mejoramiento",IF(Gestión!D542=$Q$22,"Modelo",IF(Gestión!D542=$Q$23,"Control",""))))))))))))))))))))))</f>
        <v/>
      </c>
      <c r="T533" t="str">
        <f>IF(Gestión!E542=D!$K$2,"Acredi",IF(Gestión!E542=D!$K$7,"Increm",IF(Gestión!E542=D!$K$11,"Forma",IF(Gestión!E542=D!$K$15,"Vincu",IF(Gestión!E542=D!$K$31,"Estructuraci",IF(Gestión!E542=D!$K$33,"Tecnica",IF(Gestión!E542=D!$K$35,"Conso",IF(Gestión!E542=D!$K$37,"Fortale",IF(Gestión!E542=D!$K$38,"Program",IF(Gestión!E542=D!$K$40,"Estruct",IF(Gestión!E542=D!$K$48,"Artic",IF(Gestión!E542=D!$K$55,"Fortale1",IF(Gestión!E542=D!$K$60,"Biling",IF(Gestión!E542=D!$K$64,"Forma1",IF(Gestión!E542=D!$K$66,"Gest",IF(Gestión!E542=D!$K$68,"Redefini",IF(Gestión!E542=D!$K$69,"Fortale2",IF(Gestión!E542=D!$K$72,"Edu",IF(Gestión!E542=D!$K$79,"Implement",IF(Gestión!E542=D!$K$81,"Potencia",IF(Gestión!E542=D!$K$86,"Fortale3",IF(Gestión!E542=D!$K$89,"Vincu1",IF(Gestión!E542=D!$K$91,"Incur",IF(Gestión!E542=D!$K$93,"Proyec",IF(Gestión!E542=D!$K$94,"Estrateg",IF(Gestión!E542=D!$K$95,"Desa",IF(Gestión!E542=D!$K$103,"Seguim",IF(Gestión!E542=D!$K$104,"Acces",IF(Gestión!E542=D!$K$113,"Program1",IF(Gestión!E542=D!$K$115,"En",IF(Gestión!E542=D!$K$118,"Geren",IF(Gestión!E542=D!$K$128,"Proyec1",IF(Gestión!E542=D!$K$131,"Proyec2",IF(Gestión!E542=D!$K$135,"Forma2",IF(Gestión!E542=D!$K$137,"Talent",IF(Gestión!E542=D!$K$151,"Conso1",IF(Gestión!E542=D!$K$152,"Conso2",IF(Gestión!E542=D!$K$159,"Serv",IF(Gestión!E542=D!$K$164,"Rete",IF(Gestión!E542=D!$K$171,"Fortale4",IF(Gestión!E542=D!$K$172,"Fortale5",IF(Gestión!E542=D!$K$174,"Defini",IF(Gestión!E542=D!$K$175,"Coord",IF(Gestión!E542=D!$K$178,"Redef",IF(Gestión!E542=D!$K$181,"Compro",IF(Gestión!E542=D!$K$182,"Desa1",IF(Gestión!E542=D!$K$183,"Fortale6",IF(Gestión!E542=D!$K$187,"Esta",IF(Gestión!E542=D!$K$190,"Facil",IF(Gestión!E542=D!$K$193,"Soporte",IF(Gestión!E542=D!$K$198,"Implement1",IF(Gestión!E542=D!$K$201,"La",IF(Gestión!E542=D!$K$203,"Fortale7",IF(Gestión!E542=D!$K$206,"Remo",IF(Gestión!E542=D!$K$210,"Fortale8",IF(Gestión!E542=D!$K$214,"Mejoram",IF(Gestión!E542=D!$K$215,"Fortale9",IF(Gestión!E542=D!$K$217,"Fortale10",""))))))))))))))))))))))))))))))))))))))))))))))))))))))))))</f>
        <v/>
      </c>
    </row>
    <row r="534" spans="14:20" x14ac:dyDescent="0.25">
      <c r="N534" t="str">
        <f>IF(Gestión!F543=D!$L$2,"Forta",IF(Gestión!F543=$L$4,"Inclu",IF(Gestión!F543=$L$5,"Cult",IF(Gestión!F543=$L$7,"Actua",IF(Gestión!F543=$L$11,"Cuali",IF(Gestión!F543=$L$15,"Forta1",IF(Gestión!F543=$L$18,"Actua1",IF(Gestión!F543=$L$20,"Forta2",IF(Gestión!F543=$L$24,"Plan",IF(Gestión!F543=$L$28,"Confor",IF(Gestión!F543=$L$31,"Crea",IF(Gestión!F543=$L$33,"Incor",IF(Gestión!F543=$L$35,"Incre",IF(Gestión!F543=$L$36,"Prog",IF(Gestión!F543=$L$37,"Forta3",IF(Gestión!F543=$L$38,"Redi",IF(Gestión!F543=$L$40,"Confor1",IF(Gestión!F543=$L$44,"Apoyo",IF(Gestión!F543=$L$46,"Crea1",IF(Gestión!F543=$L$48,"Forta4",IF(Gestión!F543=$L$50,"Actua2",IF(Gestión!F543=$L$51,"Invest",IF(Gestión!F543=$L$52,"Conserv",IF(Gestión!F543=$L$55,"Incre1",IF(Gestión!F543=$L$60,"Actua3",IF(Gestión!F543=$L$64,"Actua4",IF(Gestión!F543=$L$66,"Asist",IF(Gestión!F543=$L$68,"Invest2",IF(Gestión!F543=$L$69,"Pract",IF(Gestión!F543=$L$72,"Forta5",IF(Gestión!F543=$L$79,"Opera",IF(Gestión!F543=$L$80,"Opera2",IF(Gestión!F543=$L$81,"Impul",IF(Gestión!F543=$L$86,"Estudio",IF(Gestión!F543=$L$89,"Invest3",IF(Gestión!F543=$L$90,"Diseño",IF(Gestión!F543=$L$91,"Invest4",IF(Gestión!F543=$L$93,"Vincula",IF(Gestión!F543=$L$94,"Crea2",IF(Gestión!F543=$L$95,"Diseño1",IF(Gestión!F543=$L$96,"Opera3",IF(Gestión!F543=$L$100,"Promo",IF(Gestión!F543=$L$101,"Estudio1",IF(Gestión!F543=$L$103,"Desarrolla",IF(Gestión!F543=$L$104,"Propen",IF(Gestión!F543=$L$108,"Aument",IF(Gestión!F543=$L$112,"Aument2",IF(Gestión!F543=$L$113,"Incre2",IF(Gestión!F543=$L$115,"Diver",IF(Gestión!F543=$L$118,"Estable",IF(Gestión!F543=$L$128,"Realiza",IF(Gestión!F543=$L$131,"Realiza1",IF(Gestión!F543=$L$135,"Diseño2",IF(Gestión!F543=$L$137,"Estudio2",IF(Gestión!F543=$L$138,"Invest5",IF(Gestión!F543=$L$141,"Actua5",IF(Gestión!F543=$L$144,"Estable1",IF(Gestión!F543=$L$151,"Defin","N/A"))))))))))))))))))))))))))))))))))))))))))))))))))))))))))</f>
        <v>N/A</v>
      </c>
      <c r="O534" t="str">
        <f>IF(N534="N/A",IF(Gestión!F543=$L$152,"Estable2",IF(Gestión!F543=$L$159,"Diseño3",IF(Gestión!F543=$L$161,"Diseño4",IF(Gestión!F543=$L$164,"Forta6",IF(Gestión!F543=$L$168,"Prog1",IF(Gestión!F543=$L$171,"Robus",IF(Gestión!F543=$L$172,"Diseño5",IF(Gestión!F543=$L$173,"Diseño6",IF(Gestión!F543=$L$174,"Estruc",IF(Gestión!F543=$L$175,"Diseño7",IF(Gestión!F543=$L$178,"Diseño8",IF(Gestión!F543=$L$179,"Diseño9",IF(Gestión!F543=$L$180,"Diseño10",IF(Gestión!F543=$L$181,"Diseño11",IF(Gestión!F543=$L$182,"Diseño12",IF(Gestión!F543=$L$183,"Capacit",IF(Gestión!F543=$L$186,"Redi1",IF(Gestión!F543=$L$187,"Defin1",IF(Gestión!F543=$L$190,"Cumplir",IF(Gestión!F543=$L$193,"Sistem",IF(Gestión!F543=$L$195,"Montaje",IF(Gestión!F543=$L$198,"Implementa",IF(Gestión!F543=$L$201,"Sistem1",IF(Gestión!F543=$L$203,"Asegura",IF(Gestión!F543=$L$204,"Estable3",IF(Gestión!F543=$L$206,"Constru",IF(Gestión!F543=$L$210,"Defin2",IF(Gestión!F543=$L$212,"Cult1",IF(Gestión!F543=$L$214,"Diseño13",IF(Gestión!F543=$L$215,"Defin3",IF(Gestión!F543=$L$217,"Segui",""))))))))))))))))))))))))))))))),N534)</f>
        <v/>
      </c>
      <c r="P534" t="str">
        <f>IF(Gestión!D543=$Q$2,"Acre",IF(Gestión!D543=$Q$3,"Valor",IF(Gestión!D543=$Q$4,"Calidad",IF(Gestión!D543=$Q$5,"NAI",IF(Gestión!D543=$Q$6,"NAP",IF(Gestión!D543=$Q$7,"NAE",IF(Gestión!D543=$Q$8,"Articulación",IF(Gestión!D543=$Q$9,"Extensión",IF(Gestión!D543=$Q$10,"Regionalización",IF(Gestión!D543=$Q$11,"Interna",IF(Gestión!D543=$Q$12,"Seguimiento",IF(Gestión!D543=$Q$13,"NAA",IF(Gestión!D543=$Q$14,"Gerencia",IF(Gestión!D543=$Q$15,"TH",IF(Gestión!D543=$Q$16,"Finan",IF(Gestión!D543=$Q$17,"Bienestar",IF(Gestión!D543=$Q$18,"Comuni",IF(Gestión!D543=$Q$19,"Sistema",IF(Gestión!D543=$Q$20,"GestionD",IF(Gestión!D543=$Q$21,"Mejoramiento",IF(Gestión!D543=$Q$22,"Modelo",IF(Gestión!D543=$Q$23,"Control",""))))))))))))))))))))))</f>
        <v/>
      </c>
      <c r="T534" t="str">
        <f>IF(Gestión!E543=D!$K$2,"Acredi",IF(Gestión!E543=D!$K$7,"Increm",IF(Gestión!E543=D!$K$11,"Forma",IF(Gestión!E543=D!$K$15,"Vincu",IF(Gestión!E543=D!$K$31,"Estructuraci",IF(Gestión!E543=D!$K$33,"Tecnica",IF(Gestión!E543=D!$K$35,"Conso",IF(Gestión!E543=D!$K$37,"Fortale",IF(Gestión!E543=D!$K$38,"Program",IF(Gestión!E543=D!$K$40,"Estruct",IF(Gestión!E543=D!$K$48,"Artic",IF(Gestión!E543=D!$K$55,"Fortale1",IF(Gestión!E543=D!$K$60,"Biling",IF(Gestión!E543=D!$K$64,"Forma1",IF(Gestión!E543=D!$K$66,"Gest",IF(Gestión!E543=D!$K$68,"Redefini",IF(Gestión!E543=D!$K$69,"Fortale2",IF(Gestión!E543=D!$K$72,"Edu",IF(Gestión!E543=D!$K$79,"Implement",IF(Gestión!E543=D!$K$81,"Potencia",IF(Gestión!E543=D!$K$86,"Fortale3",IF(Gestión!E543=D!$K$89,"Vincu1",IF(Gestión!E543=D!$K$91,"Incur",IF(Gestión!E543=D!$K$93,"Proyec",IF(Gestión!E543=D!$K$94,"Estrateg",IF(Gestión!E543=D!$K$95,"Desa",IF(Gestión!E543=D!$K$103,"Seguim",IF(Gestión!E543=D!$K$104,"Acces",IF(Gestión!E543=D!$K$113,"Program1",IF(Gestión!E543=D!$K$115,"En",IF(Gestión!E543=D!$K$118,"Geren",IF(Gestión!E543=D!$K$128,"Proyec1",IF(Gestión!E543=D!$K$131,"Proyec2",IF(Gestión!E543=D!$K$135,"Forma2",IF(Gestión!E543=D!$K$137,"Talent",IF(Gestión!E543=D!$K$151,"Conso1",IF(Gestión!E543=D!$K$152,"Conso2",IF(Gestión!E543=D!$K$159,"Serv",IF(Gestión!E543=D!$K$164,"Rete",IF(Gestión!E543=D!$K$171,"Fortale4",IF(Gestión!E543=D!$K$172,"Fortale5",IF(Gestión!E543=D!$K$174,"Defini",IF(Gestión!E543=D!$K$175,"Coord",IF(Gestión!E543=D!$K$178,"Redef",IF(Gestión!E543=D!$K$181,"Compro",IF(Gestión!E543=D!$K$182,"Desa1",IF(Gestión!E543=D!$K$183,"Fortale6",IF(Gestión!E543=D!$K$187,"Esta",IF(Gestión!E543=D!$K$190,"Facil",IF(Gestión!E543=D!$K$193,"Soporte",IF(Gestión!E543=D!$K$198,"Implement1",IF(Gestión!E543=D!$K$201,"La",IF(Gestión!E543=D!$K$203,"Fortale7",IF(Gestión!E543=D!$K$206,"Remo",IF(Gestión!E543=D!$K$210,"Fortale8",IF(Gestión!E543=D!$K$214,"Mejoram",IF(Gestión!E543=D!$K$215,"Fortale9",IF(Gestión!E543=D!$K$217,"Fortale10",""))))))))))))))))))))))))))))))))))))))))))))))))))))))))))</f>
        <v/>
      </c>
    </row>
    <row r="535" spans="14:20" x14ac:dyDescent="0.25">
      <c r="N535" t="str">
        <f>IF(Gestión!F544=D!$L$2,"Forta",IF(Gestión!F544=$L$4,"Inclu",IF(Gestión!F544=$L$5,"Cult",IF(Gestión!F544=$L$7,"Actua",IF(Gestión!F544=$L$11,"Cuali",IF(Gestión!F544=$L$15,"Forta1",IF(Gestión!F544=$L$18,"Actua1",IF(Gestión!F544=$L$20,"Forta2",IF(Gestión!F544=$L$24,"Plan",IF(Gestión!F544=$L$28,"Confor",IF(Gestión!F544=$L$31,"Crea",IF(Gestión!F544=$L$33,"Incor",IF(Gestión!F544=$L$35,"Incre",IF(Gestión!F544=$L$36,"Prog",IF(Gestión!F544=$L$37,"Forta3",IF(Gestión!F544=$L$38,"Redi",IF(Gestión!F544=$L$40,"Confor1",IF(Gestión!F544=$L$44,"Apoyo",IF(Gestión!F544=$L$46,"Crea1",IF(Gestión!F544=$L$48,"Forta4",IF(Gestión!F544=$L$50,"Actua2",IF(Gestión!F544=$L$51,"Invest",IF(Gestión!F544=$L$52,"Conserv",IF(Gestión!F544=$L$55,"Incre1",IF(Gestión!F544=$L$60,"Actua3",IF(Gestión!F544=$L$64,"Actua4",IF(Gestión!F544=$L$66,"Asist",IF(Gestión!F544=$L$68,"Invest2",IF(Gestión!F544=$L$69,"Pract",IF(Gestión!F544=$L$72,"Forta5",IF(Gestión!F544=$L$79,"Opera",IF(Gestión!F544=$L$80,"Opera2",IF(Gestión!F544=$L$81,"Impul",IF(Gestión!F544=$L$86,"Estudio",IF(Gestión!F544=$L$89,"Invest3",IF(Gestión!F544=$L$90,"Diseño",IF(Gestión!F544=$L$91,"Invest4",IF(Gestión!F544=$L$93,"Vincula",IF(Gestión!F544=$L$94,"Crea2",IF(Gestión!F544=$L$95,"Diseño1",IF(Gestión!F544=$L$96,"Opera3",IF(Gestión!F544=$L$100,"Promo",IF(Gestión!F544=$L$101,"Estudio1",IF(Gestión!F544=$L$103,"Desarrolla",IF(Gestión!F544=$L$104,"Propen",IF(Gestión!F544=$L$108,"Aument",IF(Gestión!F544=$L$112,"Aument2",IF(Gestión!F544=$L$113,"Incre2",IF(Gestión!F544=$L$115,"Diver",IF(Gestión!F544=$L$118,"Estable",IF(Gestión!F544=$L$128,"Realiza",IF(Gestión!F544=$L$131,"Realiza1",IF(Gestión!F544=$L$135,"Diseño2",IF(Gestión!F544=$L$137,"Estudio2",IF(Gestión!F544=$L$138,"Invest5",IF(Gestión!F544=$L$141,"Actua5",IF(Gestión!F544=$L$144,"Estable1",IF(Gestión!F544=$L$151,"Defin","N/A"))))))))))))))))))))))))))))))))))))))))))))))))))))))))))</f>
        <v>N/A</v>
      </c>
      <c r="O535" t="str">
        <f>IF(N535="N/A",IF(Gestión!F544=$L$152,"Estable2",IF(Gestión!F544=$L$159,"Diseño3",IF(Gestión!F544=$L$161,"Diseño4",IF(Gestión!F544=$L$164,"Forta6",IF(Gestión!F544=$L$168,"Prog1",IF(Gestión!F544=$L$171,"Robus",IF(Gestión!F544=$L$172,"Diseño5",IF(Gestión!F544=$L$173,"Diseño6",IF(Gestión!F544=$L$174,"Estruc",IF(Gestión!F544=$L$175,"Diseño7",IF(Gestión!F544=$L$178,"Diseño8",IF(Gestión!F544=$L$179,"Diseño9",IF(Gestión!F544=$L$180,"Diseño10",IF(Gestión!F544=$L$181,"Diseño11",IF(Gestión!F544=$L$182,"Diseño12",IF(Gestión!F544=$L$183,"Capacit",IF(Gestión!F544=$L$186,"Redi1",IF(Gestión!F544=$L$187,"Defin1",IF(Gestión!F544=$L$190,"Cumplir",IF(Gestión!F544=$L$193,"Sistem",IF(Gestión!F544=$L$195,"Montaje",IF(Gestión!F544=$L$198,"Implementa",IF(Gestión!F544=$L$201,"Sistem1",IF(Gestión!F544=$L$203,"Asegura",IF(Gestión!F544=$L$204,"Estable3",IF(Gestión!F544=$L$206,"Constru",IF(Gestión!F544=$L$210,"Defin2",IF(Gestión!F544=$L$212,"Cult1",IF(Gestión!F544=$L$214,"Diseño13",IF(Gestión!F544=$L$215,"Defin3",IF(Gestión!F544=$L$217,"Segui",""))))))))))))))))))))))))))))))),N535)</f>
        <v/>
      </c>
      <c r="P535" t="str">
        <f>IF(Gestión!D544=$Q$2,"Acre",IF(Gestión!D544=$Q$3,"Valor",IF(Gestión!D544=$Q$4,"Calidad",IF(Gestión!D544=$Q$5,"NAI",IF(Gestión!D544=$Q$6,"NAP",IF(Gestión!D544=$Q$7,"NAE",IF(Gestión!D544=$Q$8,"Articulación",IF(Gestión!D544=$Q$9,"Extensión",IF(Gestión!D544=$Q$10,"Regionalización",IF(Gestión!D544=$Q$11,"Interna",IF(Gestión!D544=$Q$12,"Seguimiento",IF(Gestión!D544=$Q$13,"NAA",IF(Gestión!D544=$Q$14,"Gerencia",IF(Gestión!D544=$Q$15,"TH",IF(Gestión!D544=$Q$16,"Finan",IF(Gestión!D544=$Q$17,"Bienestar",IF(Gestión!D544=$Q$18,"Comuni",IF(Gestión!D544=$Q$19,"Sistema",IF(Gestión!D544=$Q$20,"GestionD",IF(Gestión!D544=$Q$21,"Mejoramiento",IF(Gestión!D544=$Q$22,"Modelo",IF(Gestión!D544=$Q$23,"Control",""))))))))))))))))))))))</f>
        <v/>
      </c>
      <c r="T535" t="str">
        <f>IF(Gestión!E544=D!$K$2,"Acredi",IF(Gestión!E544=D!$K$7,"Increm",IF(Gestión!E544=D!$K$11,"Forma",IF(Gestión!E544=D!$K$15,"Vincu",IF(Gestión!E544=D!$K$31,"Estructuraci",IF(Gestión!E544=D!$K$33,"Tecnica",IF(Gestión!E544=D!$K$35,"Conso",IF(Gestión!E544=D!$K$37,"Fortale",IF(Gestión!E544=D!$K$38,"Program",IF(Gestión!E544=D!$K$40,"Estruct",IF(Gestión!E544=D!$K$48,"Artic",IF(Gestión!E544=D!$K$55,"Fortale1",IF(Gestión!E544=D!$K$60,"Biling",IF(Gestión!E544=D!$K$64,"Forma1",IF(Gestión!E544=D!$K$66,"Gest",IF(Gestión!E544=D!$K$68,"Redefini",IF(Gestión!E544=D!$K$69,"Fortale2",IF(Gestión!E544=D!$K$72,"Edu",IF(Gestión!E544=D!$K$79,"Implement",IF(Gestión!E544=D!$K$81,"Potencia",IF(Gestión!E544=D!$K$86,"Fortale3",IF(Gestión!E544=D!$K$89,"Vincu1",IF(Gestión!E544=D!$K$91,"Incur",IF(Gestión!E544=D!$K$93,"Proyec",IF(Gestión!E544=D!$K$94,"Estrateg",IF(Gestión!E544=D!$K$95,"Desa",IF(Gestión!E544=D!$K$103,"Seguim",IF(Gestión!E544=D!$K$104,"Acces",IF(Gestión!E544=D!$K$113,"Program1",IF(Gestión!E544=D!$K$115,"En",IF(Gestión!E544=D!$K$118,"Geren",IF(Gestión!E544=D!$K$128,"Proyec1",IF(Gestión!E544=D!$K$131,"Proyec2",IF(Gestión!E544=D!$K$135,"Forma2",IF(Gestión!E544=D!$K$137,"Talent",IF(Gestión!E544=D!$K$151,"Conso1",IF(Gestión!E544=D!$K$152,"Conso2",IF(Gestión!E544=D!$K$159,"Serv",IF(Gestión!E544=D!$K$164,"Rete",IF(Gestión!E544=D!$K$171,"Fortale4",IF(Gestión!E544=D!$K$172,"Fortale5",IF(Gestión!E544=D!$K$174,"Defini",IF(Gestión!E544=D!$K$175,"Coord",IF(Gestión!E544=D!$K$178,"Redef",IF(Gestión!E544=D!$K$181,"Compro",IF(Gestión!E544=D!$K$182,"Desa1",IF(Gestión!E544=D!$K$183,"Fortale6",IF(Gestión!E544=D!$K$187,"Esta",IF(Gestión!E544=D!$K$190,"Facil",IF(Gestión!E544=D!$K$193,"Soporte",IF(Gestión!E544=D!$K$198,"Implement1",IF(Gestión!E544=D!$K$201,"La",IF(Gestión!E544=D!$K$203,"Fortale7",IF(Gestión!E544=D!$K$206,"Remo",IF(Gestión!E544=D!$K$210,"Fortale8",IF(Gestión!E544=D!$K$214,"Mejoram",IF(Gestión!E544=D!$K$215,"Fortale9",IF(Gestión!E544=D!$K$217,"Fortale10",""))))))))))))))))))))))))))))))))))))))))))))))))))))))))))</f>
        <v/>
      </c>
    </row>
    <row r="536" spans="14:20" x14ac:dyDescent="0.25">
      <c r="N536" t="str">
        <f>IF(Gestión!F545=D!$L$2,"Forta",IF(Gestión!F545=$L$4,"Inclu",IF(Gestión!F545=$L$5,"Cult",IF(Gestión!F545=$L$7,"Actua",IF(Gestión!F545=$L$11,"Cuali",IF(Gestión!F545=$L$15,"Forta1",IF(Gestión!F545=$L$18,"Actua1",IF(Gestión!F545=$L$20,"Forta2",IF(Gestión!F545=$L$24,"Plan",IF(Gestión!F545=$L$28,"Confor",IF(Gestión!F545=$L$31,"Crea",IF(Gestión!F545=$L$33,"Incor",IF(Gestión!F545=$L$35,"Incre",IF(Gestión!F545=$L$36,"Prog",IF(Gestión!F545=$L$37,"Forta3",IF(Gestión!F545=$L$38,"Redi",IF(Gestión!F545=$L$40,"Confor1",IF(Gestión!F545=$L$44,"Apoyo",IF(Gestión!F545=$L$46,"Crea1",IF(Gestión!F545=$L$48,"Forta4",IF(Gestión!F545=$L$50,"Actua2",IF(Gestión!F545=$L$51,"Invest",IF(Gestión!F545=$L$52,"Conserv",IF(Gestión!F545=$L$55,"Incre1",IF(Gestión!F545=$L$60,"Actua3",IF(Gestión!F545=$L$64,"Actua4",IF(Gestión!F545=$L$66,"Asist",IF(Gestión!F545=$L$68,"Invest2",IF(Gestión!F545=$L$69,"Pract",IF(Gestión!F545=$L$72,"Forta5",IF(Gestión!F545=$L$79,"Opera",IF(Gestión!F545=$L$80,"Opera2",IF(Gestión!F545=$L$81,"Impul",IF(Gestión!F545=$L$86,"Estudio",IF(Gestión!F545=$L$89,"Invest3",IF(Gestión!F545=$L$90,"Diseño",IF(Gestión!F545=$L$91,"Invest4",IF(Gestión!F545=$L$93,"Vincula",IF(Gestión!F545=$L$94,"Crea2",IF(Gestión!F545=$L$95,"Diseño1",IF(Gestión!F545=$L$96,"Opera3",IF(Gestión!F545=$L$100,"Promo",IF(Gestión!F545=$L$101,"Estudio1",IF(Gestión!F545=$L$103,"Desarrolla",IF(Gestión!F545=$L$104,"Propen",IF(Gestión!F545=$L$108,"Aument",IF(Gestión!F545=$L$112,"Aument2",IF(Gestión!F545=$L$113,"Incre2",IF(Gestión!F545=$L$115,"Diver",IF(Gestión!F545=$L$118,"Estable",IF(Gestión!F545=$L$128,"Realiza",IF(Gestión!F545=$L$131,"Realiza1",IF(Gestión!F545=$L$135,"Diseño2",IF(Gestión!F545=$L$137,"Estudio2",IF(Gestión!F545=$L$138,"Invest5",IF(Gestión!F545=$L$141,"Actua5",IF(Gestión!F545=$L$144,"Estable1",IF(Gestión!F545=$L$151,"Defin","N/A"))))))))))))))))))))))))))))))))))))))))))))))))))))))))))</f>
        <v>N/A</v>
      </c>
      <c r="O536" t="str">
        <f>IF(N536="N/A",IF(Gestión!F545=$L$152,"Estable2",IF(Gestión!F545=$L$159,"Diseño3",IF(Gestión!F545=$L$161,"Diseño4",IF(Gestión!F545=$L$164,"Forta6",IF(Gestión!F545=$L$168,"Prog1",IF(Gestión!F545=$L$171,"Robus",IF(Gestión!F545=$L$172,"Diseño5",IF(Gestión!F545=$L$173,"Diseño6",IF(Gestión!F545=$L$174,"Estruc",IF(Gestión!F545=$L$175,"Diseño7",IF(Gestión!F545=$L$178,"Diseño8",IF(Gestión!F545=$L$179,"Diseño9",IF(Gestión!F545=$L$180,"Diseño10",IF(Gestión!F545=$L$181,"Diseño11",IF(Gestión!F545=$L$182,"Diseño12",IF(Gestión!F545=$L$183,"Capacit",IF(Gestión!F545=$L$186,"Redi1",IF(Gestión!F545=$L$187,"Defin1",IF(Gestión!F545=$L$190,"Cumplir",IF(Gestión!F545=$L$193,"Sistem",IF(Gestión!F545=$L$195,"Montaje",IF(Gestión!F545=$L$198,"Implementa",IF(Gestión!F545=$L$201,"Sistem1",IF(Gestión!F545=$L$203,"Asegura",IF(Gestión!F545=$L$204,"Estable3",IF(Gestión!F545=$L$206,"Constru",IF(Gestión!F545=$L$210,"Defin2",IF(Gestión!F545=$L$212,"Cult1",IF(Gestión!F545=$L$214,"Diseño13",IF(Gestión!F545=$L$215,"Defin3",IF(Gestión!F545=$L$217,"Segui",""))))))))))))))))))))))))))))))),N536)</f>
        <v/>
      </c>
      <c r="P536" t="str">
        <f>IF(Gestión!D545=$Q$2,"Acre",IF(Gestión!D545=$Q$3,"Valor",IF(Gestión!D545=$Q$4,"Calidad",IF(Gestión!D545=$Q$5,"NAI",IF(Gestión!D545=$Q$6,"NAP",IF(Gestión!D545=$Q$7,"NAE",IF(Gestión!D545=$Q$8,"Articulación",IF(Gestión!D545=$Q$9,"Extensión",IF(Gestión!D545=$Q$10,"Regionalización",IF(Gestión!D545=$Q$11,"Interna",IF(Gestión!D545=$Q$12,"Seguimiento",IF(Gestión!D545=$Q$13,"NAA",IF(Gestión!D545=$Q$14,"Gerencia",IF(Gestión!D545=$Q$15,"TH",IF(Gestión!D545=$Q$16,"Finan",IF(Gestión!D545=$Q$17,"Bienestar",IF(Gestión!D545=$Q$18,"Comuni",IF(Gestión!D545=$Q$19,"Sistema",IF(Gestión!D545=$Q$20,"GestionD",IF(Gestión!D545=$Q$21,"Mejoramiento",IF(Gestión!D545=$Q$22,"Modelo",IF(Gestión!D545=$Q$23,"Control",""))))))))))))))))))))))</f>
        <v/>
      </c>
      <c r="T536" t="str">
        <f>IF(Gestión!E545=D!$K$2,"Acredi",IF(Gestión!E545=D!$K$7,"Increm",IF(Gestión!E545=D!$K$11,"Forma",IF(Gestión!E545=D!$K$15,"Vincu",IF(Gestión!E545=D!$K$31,"Estructuraci",IF(Gestión!E545=D!$K$33,"Tecnica",IF(Gestión!E545=D!$K$35,"Conso",IF(Gestión!E545=D!$K$37,"Fortale",IF(Gestión!E545=D!$K$38,"Program",IF(Gestión!E545=D!$K$40,"Estruct",IF(Gestión!E545=D!$K$48,"Artic",IF(Gestión!E545=D!$K$55,"Fortale1",IF(Gestión!E545=D!$K$60,"Biling",IF(Gestión!E545=D!$K$64,"Forma1",IF(Gestión!E545=D!$K$66,"Gest",IF(Gestión!E545=D!$K$68,"Redefini",IF(Gestión!E545=D!$K$69,"Fortale2",IF(Gestión!E545=D!$K$72,"Edu",IF(Gestión!E545=D!$K$79,"Implement",IF(Gestión!E545=D!$K$81,"Potencia",IF(Gestión!E545=D!$K$86,"Fortale3",IF(Gestión!E545=D!$K$89,"Vincu1",IF(Gestión!E545=D!$K$91,"Incur",IF(Gestión!E545=D!$K$93,"Proyec",IF(Gestión!E545=D!$K$94,"Estrateg",IF(Gestión!E545=D!$K$95,"Desa",IF(Gestión!E545=D!$K$103,"Seguim",IF(Gestión!E545=D!$K$104,"Acces",IF(Gestión!E545=D!$K$113,"Program1",IF(Gestión!E545=D!$K$115,"En",IF(Gestión!E545=D!$K$118,"Geren",IF(Gestión!E545=D!$K$128,"Proyec1",IF(Gestión!E545=D!$K$131,"Proyec2",IF(Gestión!E545=D!$K$135,"Forma2",IF(Gestión!E545=D!$K$137,"Talent",IF(Gestión!E545=D!$K$151,"Conso1",IF(Gestión!E545=D!$K$152,"Conso2",IF(Gestión!E545=D!$K$159,"Serv",IF(Gestión!E545=D!$K$164,"Rete",IF(Gestión!E545=D!$K$171,"Fortale4",IF(Gestión!E545=D!$K$172,"Fortale5",IF(Gestión!E545=D!$K$174,"Defini",IF(Gestión!E545=D!$K$175,"Coord",IF(Gestión!E545=D!$K$178,"Redef",IF(Gestión!E545=D!$K$181,"Compro",IF(Gestión!E545=D!$K$182,"Desa1",IF(Gestión!E545=D!$K$183,"Fortale6",IF(Gestión!E545=D!$K$187,"Esta",IF(Gestión!E545=D!$K$190,"Facil",IF(Gestión!E545=D!$K$193,"Soporte",IF(Gestión!E545=D!$K$198,"Implement1",IF(Gestión!E545=D!$K$201,"La",IF(Gestión!E545=D!$K$203,"Fortale7",IF(Gestión!E545=D!$K$206,"Remo",IF(Gestión!E545=D!$K$210,"Fortale8",IF(Gestión!E545=D!$K$214,"Mejoram",IF(Gestión!E545=D!$K$215,"Fortale9",IF(Gestión!E545=D!$K$217,"Fortale10",""))))))))))))))))))))))))))))))))))))))))))))))))))))))))))</f>
        <v/>
      </c>
    </row>
    <row r="537" spans="14:20" x14ac:dyDescent="0.25">
      <c r="N537" t="str">
        <f>IF(Gestión!F546=D!$L$2,"Forta",IF(Gestión!F546=$L$4,"Inclu",IF(Gestión!F546=$L$5,"Cult",IF(Gestión!F546=$L$7,"Actua",IF(Gestión!F546=$L$11,"Cuali",IF(Gestión!F546=$L$15,"Forta1",IF(Gestión!F546=$L$18,"Actua1",IF(Gestión!F546=$L$20,"Forta2",IF(Gestión!F546=$L$24,"Plan",IF(Gestión!F546=$L$28,"Confor",IF(Gestión!F546=$L$31,"Crea",IF(Gestión!F546=$L$33,"Incor",IF(Gestión!F546=$L$35,"Incre",IF(Gestión!F546=$L$36,"Prog",IF(Gestión!F546=$L$37,"Forta3",IF(Gestión!F546=$L$38,"Redi",IF(Gestión!F546=$L$40,"Confor1",IF(Gestión!F546=$L$44,"Apoyo",IF(Gestión!F546=$L$46,"Crea1",IF(Gestión!F546=$L$48,"Forta4",IF(Gestión!F546=$L$50,"Actua2",IF(Gestión!F546=$L$51,"Invest",IF(Gestión!F546=$L$52,"Conserv",IF(Gestión!F546=$L$55,"Incre1",IF(Gestión!F546=$L$60,"Actua3",IF(Gestión!F546=$L$64,"Actua4",IF(Gestión!F546=$L$66,"Asist",IF(Gestión!F546=$L$68,"Invest2",IF(Gestión!F546=$L$69,"Pract",IF(Gestión!F546=$L$72,"Forta5",IF(Gestión!F546=$L$79,"Opera",IF(Gestión!F546=$L$80,"Opera2",IF(Gestión!F546=$L$81,"Impul",IF(Gestión!F546=$L$86,"Estudio",IF(Gestión!F546=$L$89,"Invest3",IF(Gestión!F546=$L$90,"Diseño",IF(Gestión!F546=$L$91,"Invest4",IF(Gestión!F546=$L$93,"Vincula",IF(Gestión!F546=$L$94,"Crea2",IF(Gestión!F546=$L$95,"Diseño1",IF(Gestión!F546=$L$96,"Opera3",IF(Gestión!F546=$L$100,"Promo",IF(Gestión!F546=$L$101,"Estudio1",IF(Gestión!F546=$L$103,"Desarrolla",IF(Gestión!F546=$L$104,"Propen",IF(Gestión!F546=$L$108,"Aument",IF(Gestión!F546=$L$112,"Aument2",IF(Gestión!F546=$L$113,"Incre2",IF(Gestión!F546=$L$115,"Diver",IF(Gestión!F546=$L$118,"Estable",IF(Gestión!F546=$L$128,"Realiza",IF(Gestión!F546=$L$131,"Realiza1",IF(Gestión!F546=$L$135,"Diseño2",IF(Gestión!F546=$L$137,"Estudio2",IF(Gestión!F546=$L$138,"Invest5",IF(Gestión!F546=$L$141,"Actua5",IF(Gestión!F546=$L$144,"Estable1",IF(Gestión!F546=$L$151,"Defin","N/A"))))))))))))))))))))))))))))))))))))))))))))))))))))))))))</f>
        <v>N/A</v>
      </c>
      <c r="O537" t="str">
        <f>IF(N537="N/A",IF(Gestión!F546=$L$152,"Estable2",IF(Gestión!F546=$L$159,"Diseño3",IF(Gestión!F546=$L$161,"Diseño4",IF(Gestión!F546=$L$164,"Forta6",IF(Gestión!F546=$L$168,"Prog1",IF(Gestión!F546=$L$171,"Robus",IF(Gestión!F546=$L$172,"Diseño5",IF(Gestión!F546=$L$173,"Diseño6",IF(Gestión!F546=$L$174,"Estruc",IF(Gestión!F546=$L$175,"Diseño7",IF(Gestión!F546=$L$178,"Diseño8",IF(Gestión!F546=$L$179,"Diseño9",IF(Gestión!F546=$L$180,"Diseño10",IF(Gestión!F546=$L$181,"Diseño11",IF(Gestión!F546=$L$182,"Diseño12",IF(Gestión!F546=$L$183,"Capacit",IF(Gestión!F546=$L$186,"Redi1",IF(Gestión!F546=$L$187,"Defin1",IF(Gestión!F546=$L$190,"Cumplir",IF(Gestión!F546=$L$193,"Sistem",IF(Gestión!F546=$L$195,"Montaje",IF(Gestión!F546=$L$198,"Implementa",IF(Gestión!F546=$L$201,"Sistem1",IF(Gestión!F546=$L$203,"Asegura",IF(Gestión!F546=$L$204,"Estable3",IF(Gestión!F546=$L$206,"Constru",IF(Gestión!F546=$L$210,"Defin2",IF(Gestión!F546=$L$212,"Cult1",IF(Gestión!F546=$L$214,"Diseño13",IF(Gestión!F546=$L$215,"Defin3",IF(Gestión!F546=$L$217,"Segui",""))))))))))))))))))))))))))))))),N537)</f>
        <v/>
      </c>
      <c r="P537" t="str">
        <f>IF(Gestión!D546=$Q$2,"Acre",IF(Gestión!D546=$Q$3,"Valor",IF(Gestión!D546=$Q$4,"Calidad",IF(Gestión!D546=$Q$5,"NAI",IF(Gestión!D546=$Q$6,"NAP",IF(Gestión!D546=$Q$7,"NAE",IF(Gestión!D546=$Q$8,"Articulación",IF(Gestión!D546=$Q$9,"Extensión",IF(Gestión!D546=$Q$10,"Regionalización",IF(Gestión!D546=$Q$11,"Interna",IF(Gestión!D546=$Q$12,"Seguimiento",IF(Gestión!D546=$Q$13,"NAA",IF(Gestión!D546=$Q$14,"Gerencia",IF(Gestión!D546=$Q$15,"TH",IF(Gestión!D546=$Q$16,"Finan",IF(Gestión!D546=$Q$17,"Bienestar",IF(Gestión!D546=$Q$18,"Comuni",IF(Gestión!D546=$Q$19,"Sistema",IF(Gestión!D546=$Q$20,"GestionD",IF(Gestión!D546=$Q$21,"Mejoramiento",IF(Gestión!D546=$Q$22,"Modelo",IF(Gestión!D546=$Q$23,"Control",""))))))))))))))))))))))</f>
        <v/>
      </c>
      <c r="T537" t="str">
        <f>IF(Gestión!E546=D!$K$2,"Acredi",IF(Gestión!E546=D!$K$7,"Increm",IF(Gestión!E546=D!$K$11,"Forma",IF(Gestión!E546=D!$K$15,"Vincu",IF(Gestión!E546=D!$K$31,"Estructuraci",IF(Gestión!E546=D!$K$33,"Tecnica",IF(Gestión!E546=D!$K$35,"Conso",IF(Gestión!E546=D!$K$37,"Fortale",IF(Gestión!E546=D!$K$38,"Program",IF(Gestión!E546=D!$K$40,"Estruct",IF(Gestión!E546=D!$K$48,"Artic",IF(Gestión!E546=D!$K$55,"Fortale1",IF(Gestión!E546=D!$K$60,"Biling",IF(Gestión!E546=D!$K$64,"Forma1",IF(Gestión!E546=D!$K$66,"Gest",IF(Gestión!E546=D!$K$68,"Redefini",IF(Gestión!E546=D!$K$69,"Fortale2",IF(Gestión!E546=D!$K$72,"Edu",IF(Gestión!E546=D!$K$79,"Implement",IF(Gestión!E546=D!$K$81,"Potencia",IF(Gestión!E546=D!$K$86,"Fortale3",IF(Gestión!E546=D!$K$89,"Vincu1",IF(Gestión!E546=D!$K$91,"Incur",IF(Gestión!E546=D!$K$93,"Proyec",IF(Gestión!E546=D!$K$94,"Estrateg",IF(Gestión!E546=D!$K$95,"Desa",IF(Gestión!E546=D!$K$103,"Seguim",IF(Gestión!E546=D!$K$104,"Acces",IF(Gestión!E546=D!$K$113,"Program1",IF(Gestión!E546=D!$K$115,"En",IF(Gestión!E546=D!$K$118,"Geren",IF(Gestión!E546=D!$K$128,"Proyec1",IF(Gestión!E546=D!$K$131,"Proyec2",IF(Gestión!E546=D!$K$135,"Forma2",IF(Gestión!E546=D!$K$137,"Talent",IF(Gestión!E546=D!$K$151,"Conso1",IF(Gestión!E546=D!$K$152,"Conso2",IF(Gestión!E546=D!$K$159,"Serv",IF(Gestión!E546=D!$K$164,"Rete",IF(Gestión!E546=D!$K$171,"Fortale4",IF(Gestión!E546=D!$K$172,"Fortale5",IF(Gestión!E546=D!$K$174,"Defini",IF(Gestión!E546=D!$K$175,"Coord",IF(Gestión!E546=D!$K$178,"Redef",IF(Gestión!E546=D!$K$181,"Compro",IF(Gestión!E546=D!$K$182,"Desa1",IF(Gestión!E546=D!$K$183,"Fortale6",IF(Gestión!E546=D!$K$187,"Esta",IF(Gestión!E546=D!$K$190,"Facil",IF(Gestión!E546=D!$K$193,"Soporte",IF(Gestión!E546=D!$K$198,"Implement1",IF(Gestión!E546=D!$K$201,"La",IF(Gestión!E546=D!$K$203,"Fortale7",IF(Gestión!E546=D!$K$206,"Remo",IF(Gestión!E546=D!$K$210,"Fortale8",IF(Gestión!E546=D!$K$214,"Mejoram",IF(Gestión!E546=D!$K$215,"Fortale9",IF(Gestión!E546=D!$K$217,"Fortale10",""))))))))))))))))))))))))))))))))))))))))))))))))))))))))))</f>
        <v/>
      </c>
    </row>
    <row r="538" spans="14:20" x14ac:dyDescent="0.25">
      <c r="N538" t="str">
        <f>IF(Gestión!F547=D!$L$2,"Forta",IF(Gestión!F547=$L$4,"Inclu",IF(Gestión!F547=$L$5,"Cult",IF(Gestión!F547=$L$7,"Actua",IF(Gestión!F547=$L$11,"Cuali",IF(Gestión!F547=$L$15,"Forta1",IF(Gestión!F547=$L$18,"Actua1",IF(Gestión!F547=$L$20,"Forta2",IF(Gestión!F547=$L$24,"Plan",IF(Gestión!F547=$L$28,"Confor",IF(Gestión!F547=$L$31,"Crea",IF(Gestión!F547=$L$33,"Incor",IF(Gestión!F547=$L$35,"Incre",IF(Gestión!F547=$L$36,"Prog",IF(Gestión!F547=$L$37,"Forta3",IF(Gestión!F547=$L$38,"Redi",IF(Gestión!F547=$L$40,"Confor1",IF(Gestión!F547=$L$44,"Apoyo",IF(Gestión!F547=$L$46,"Crea1",IF(Gestión!F547=$L$48,"Forta4",IF(Gestión!F547=$L$50,"Actua2",IF(Gestión!F547=$L$51,"Invest",IF(Gestión!F547=$L$52,"Conserv",IF(Gestión!F547=$L$55,"Incre1",IF(Gestión!F547=$L$60,"Actua3",IF(Gestión!F547=$L$64,"Actua4",IF(Gestión!F547=$L$66,"Asist",IF(Gestión!F547=$L$68,"Invest2",IF(Gestión!F547=$L$69,"Pract",IF(Gestión!F547=$L$72,"Forta5",IF(Gestión!F547=$L$79,"Opera",IF(Gestión!F547=$L$80,"Opera2",IF(Gestión!F547=$L$81,"Impul",IF(Gestión!F547=$L$86,"Estudio",IF(Gestión!F547=$L$89,"Invest3",IF(Gestión!F547=$L$90,"Diseño",IF(Gestión!F547=$L$91,"Invest4",IF(Gestión!F547=$L$93,"Vincula",IF(Gestión!F547=$L$94,"Crea2",IF(Gestión!F547=$L$95,"Diseño1",IF(Gestión!F547=$L$96,"Opera3",IF(Gestión!F547=$L$100,"Promo",IF(Gestión!F547=$L$101,"Estudio1",IF(Gestión!F547=$L$103,"Desarrolla",IF(Gestión!F547=$L$104,"Propen",IF(Gestión!F547=$L$108,"Aument",IF(Gestión!F547=$L$112,"Aument2",IF(Gestión!F547=$L$113,"Incre2",IF(Gestión!F547=$L$115,"Diver",IF(Gestión!F547=$L$118,"Estable",IF(Gestión!F547=$L$128,"Realiza",IF(Gestión!F547=$L$131,"Realiza1",IF(Gestión!F547=$L$135,"Diseño2",IF(Gestión!F547=$L$137,"Estudio2",IF(Gestión!F547=$L$138,"Invest5",IF(Gestión!F547=$L$141,"Actua5",IF(Gestión!F547=$L$144,"Estable1",IF(Gestión!F547=$L$151,"Defin","N/A"))))))))))))))))))))))))))))))))))))))))))))))))))))))))))</f>
        <v>N/A</v>
      </c>
      <c r="O538" t="str">
        <f>IF(N538="N/A",IF(Gestión!F547=$L$152,"Estable2",IF(Gestión!F547=$L$159,"Diseño3",IF(Gestión!F547=$L$161,"Diseño4",IF(Gestión!F547=$L$164,"Forta6",IF(Gestión!F547=$L$168,"Prog1",IF(Gestión!F547=$L$171,"Robus",IF(Gestión!F547=$L$172,"Diseño5",IF(Gestión!F547=$L$173,"Diseño6",IF(Gestión!F547=$L$174,"Estruc",IF(Gestión!F547=$L$175,"Diseño7",IF(Gestión!F547=$L$178,"Diseño8",IF(Gestión!F547=$L$179,"Diseño9",IF(Gestión!F547=$L$180,"Diseño10",IF(Gestión!F547=$L$181,"Diseño11",IF(Gestión!F547=$L$182,"Diseño12",IF(Gestión!F547=$L$183,"Capacit",IF(Gestión!F547=$L$186,"Redi1",IF(Gestión!F547=$L$187,"Defin1",IF(Gestión!F547=$L$190,"Cumplir",IF(Gestión!F547=$L$193,"Sistem",IF(Gestión!F547=$L$195,"Montaje",IF(Gestión!F547=$L$198,"Implementa",IF(Gestión!F547=$L$201,"Sistem1",IF(Gestión!F547=$L$203,"Asegura",IF(Gestión!F547=$L$204,"Estable3",IF(Gestión!F547=$L$206,"Constru",IF(Gestión!F547=$L$210,"Defin2",IF(Gestión!F547=$L$212,"Cult1",IF(Gestión!F547=$L$214,"Diseño13",IF(Gestión!F547=$L$215,"Defin3",IF(Gestión!F547=$L$217,"Segui",""))))))))))))))))))))))))))))))),N538)</f>
        <v/>
      </c>
      <c r="P538" t="str">
        <f>IF(Gestión!D547=$Q$2,"Acre",IF(Gestión!D547=$Q$3,"Valor",IF(Gestión!D547=$Q$4,"Calidad",IF(Gestión!D547=$Q$5,"NAI",IF(Gestión!D547=$Q$6,"NAP",IF(Gestión!D547=$Q$7,"NAE",IF(Gestión!D547=$Q$8,"Articulación",IF(Gestión!D547=$Q$9,"Extensión",IF(Gestión!D547=$Q$10,"Regionalización",IF(Gestión!D547=$Q$11,"Interna",IF(Gestión!D547=$Q$12,"Seguimiento",IF(Gestión!D547=$Q$13,"NAA",IF(Gestión!D547=$Q$14,"Gerencia",IF(Gestión!D547=$Q$15,"TH",IF(Gestión!D547=$Q$16,"Finan",IF(Gestión!D547=$Q$17,"Bienestar",IF(Gestión!D547=$Q$18,"Comuni",IF(Gestión!D547=$Q$19,"Sistema",IF(Gestión!D547=$Q$20,"GestionD",IF(Gestión!D547=$Q$21,"Mejoramiento",IF(Gestión!D547=$Q$22,"Modelo",IF(Gestión!D547=$Q$23,"Control",""))))))))))))))))))))))</f>
        <v/>
      </c>
      <c r="T538" t="str">
        <f>IF(Gestión!E547=D!$K$2,"Acredi",IF(Gestión!E547=D!$K$7,"Increm",IF(Gestión!E547=D!$K$11,"Forma",IF(Gestión!E547=D!$K$15,"Vincu",IF(Gestión!E547=D!$K$31,"Estructuraci",IF(Gestión!E547=D!$K$33,"Tecnica",IF(Gestión!E547=D!$K$35,"Conso",IF(Gestión!E547=D!$K$37,"Fortale",IF(Gestión!E547=D!$K$38,"Program",IF(Gestión!E547=D!$K$40,"Estruct",IF(Gestión!E547=D!$K$48,"Artic",IF(Gestión!E547=D!$K$55,"Fortale1",IF(Gestión!E547=D!$K$60,"Biling",IF(Gestión!E547=D!$K$64,"Forma1",IF(Gestión!E547=D!$K$66,"Gest",IF(Gestión!E547=D!$K$68,"Redefini",IF(Gestión!E547=D!$K$69,"Fortale2",IF(Gestión!E547=D!$K$72,"Edu",IF(Gestión!E547=D!$K$79,"Implement",IF(Gestión!E547=D!$K$81,"Potencia",IF(Gestión!E547=D!$K$86,"Fortale3",IF(Gestión!E547=D!$K$89,"Vincu1",IF(Gestión!E547=D!$K$91,"Incur",IF(Gestión!E547=D!$K$93,"Proyec",IF(Gestión!E547=D!$K$94,"Estrateg",IF(Gestión!E547=D!$K$95,"Desa",IF(Gestión!E547=D!$K$103,"Seguim",IF(Gestión!E547=D!$K$104,"Acces",IF(Gestión!E547=D!$K$113,"Program1",IF(Gestión!E547=D!$K$115,"En",IF(Gestión!E547=D!$K$118,"Geren",IF(Gestión!E547=D!$K$128,"Proyec1",IF(Gestión!E547=D!$K$131,"Proyec2",IF(Gestión!E547=D!$K$135,"Forma2",IF(Gestión!E547=D!$K$137,"Talent",IF(Gestión!E547=D!$K$151,"Conso1",IF(Gestión!E547=D!$K$152,"Conso2",IF(Gestión!E547=D!$K$159,"Serv",IF(Gestión!E547=D!$K$164,"Rete",IF(Gestión!E547=D!$K$171,"Fortale4",IF(Gestión!E547=D!$K$172,"Fortale5",IF(Gestión!E547=D!$K$174,"Defini",IF(Gestión!E547=D!$K$175,"Coord",IF(Gestión!E547=D!$K$178,"Redef",IF(Gestión!E547=D!$K$181,"Compro",IF(Gestión!E547=D!$K$182,"Desa1",IF(Gestión!E547=D!$K$183,"Fortale6",IF(Gestión!E547=D!$K$187,"Esta",IF(Gestión!E547=D!$K$190,"Facil",IF(Gestión!E547=D!$K$193,"Soporte",IF(Gestión!E547=D!$K$198,"Implement1",IF(Gestión!E547=D!$K$201,"La",IF(Gestión!E547=D!$K$203,"Fortale7",IF(Gestión!E547=D!$K$206,"Remo",IF(Gestión!E547=D!$K$210,"Fortale8",IF(Gestión!E547=D!$K$214,"Mejoram",IF(Gestión!E547=D!$K$215,"Fortale9",IF(Gestión!E547=D!$K$217,"Fortale10",""))))))))))))))))))))))))))))))))))))))))))))))))))))))))))</f>
        <v/>
      </c>
    </row>
    <row r="539" spans="14:20" x14ac:dyDescent="0.25">
      <c r="N539" t="str">
        <f>IF(Gestión!F548=D!$L$2,"Forta",IF(Gestión!F548=$L$4,"Inclu",IF(Gestión!F548=$L$5,"Cult",IF(Gestión!F548=$L$7,"Actua",IF(Gestión!F548=$L$11,"Cuali",IF(Gestión!F548=$L$15,"Forta1",IF(Gestión!F548=$L$18,"Actua1",IF(Gestión!F548=$L$20,"Forta2",IF(Gestión!F548=$L$24,"Plan",IF(Gestión!F548=$L$28,"Confor",IF(Gestión!F548=$L$31,"Crea",IF(Gestión!F548=$L$33,"Incor",IF(Gestión!F548=$L$35,"Incre",IF(Gestión!F548=$L$36,"Prog",IF(Gestión!F548=$L$37,"Forta3",IF(Gestión!F548=$L$38,"Redi",IF(Gestión!F548=$L$40,"Confor1",IF(Gestión!F548=$L$44,"Apoyo",IF(Gestión!F548=$L$46,"Crea1",IF(Gestión!F548=$L$48,"Forta4",IF(Gestión!F548=$L$50,"Actua2",IF(Gestión!F548=$L$51,"Invest",IF(Gestión!F548=$L$52,"Conserv",IF(Gestión!F548=$L$55,"Incre1",IF(Gestión!F548=$L$60,"Actua3",IF(Gestión!F548=$L$64,"Actua4",IF(Gestión!F548=$L$66,"Asist",IF(Gestión!F548=$L$68,"Invest2",IF(Gestión!F548=$L$69,"Pract",IF(Gestión!F548=$L$72,"Forta5",IF(Gestión!F548=$L$79,"Opera",IF(Gestión!F548=$L$80,"Opera2",IF(Gestión!F548=$L$81,"Impul",IF(Gestión!F548=$L$86,"Estudio",IF(Gestión!F548=$L$89,"Invest3",IF(Gestión!F548=$L$90,"Diseño",IF(Gestión!F548=$L$91,"Invest4",IF(Gestión!F548=$L$93,"Vincula",IF(Gestión!F548=$L$94,"Crea2",IF(Gestión!F548=$L$95,"Diseño1",IF(Gestión!F548=$L$96,"Opera3",IF(Gestión!F548=$L$100,"Promo",IF(Gestión!F548=$L$101,"Estudio1",IF(Gestión!F548=$L$103,"Desarrolla",IF(Gestión!F548=$L$104,"Propen",IF(Gestión!F548=$L$108,"Aument",IF(Gestión!F548=$L$112,"Aument2",IF(Gestión!F548=$L$113,"Incre2",IF(Gestión!F548=$L$115,"Diver",IF(Gestión!F548=$L$118,"Estable",IF(Gestión!F548=$L$128,"Realiza",IF(Gestión!F548=$L$131,"Realiza1",IF(Gestión!F548=$L$135,"Diseño2",IF(Gestión!F548=$L$137,"Estudio2",IF(Gestión!F548=$L$138,"Invest5",IF(Gestión!F548=$L$141,"Actua5",IF(Gestión!F548=$L$144,"Estable1",IF(Gestión!F548=$L$151,"Defin","N/A"))))))))))))))))))))))))))))))))))))))))))))))))))))))))))</f>
        <v>N/A</v>
      </c>
      <c r="O539" t="str">
        <f>IF(N539="N/A",IF(Gestión!F548=$L$152,"Estable2",IF(Gestión!F548=$L$159,"Diseño3",IF(Gestión!F548=$L$161,"Diseño4",IF(Gestión!F548=$L$164,"Forta6",IF(Gestión!F548=$L$168,"Prog1",IF(Gestión!F548=$L$171,"Robus",IF(Gestión!F548=$L$172,"Diseño5",IF(Gestión!F548=$L$173,"Diseño6",IF(Gestión!F548=$L$174,"Estruc",IF(Gestión!F548=$L$175,"Diseño7",IF(Gestión!F548=$L$178,"Diseño8",IF(Gestión!F548=$L$179,"Diseño9",IF(Gestión!F548=$L$180,"Diseño10",IF(Gestión!F548=$L$181,"Diseño11",IF(Gestión!F548=$L$182,"Diseño12",IF(Gestión!F548=$L$183,"Capacit",IF(Gestión!F548=$L$186,"Redi1",IF(Gestión!F548=$L$187,"Defin1",IF(Gestión!F548=$L$190,"Cumplir",IF(Gestión!F548=$L$193,"Sistem",IF(Gestión!F548=$L$195,"Montaje",IF(Gestión!F548=$L$198,"Implementa",IF(Gestión!F548=$L$201,"Sistem1",IF(Gestión!F548=$L$203,"Asegura",IF(Gestión!F548=$L$204,"Estable3",IF(Gestión!F548=$L$206,"Constru",IF(Gestión!F548=$L$210,"Defin2",IF(Gestión!F548=$L$212,"Cult1",IF(Gestión!F548=$L$214,"Diseño13",IF(Gestión!F548=$L$215,"Defin3",IF(Gestión!F548=$L$217,"Segui",""))))))))))))))))))))))))))))))),N539)</f>
        <v/>
      </c>
      <c r="P539" t="str">
        <f>IF(Gestión!D548=$Q$2,"Acre",IF(Gestión!D548=$Q$3,"Valor",IF(Gestión!D548=$Q$4,"Calidad",IF(Gestión!D548=$Q$5,"NAI",IF(Gestión!D548=$Q$6,"NAP",IF(Gestión!D548=$Q$7,"NAE",IF(Gestión!D548=$Q$8,"Articulación",IF(Gestión!D548=$Q$9,"Extensión",IF(Gestión!D548=$Q$10,"Regionalización",IF(Gestión!D548=$Q$11,"Interna",IF(Gestión!D548=$Q$12,"Seguimiento",IF(Gestión!D548=$Q$13,"NAA",IF(Gestión!D548=$Q$14,"Gerencia",IF(Gestión!D548=$Q$15,"TH",IF(Gestión!D548=$Q$16,"Finan",IF(Gestión!D548=$Q$17,"Bienestar",IF(Gestión!D548=$Q$18,"Comuni",IF(Gestión!D548=$Q$19,"Sistema",IF(Gestión!D548=$Q$20,"GestionD",IF(Gestión!D548=$Q$21,"Mejoramiento",IF(Gestión!D548=$Q$22,"Modelo",IF(Gestión!D548=$Q$23,"Control",""))))))))))))))))))))))</f>
        <v/>
      </c>
      <c r="T539" t="str">
        <f>IF(Gestión!E548=D!$K$2,"Acredi",IF(Gestión!E548=D!$K$7,"Increm",IF(Gestión!E548=D!$K$11,"Forma",IF(Gestión!E548=D!$K$15,"Vincu",IF(Gestión!E548=D!$K$31,"Estructuraci",IF(Gestión!E548=D!$K$33,"Tecnica",IF(Gestión!E548=D!$K$35,"Conso",IF(Gestión!E548=D!$K$37,"Fortale",IF(Gestión!E548=D!$K$38,"Program",IF(Gestión!E548=D!$K$40,"Estruct",IF(Gestión!E548=D!$K$48,"Artic",IF(Gestión!E548=D!$K$55,"Fortale1",IF(Gestión!E548=D!$K$60,"Biling",IF(Gestión!E548=D!$K$64,"Forma1",IF(Gestión!E548=D!$K$66,"Gest",IF(Gestión!E548=D!$K$68,"Redefini",IF(Gestión!E548=D!$K$69,"Fortale2",IF(Gestión!E548=D!$K$72,"Edu",IF(Gestión!E548=D!$K$79,"Implement",IF(Gestión!E548=D!$K$81,"Potencia",IF(Gestión!E548=D!$K$86,"Fortale3",IF(Gestión!E548=D!$K$89,"Vincu1",IF(Gestión!E548=D!$K$91,"Incur",IF(Gestión!E548=D!$K$93,"Proyec",IF(Gestión!E548=D!$K$94,"Estrateg",IF(Gestión!E548=D!$K$95,"Desa",IF(Gestión!E548=D!$K$103,"Seguim",IF(Gestión!E548=D!$K$104,"Acces",IF(Gestión!E548=D!$K$113,"Program1",IF(Gestión!E548=D!$K$115,"En",IF(Gestión!E548=D!$K$118,"Geren",IF(Gestión!E548=D!$K$128,"Proyec1",IF(Gestión!E548=D!$K$131,"Proyec2",IF(Gestión!E548=D!$K$135,"Forma2",IF(Gestión!E548=D!$K$137,"Talent",IF(Gestión!E548=D!$K$151,"Conso1",IF(Gestión!E548=D!$K$152,"Conso2",IF(Gestión!E548=D!$K$159,"Serv",IF(Gestión!E548=D!$K$164,"Rete",IF(Gestión!E548=D!$K$171,"Fortale4",IF(Gestión!E548=D!$K$172,"Fortale5",IF(Gestión!E548=D!$K$174,"Defini",IF(Gestión!E548=D!$K$175,"Coord",IF(Gestión!E548=D!$K$178,"Redef",IF(Gestión!E548=D!$K$181,"Compro",IF(Gestión!E548=D!$K$182,"Desa1",IF(Gestión!E548=D!$K$183,"Fortale6",IF(Gestión!E548=D!$K$187,"Esta",IF(Gestión!E548=D!$K$190,"Facil",IF(Gestión!E548=D!$K$193,"Soporte",IF(Gestión!E548=D!$K$198,"Implement1",IF(Gestión!E548=D!$K$201,"La",IF(Gestión!E548=D!$K$203,"Fortale7",IF(Gestión!E548=D!$K$206,"Remo",IF(Gestión!E548=D!$K$210,"Fortale8",IF(Gestión!E548=D!$K$214,"Mejoram",IF(Gestión!E548=D!$K$215,"Fortale9",IF(Gestión!E548=D!$K$217,"Fortale10",""))))))))))))))))))))))))))))))))))))))))))))))))))))))))))</f>
        <v/>
      </c>
    </row>
    <row r="540" spans="14:20" x14ac:dyDescent="0.25">
      <c r="N540" t="str">
        <f>IF(Gestión!F549=D!$L$2,"Forta",IF(Gestión!F549=$L$4,"Inclu",IF(Gestión!F549=$L$5,"Cult",IF(Gestión!F549=$L$7,"Actua",IF(Gestión!F549=$L$11,"Cuali",IF(Gestión!F549=$L$15,"Forta1",IF(Gestión!F549=$L$18,"Actua1",IF(Gestión!F549=$L$20,"Forta2",IF(Gestión!F549=$L$24,"Plan",IF(Gestión!F549=$L$28,"Confor",IF(Gestión!F549=$L$31,"Crea",IF(Gestión!F549=$L$33,"Incor",IF(Gestión!F549=$L$35,"Incre",IF(Gestión!F549=$L$36,"Prog",IF(Gestión!F549=$L$37,"Forta3",IF(Gestión!F549=$L$38,"Redi",IF(Gestión!F549=$L$40,"Confor1",IF(Gestión!F549=$L$44,"Apoyo",IF(Gestión!F549=$L$46,"Crea1",IF(Gestión!F549=$L$48,"Forta4",IF(Gestión!F549=$L$50,"Actua2",IF(Gestión!F549=$L$51,"Invest",IF(Gestión!F549=$L$52,"Conserv",IF(Gestión!F549=$L$55,"Incre1",IF(Gestión!F549=$L$60,"Actua3",IF(Gestión!F549=$L$64,"Actua4",IF(Gestión!F549=$L$66,"Asist",IF(Gestión!F549=$L$68,"Invest2",IF(Gestión!F549=$L$69,"Pract",IF(Gestión!F549=$L$72,"Forta5",IF(Gestión!F549=$L$79,"Opera",IF(Gestión!F549=$L$80,"Opera2",IF(Gestión!F549=$L$81,"Impul",IF(Gestión!F549=$L$86,"Estudio",IF(Gestión!F549=$L$89,"Invest3",IF(Gestión!F549=$L$90,"Diseño",IF(Gestión!F549=$L$91,"Invest4",IF(Gestión!F549=$L$93,"Vincula",IF(Gestión!F549=$L$94,"Crea2",IF(Gestión!F549=$L$95,"Diseño1",IF(Gestión!F549=$L$96,"Opera3",IF(Gestión!F549=$L$100,"Promo",IF(Gestión!F549=$L$101,"Estudio1",IF(Gestión!F549=$L$103,"Desarrolla",IF(Gestión!F549=$L$104,"Propen",IF(Gestión!F549=$L$108,"Aument",IF(Gestión!F549=$L$112,"Aument2",IF(Gestión!F549=$L$113,"Incre2",IF(Gestión!F549=$L$115,"Diver",IF(Gestión!F549=$L$118,"Estable",IF(Gestión!F549=$L$128,"Realiza",IF(Gestión!F549=$L$131,"Realiza1",IF(Gestión!F549=$L$135,"Diseño2",IF(Gestión!F549=$L$137,"Estudio2",IF(Gestión!F549=$L$138,"Invest5",IF(Gestión!F549=$L$141,"Actua5",IF(Gestión!F549=$L$144,"Estable1",IF(Gestión!F549=$L$151,"Defin","N/A"))))))))))))))))))))))))))))))))))))))))))))))))))))))))))</f>
        <v>N/A</v>
      </c>
      <c r="O540" t="str">
        <f>IF(N540="N/A",IF(Gestión!F549=$L$152,"Estable2",IF(Gestión!F549=$L$159,"Diseño3",IF(Gestión!F549=$L$161,"Diseño4",IF(Gestión!F549=$L$164,"Forta6",IF(Gestión!F549=$L$168,"Prog1",IF(Gestión!F549=$L$171,"Robus",IF(Gestión!F549=$L$172,"Diseño5",IF(Gestión!F549=$L$173,"Diseño6",IF(Gestión!F549=$L$174,"Estruc",IF(Gestión!F549=$L$175,"Diseño7",IF(Gestión!F549=$L$178,"Diseño8",IF(Gestión!F549=$L$179,"Diseño9",IF(Gestión!F549=$L$180,"Diseño10",IF(Gestión!F549=$L$181,"Diseño11",IF(Gestión!F549=$L$182,"Diseño12",IF(Gestión!F549=$L$183,"Capacit",IF(Gestión!F549=$L$186,"Redi1",IF(Gestión!F549=$L$187,"Defin1",IF(Gestión!F549=$L$190,"Cumplir",IF(Gestión!F549=$L$193,"Sistem",IF(Gestión!F549=$L$195,"Montaje",IF(Gestión!F549=$L$198,"Implementa",IF(Gestión!F549=$L$201,"Sistem1",IF(Gestión!F549=$L$203,"Asegura",IF(Gestión!F549=$L$204,"Estable3",IF(Gestión!F549=$L$206,"Constru",IF(Gestión!F549=$L$210,"Defin2",IF(Gestión!F549=$L$212,"Cult1",IF(Gestión!F549=$L$214,"Diseño13",IF(Gestión!F549=$L$215,"Defin3",IF(Gestión!F549=$L$217,"Segui",""))))))))))))))))))))))))))))))),N540)</f>
        <v/>
      </c>
      <c r="P540" t="str">
        <f>IF(Gestión!D549=$Q$2,"Acre",IF(Gestión!D549=$Q$3,"Valor",IF(Gestión!D549=$Q$4,"Calidad",IF(Gestión!D549=$Q$5,"NAI",IF(Gestión!D549=$Q$6,"NAP",IF(Gestión!D549=$Q$7,"NAE",IF(Gestión!D549=$Q$8,"Articulación",IF(Gestión!D549=$Q$9,"Extensión",IF(Gestión!D549=$Q$10,"Regionalización",IF(Gestión!D549=$Q$11,"Interna",IF(Gestión!D549=$Q$12,"Seguimiento",IF(Gestión!D549=$Q$13,"NAA",IF(Gestión!D549=$Q$14,"Gerencia",IF(Gestión!D549=$Q$15,"TH",IF(Gestión!D549=$Q$16,"Finan",IF(Gestión!D549=$Q$17,"Bienestar",IF(Gestión!D549=$Q$18,"Comuni",IF(Gestión!D549=$Q$19,"Sistema",IF(Gestión!D549=$Q$20,"GestionD",IF(Gestión!D549=$Q$21,"Mejoramiento",IF(Gestión!D549=$Q$22,"Modelo",IF(Gestión!D549=$Q$23,"Control",""))))))))))))))))))))))</f>
        <v/>
      </c>
      <c r="T540" t="str">
        <f>IF(Gestión!E549=D!$K$2,"Acredi",IF(Gestión!E549=D!$K$7,"Increm",IF(Gestión!E549=D!$K$11,"Forma",IF(Gestión!E549=D!$K$15,"Vincu",IF(Gestión!E549=D!$K$31,"Estructuraci",IF(Gestión!E549=D!$K$33,"Tecnica",IF(Gestión!E549=D!$K$35,"Conso",IF(Gestión!E549=D!$K$37,"Fortale",IF(Gestión!E549=D!$K$38,"Program",IF(Gestión!E549=D!$K$40,"Estruct",IF(Gestión!E549=D!$K$48,"Artic",IF(Gestión!E549=D!$K$55,"Fortale1",IF(Gestión!E549=D!$K$60,"Biling",IF(Gestión!E549=D!$K$64,"Forma1",IF(Gestión!E549=D!$K$66,"Gest",IF(Gestión!E549=D!$K$68,"Redefini",IF(Gestión!E549=D!$K$69,"Fortale2",IF(Gestión!E549=D!$K$72,"Edu",IF(Gestión!E549=D!$K$79,"Implement",IF(Gestión!E549=D!$K$81,"Potencia",IF(Gestión!E549=D!$K$86,"Fortale3",IF(Gestión!E549=D!$K$89,"Vincu1",IF(Gestión!E549=D!$K$91,"Incur",IF(Gestión!E549=D!$K$93,"Proyec",IF(Gestión!E549=D!$K$94,"Estrateg",IF(Gestión!E549=D!$K$95,"Desa",IF(Gestión!E549=D!$K$103,"Seguim",IF(Gestión!E549=D!$K$104,"Acces",IF(Gestión!E549=D!$K$113,"Program1",IF(Gestión!E549=D!$K$115,"En",IF(Gestión!E549=D!$K$118,"Geren",IF(Gestión!E549=D!$K$128,"Proyec1",IF(Gestión!E549=D!$K$131,"Proyec2",IF(Gestión!E549=D!$K$135,"Forma2",IF(Gestión!E549=D!$K$137,"Talent",IF(Gestión!E549=D!$K$151,"Conso1",IF(Gestión!E549=D!$K$152,"Conso2",IF(Gestión!E549=D!$K$159,"Serv",IF(Gestión!E549=D!$K$164,"Rete",IF(Gestión!E549=D!$K$171,"Fortale4",IF(Gestión!E549=D!$K$172,"Fortale5",IF(Gestión!E549=D!$K$174,"Defini",IF(Gestión!E549=D!$K$175,"Coord",IF(Gestión!E549=D!$K$178,"Redef",IF(Gestión!E549=D!$K$181,"Compro",IF(Gestión!E549=D!$K$182,"Desa1",IF(Gestión!E549=D!$K$183,"Fortale6",IF(Gestión!E549=D!$K$187,"Esta",IF(Gestión!E549=D!$K$190,"Facil",IF(Gestión!E549=D!$K$193,"Soporte",IF(Gestión!E549=D!$K$198,"Implement1",IF(Gestión!E549=D!$K$201,"La",IF(Gestión!E549=D!$K$203,"Fortale7",IF(Gestión!E549=D!$K$206,"Remo",IF(Gestión!E549=D!$K$210,"Fortale8",IF(Gestión!E549=D!$K$214,"Mejoram",IF(Gestión!E549=D!$K$215,"Fortale9",IF(Gestión!E549=D!$K$217,"Fortale10",""))))))))))))))))))))))))))))))))))))))))))))))))))))))))))</f>
        <v/>
      </c>
    </row>
    <row r="541" spans="14:20" x14ac:dyDescent="0.25">
      <c r="N541" t="str">
        <f>IF(Gestión!F550=D!$L$2,"Forta",IF(Gestión!F550=$L$4,"Inclu",IF(Gestión!F550=$L$5,"Cult",IF(Gestión!F550=$L$7,"Actua",IF(Gestión!F550=$L$11,"Cuali",IF(Gestión!F550=$L$15,"Forta1",IF(Gestión!F550=$L$18,"Actua1",IF(Gestión!F550=$L$20,"Forta2",IF(Gestión!F550=$L$24,"Plan",IF(Gestión!F550=$L$28,"Confor",IF(Gestión!F550=$L$31,"Crea",IF(Gestión!F550=$L$33,"Incor",IF(Gestión!F550=$L$35,"Incre",IF(Gestión!F550=$L$36,"Prog",IF(Gestión!F550=$L$37,"Forta3",IF(Gestión!F550=$L$38,"Redi",IF(Gestión!F550=$L$40,"Confor1",IF(Gestión!F550=$L$44,"Apoyo",IF(Gestión!F550=$L$46,"Crea1",IF(Gestión!F550=$L$48,"Forta4",IF(Gestión!F550=$L$50,"Actua2",IF(Gestión!F550=$L$51,"Invest",IF(Gestión!F550=$L$52,"Conserv",IF(Gestión!F550=$L$55,"Incre1",IF(Gestión!F550=$L$60,"Actua3",IF(Gestión!F550=$L$64,"Actua4",IF(Gestión!F550=$L$66,"Asist",IF(Gestión!F550=$L$68,"Invest2",IF(Gestión!F550=$L$69,"Pract",IF(Gestión!F550=$L$72,"Forta5",IF(Gestión!F550=$L$79,"Opera",IF(Gestión!F550=$L$80,"Opera2",IF(Gestión!F550=$L$81,"Impul",IF(Gestión!F550=$L$86,"Estudio",IF(Gestión!F550=$L$89,"Invest3",IF(Gestión!F550=$L$90,"Diseño",IF(Gestión!F550=$L$91,"Invest4",IF(Gestión!F550=$L$93,"Vincula",IF(Gestión!F550=$L$94,"Crea2",IF(Gestión!F550=$L$95,"Diseño1",IF(Gestión!F550=$L$96,"Opera3",IF(Gestión!F550=$L$100,"Promo",IF(Gestión!F550=$L$101,"Estudio1",IF(Gestión!F550=$L$103,"Desarrolla",IF(Gestión!F550=$L$104,"Propen",IF(Gestión!F550=$L$108,"Aument",IF(Gestión!F550=$L$112,"Aument2",IF(Gestión!F550=$L$113,"Incre2",IF(Gestión!F550=$L$115,"Diver",IF(Gestión!F550=$L$118,"Estable",IF(Gestión!F550=$L$128,"Realiza",IF(Gestión!F550=$L$131,"Realiza1",IF(Gestión!F550=$L$135,"Diseño2",IF(Gestión!F550=$L$137,"Estudio2",IF(Gestión!F550=$L$138,"Invest5",IF(Gestión!F550=$L$141,"Actua5",IF(Gestión!F550=$L$144,"Estable1",IF(Gestión!F550=$L$151,"Defin","N/A"))))))))))))))))))))))))))))))))))))))))))))))))))))))))))</f>
        <v>N/A</v>
      </c>
      <c r="O541" t="str">
        <f>IF(N541="N/A",IF(Gestión!F550=$L$152,"Estable2",IF(Gestión!F550=$L$159,"Diseño3",IF(Gestión!F550=$L$161,"Diseño4",IF(Gestión!F550=$L$164,"Forta6",IF(Gestión!F550=$L$168,"Prog1",IF(Gestión!F550=$L$171,"Robus",IF(Gestión!F550=$L$172,"Diseño5",IF(Gestión!F550=$L$173,"Diseño6",IF(Gestión!F550=$L$174,"Estruc",IF(Gestión!F550=$L$175,"Diseño7",IF(Gestión!F550=$L$178,"Diseño8",IF(Gestión!F550=$L$179,"Diseño9",IF(Gestión!F550=$L$180,"Diseño10",IF(Gestión!F550=$L$181,"Diseño11",IF(Gestión!F550=$L$182,"Diseño12",IF(Gestión!F550=$L$183,"Capacit",IF(Gestión!F550=$L$186,"Redi1",IF(Gestión!F550=$L$187,"Defin1",IF(Gestión!F550=$L$190,"Cumplir",IF(Gestión!F550=$L$193,"Sistem",IF(Gestión!F550=$L$195,"Montaje",IF(Gestión!F550=$L$198,"Implementa",IF(Gestión!F550=$L$201,"Sistem1",IF(Gestión!F550=$L$203,"Asegura",IF(Gestión!F550=$L$204,"Estable3",IF(Gestión!F550=$L$206,"Constru",IF(Gestión!F550=$L$210,"Defin2",IF(Gestión!F550=$L$212,"Cult1",IF(Gestión!F550=$L$214,"Diseño13",IF(Gestión!F550=$L$215,"Defin3",IF(Gestión!F550=$L$217,"Segui",""))))))))))))))))))))))))))))))),N541)</f>
        <v/>
      </c>
      <c r="P541" t="str">
        <f>IF(Gestión!D550=$Q$2,"Acre",IF(Gestión!D550=$Q$3,"Valor",IF(Gestión!D550=$Q$4,"Calidad",IF(Gestión!D550=$Q$5,"NAI",IF(Gestión!D550=$Q$6,"NAP",IF(Gestión!D550=$Q$7,"NAE",IF(Gestión!D550=$Q$8,"Articulación",IF(Gestión!D550=$Q$9,"Extensión",IF(Gestión!D550=$Q$10,"Regionalización",IF(Gestión!D550=$Q$11,"Interna",IF(Gestión!D550=$Q$12,"Seguimiento",IF(Gestión!D550=$Q$13,"NAA",IF(Gestión!D550=$Q$14,"Gerencia",IF(Gestión!D550=$Q$15,"TH",IF(Gestión!D550=$Q$16,"Finan",IF(Gestión!D550=$Q$17,"Bienestar",IF(Gestión!D550=$Q$18,"Comuni",IF(Gestión!D550=$Q$19,"Sistema",IF(Gestión!D550=$Q$20,"GestionD",IF(Gestión!D550=$Q$21,"Mejoramiento",IF(Gestión!D550=$Q$22,"Modelo",IF(Gestión!D550=$Q$23,"Control",""))))))))))))))))))))))</f>
        <v/>
      </c>
      <c r="T541" t="str">
        <f>IF(Gestión!E550=D!$K$2,"Acredi",IF(Gestión!E550=D!$K$7,"Increm",IF(Gestión!E550=D!$K$11,"Forma",IF(Gestión!E550=D!$K$15,"Vincu",IF(Gestión!E550=D!$K$31,"Estructuraci",IF(Gestión!E550=D!$K$33,"Tecnica",IF(Gestión!E550=D!$K$35,"Conso",IF(Gestión!E550=D!$K$37,"Fortale",IF(Gestión!E550=D!$K$38,"Program",IF(Gestión!E550=D!$K$40,"Estruct",IF(Gestión!E550=D!$K$48,"Artic",IF(Gestión!E550=D!$K$55,"Fortale1",IF(Gestión!E550=D!$K$60,"Biling",IF(Gestión!E550=D!$K$64,"Forma1",IF(Gestión!E550=D!$K$66,"Gest",IF(Gestión!E550=D!$K$68,"Redefini",IF(Gestión!E550=D!$K$69,"Fortale2",IF(Gestión!E550=D!$K$72,"Edu",IF(Gestión!E550=D!$K$79,"Implement",IF(Gestión!E550=D!$K$81,"Potencia",IF(Gestión!E550=D!$K$86,"Fortale3",IF(Gestión!E550=D!$K$89,"Vincu1",IF(Gestión!E550=D!$K$91,"Incur",IF(Gestión!E550=D!$K$93,"Proyec",IF(Gestión!E550=D!$K$94,"Estrateg",IF(Gestión!E550=D!$K$95,"Desa",IF(Gestión!E550=D!$K$103,"Seguim",IF(Gestión!E550=D!$K$104,"Acces",IF(Gestión!E550=D!$K$113,"Program1",IF(Gestión!E550=D!$K$115,"En",IF(Gestión!E550=D!$K$118,"Geren",IF(Gestión!E550=D!$K$128,"Proyec1",IF(Gestión!E550=D!$K$131,"Proyec2",IF(Gestión!E550=D!$K$135,"Forma2",IF(Gestión!E550=D!$K$137,"Talent",IF(Gestión!E550=D!$K$151,"Conso1",IF(Gestión!E550=D!$K$152,"Conso2",IF(Gestión!E550=D!$K$159,"Serv",IF(Gestión!E550=D!$K$164,"Rete",IF(Gestión!E550=D!$K$171,"Fortale4",IF(Gestión!E550=D!$K$172,"Fortale5",IF(Gestión!E550=D!$K$174,"Defini",IF(Gestión!E550=D!$K$175,"Coord",IF(Gestión!E550=D!$K$178,"Redef",IF(Gestión!E550=D!$K$181,"Compro",IF(Gestión!E550=D!$K$182,"Desa1",IF(Gestión!E550=D!$K$183,"Fortale6",IF(Gestión!E550=D!$K$187,"Esta",IF(Gestión!E550=D!$K$190,"Facil",IF(Gestión!E550=D!$K$193,"Soporte",IF(Gestión!E550=D!$K$198,"Implement1",IF(Gestión!E550=D!$K$201,"La",IF(Gestión!E550=D!$K$203,"Fortale7",IF(Gestión!E550=D!$K$206,"Remo",IF(Gestión!E550=D!$K$210,"Fortale8",IF(Gestión!E550=D!$K$214,"Mejoram",IF(Gestión!E550=D!$K$215,"Fortale9",IF(Gestión!E550=D!$K$217,"Fortale10",""))))))))))))))))))))))))))))))))))))))))))))))))))))))))))</f>
        <v/>
      </c>
    </row>
    <row r="542" spans="14:20" x14ac:dyDescent="0.25">
      <c r="N542" t="str">
        <f>IF(Gestión!F551=D!$L$2,"Forta",IF(Gestión!F551=$L$4,"Inclu",IF(Gestión!F551=$L$5,"Cult",IF(Gestión!F551=$L$7,"Actua",IF(Gestión!F551=$L$11,"Cuali",IF(Gestión!F551=$L$15,"Forta1",IF(Gestión!F551=$L$18,"Actua1",IF(Gestión!F551=$L$20,"Forta2",IF(Gestión!F551=$L$24,"Plan",IF(Gestión!F551=$L$28,"Confor",IF(Gestión!F551=$L$31,"Crea",IF(Gestión!F551=$L$33,"Incor",IF(Gestión!F551=$L$35,"Incre",IF(Gestión!F551=$L$36,"Prog",IF(Gestión!F551=$L$37,"Forta3",IF(Gestión!F551=$L$38,"Redi",IF(Gestión!F551=$L$40,"Confor1",IF(Gestión!F551=$L$44,"Apoyo",IF(Gestión!F551=$L$46,"Crea1",IF(Gestión!F551=$L$48,"Forta4",IF(Gestión!F551=$L$50,"Actua2",IF(Gestión!F551=$L$51,"Invest",IF(Gestión!F551=$L$52,"Conserv",IF(Gestión!F551=$L$55,"Incre1",IF(Gestión!F551=$L$60,"Actua3",IF(Gestión!F551=$L$64,"Actua4",IF(Gestión!F551=$L$66,"Asist",IF(Gestión!F551=$L$68,"Invest2",IF(Gestión!F551=$L$69,"Pract",IF(Gestión!F551=$L$72,"Forta5",IF(Gestión!F551=$L$79,"Opera",IF(Gestión!F551=$L$80,"Opera2",IF(Gestión!F551=$L$81,"Impul",IF(Gestión!F551=$L$86,"Estudio",IF(Gestión!F551=$L$89,"Invest3",IF(Gestión!F551=$L$90,"Diseño",IF(Gestión!F551=$L$91,"Invest4",IF(Gestión!F551=$L$93,"Vincula",IF(Gestión!F551=$L$94,"Crea2",IF(Gestión!F551=$L$95,"Diseño1",IF(Gestión!F551=$L$96,"Opera3",IF(Gestión!F551=$L$100,"Promo",IF(Gestión!F551=$L$101,"Estudio1",IF(Gestión!F551=$L$103,"Desarrolla",IF(Gestión!F551=$L$104,"Propen",IF(Gestión!F551=$L$108,"Aument",IF(Gestión!F551=$L$112,"Aument2",IF(Gestión!F551=$L$113,"Incre2",IF(Gestión!F551=$L$115,"Diver",IF(Gestión!F551=$L$118,"Estable",IF(Gestión!F551=$L$128,"Realiza",IF(Gestión!F551=$L$131,"Realiza1",IF(Gestión!F551=$L$135,"Diseño2",IF(Gestión!F551=$L$137,"Estudio2",IF(Gestión!F551=$L$138,"Invest5",IF(Gestión!F551=$L$141,"Actua5",IF(Gestión!F551=$L$144,"Estable1",IF(Gestión!F551=$L$151,"Defin","N/A"))))))))))))))))))))))))))))))))))))))))))))))))))))))))))</f>
        <v>N/A</v>
      </c>
      <c r="O542" t="str">
        <f>IF(N542="N/A",IF(Gestión!F551=$L$152,"Estable2",IF(Gestión!F551=$L$159,"Diseño3",IF(Gestión!F551=$L$161,"Diseño4",IF(Gestión!F551=$L$164,"Forta6",IF(Gestión!F551=$L$168,"Prog1",IF(Gestión!F551=$L$171,"Robus",IF(Gestión!F551=$L$172,"Diseño5",IF(Gestión!F551=$L$173,"Diseño6",IF(Gestión!F551=$L$174,"Estruc",IF(Gestión!F551=$L$175,"Diseño7",IF(Gestión!F551=$L$178,"Diseño8",IF(Gestión!F551=$L$179,"Diseño9",IF(Gestión!F551=$L$180,"Diseño10",IF(Gestión!F551=$L$181,"Diseño11",IF(Gestión!F551=$L$182,"Diseño12",IF(Gestión!F551=$L$183,"Capacit",IF(Gestión!F551=$L$186,"Redi1",IF(Gestión!F551=$L$187,"Defin1",IF(Gestión!F551=$L$190,"Cumplir",IF(Gestión!F551=$L$193,"Sistem",IF(Gestión!F551=$L$195,"Montaje",IF(Gestión!F551=$L$198,"Implementa",IF(Gestión!F551=$L$201,"Sistem1",IF(Gestión!F551=$L$203,"Asegura",IF(Gestión!F551=$L$204,"Estable3",IF(Gestión!F551=$L$206,"Constru",IF(Gestión!F551=$L$210,"Defin2",IF(Gestión!F551=$L$212,"Cult1",IF(Gestión!F551=$L$214,"Diseño13",IF(Gestión!F551=$L$215,"Defin3",IF(Gestión!F551=$L$217,"Segui",""))))))))))))))))))))))))))))))),N542)</f>
        <v/>
      </c>
      <c r="P542" t="str">
        <f>IF(Gestión!D551=$Q$2,"Acre",IF(Gestión!D551=$Q$3,"Valor",IF(Gestión!D551=$Q$4,"Calidad",IF(Gestión!D551=$Q$5,"NAI",IF(Gestión!D551=$Q$6,"NAP",IF(Gestión!D551=$Q$7,"NAE",IF(Gestión!D551=$Q$8,"Articulación",IF(Gestión!D551=$Q$9,"Extensión",IF(Gestión!D551=$Q$10,"Regionalización",IF(Gestión!D551=$Q$11,"Interna",IF(Gestión!D551=$Q$12,"Seguimiento",IF(Gestión!D551=$Q$13,"NAA",IF(Gestión!D551=$Q$14,"Gerencia",IF(Gestión!D551=$Q$15,"TH",IF(Gestión!D551=$Q$16,"Finan",IF(Gestión!D551=$Q$17,"Bienestar",IF(Gestión!D551=$Q$18,"Comuni",IF(Gestión!D551=$Q$19,"Sistema",IF(Gestión!D551=$Q$20,"GestionD",IF(Gestión!D551=$Q$21,"Mejoramiento",IF(Gestión!D551=$Q$22,"Modelo",IF(Gestión!D551=$Q$23,"Control",""))))))))))))))))))))))</f>
        <v/>
      </c>
      <c r="T542" t="str">
        <f>IF(Gestión!E551=D!$K$2,"Acredi",IF(Gestión!E551=D!$K$7,"Increm",IF(Gestión!E551=D!$K$11,"Forma",IF(Gestión!E551=D!$K$15,"Vincu",IF(Gestión!E551=D!$K$31,"Estructuraci",IF(Gestión!E551=D!$K$33,"Tecnica",IF(Gestión!E551=D!$K$35,"Conso",IF(Gestión!E551=D!$K$37,"Fortale",IF(Gestión!E551=D!$K$38,"Program",IF(Gestión!E551=D!$K$40,"Estruct",IF(Gestión!E551=D!$K$48,"Artic",IF(Gestión!E551=D!$K$55,"Fortale1",IF(Gestión!E551=D!$K$60,"Biling",IF(Gestión!E551=D!$K$64,"Forma1",IF(Gestión!E551=D!$K$66,"Gest",IF(Gestión!E551=D!$K$68,"Redefini",IF(Gestión!E551=D!$K$69,"Fortale2",IF(Gestión!E551=D!$K$72,"Edu",IF(Gestión!E551=D!$K$79,"Implement",IF(Gestión!E551=D!$K$81,"Potencia",IF(Gestión!E551=D!$K$86,"Fortale3",IF(Gestión!E551=D!$K$89,"Vincu1",IF(Gestión!E551=D!$K$91,"Incur",IF(Gestión!E551=D!$K$93,"Proyec",IF(Gestión!E551=D!$K$94,"Estrateg",IF(Gestión!E551=D!$K$95,"Desa",IF(Gestión!E551=D!$K$103,"Seguim",IF(Gestión!E551=D!$K$104,"Acces",IF(Gestión!E551=D!$K$113,"Program1",IF(Gestión!E551=D!$K$115,"En",IF(Gestión!E551=D!$K$118,"Geren",IF(Gestión!E551=D!$K$128,"Proyec1",IF(Gestión!E551=D!$K$131,"Proyec2",IF(Gestión!E551=D!$K$135,"Forma2",IF(Gestión!E551=D!$K$137,"Talent",IF(Gestión!E551=D!$K$151,"Conso1",IF(Gestión!E551=D!$K$152,"Conso2",IF(Gestión!E551=D!$K$159,"Serv",IF(Gestión!E551=D!$K$164,"Rete",IF(Gestión!E551=D!$K$171,"Fortale4",IF(Gestión!E551=D!$K$172,"Fortale5",IF(Gestión!E551=D!$K$174,"Defini",IF(Gestión!E551=D!$K$175,"Coord",IF(Gestión!E551=D!$K$178,"Redef",IF(Gestión!E551=D!$K$181,"Compro",IF(Gestión!E551=D!$K$182,"Desa1",IF(Gestión!E551=D!$K$183,"Fortale6",IF(Gestión!E551=D!$K$187,"Esta",IF(Gestión!E551=D!$K$190,"Facil",IF(Gestión!E551=D!$K$193,"Soporte",IF(Gestión!E551=D!$K$198,"Implement1",IF(Gestión!E551=D!$K$201,"La",IF(Gestión!E551=D!$K$203,"Fortale7",IF(Gestión!E551=D!$K$206,"Remo",IF(Gestión!E551=D!$K$210,"Fortale8",IF(Gestión!E551=D!$K$214,"Mejoram",IF(Gestión!E551=D!$K$215,"Fortale9",IF(Gestión!E551=D!$K$217,"Fortale10",""))))))))))))))))))))))))))))))))))))))))))))))))))))))))))</f>
        <v/>
      </c>
    </row>
    <row r="543" spans="14:20" x14ac:dyDescent="0.25">
      <c r="N543" t="str">
        <f>IF(Gestión!F552=D!$L$2,"Forta",IF(Gestión!F552=$L$4,"Inclu",IF(Gestión!F552=$L$5,"Cult",IF(Gestión!F552=$L$7,"Actua",IF(Gestión!F552=$L$11,"Cuali",IF(Gestión!F552=$L$15,"Forta1",IF(Gestión!F552=$L$18,"Actua1",IF(Gestión!F552=$L$20,"Forta2",IF(Gestión!F552=$L$24,"Plan",IF(Gestión!F552=$L$28,"Confor",IF(Gestión!F552=$L$31,"Crea",IF(Gestión!F552=$L$33,"Incor",IF(Gestión!F552=$L$35,"Incre",IF(Gestión!F552=$L$36,"Prog",IF(Gestión!F552=$L$37,"Forta3",IF(Gestión!F552=$L$38,"Redi",IF(Gestión!F552=$L$40,"Confor1",IF(Gestión!F552=$L$44,"Apoyo",IF(Gestión!F552=$L$46,"Crea1",IF(Gestión!F552=$L$48,"Forta4",IF(Gestión!F552=$L$50,"Actua2",IF(Gestión!F552=$L$51,"Invest",IF(Gestión!F552=$L$52,"Conserv",IF(Gestión!F552=$L$55,"Incre1",IF(Gestión!F552=$L$60,"Actua3",IF(Gestión!F552=$L$64,"Actua4",IF(Gestión!F552=$L$66,"Asist",IF(Gestión!F552=$L$68,"Invest2",IF(Gestión!F552=$L$69,"Pract",IF(Gestión!F552=$L$72,"Forta5",IF(Gestión!F552=$L$79,"Opera",IF(Gestión!F552=$L$80,"Opera2",IF(Gestión!F552=$L$81,"Impul",IF(Gestión!F552=$L$86,"Estudio",IF(Gestión!F552=$L$89,"Invest3",IF(Gestión!F552=$L$90,"Diseño",IF(Gestión!F552=$L$91,"Invest4",IF(Gestión!F552=$L$93,"Vincula",IF(Gestión!F552=$L$94,"Crea2",IF(Gestión!F552=$L$95,"Diseño1",IF(Gestión!F552=$L$96,"Opera3",IF(Gestión!F552=$L$100,"Promo",IF(Gestión!F552=$L$101,"Estudio1",IF(Gestión!F552=$L$103,"Desarrolla",IF(Gestión!F552=$L$104,"Propen",IF(Gestión!F552=$L$108,"Aument",IF(Gestión!F552=$L$112,"Aument2",IF(Gestión!F552=$L$113,"Incre2",IF(Gestión!F552=$L$115,"Diver",IF(Gestión!F552=$L$118,"Estable",IF(Gestión!F552=$L$128,"Realiza",IF(Gestión!F552=$L$131,"Realiza1",IF(Gestión!F552=$L$135,"Diseño2",IF(Gestión!F552=$L$137,"Estudio2",IF(Gestión!F552=$L$138,"Invest5",IF(Gestión!F552=$L$141,"Actua5",IF(Gestión!F552=$L$144,"Estable1",IF(Gestión!F552=$L$151,"Defin","N/A"))))))))))))))))))))))))))))))))))))))))))))))))))))))))))</f>
        <v>N/A</v>
      </c>
      <c r="O543" t="str">
        <f>IF(N543="N/A",IF(Gestión!F552=$L$152,"Estable2",IF(Gestión!F552=$L$159,"Diseño3",IF(Gestión!F552=$L$161,"Diseño4",IF(Gestión!F552=$L$164,"Forta6",IF(Gestión!F552=$L$168,"Prog1",IF(Gestión!F552=$L$171,"Robus",IF(Gestión!F552=$L$172,"Diseño5",IF(Gestión!F552=$L$173,"Diseño6",IF(Gestión!F552=$L$174,"Estruc",IF(Gestión!F552=$L$175,"Diseño7",IF(Gestión!F552=$L$178,"Diseño8",IF(Gestión!F552=$L$179,"Diseño9",IF(Gestión!F552=$L$180,"Diseño10",IF(Gestión!F552=$L$181,"Diseño11",IF(Gestión!F552=$L$182,"Diseño12",IF(Gestión!F552=$L$183,"Capacit",IF(Gestión!F552=$L$186,"Redi1",IF(Gestión!F552=$L$187,"Defin1",IF(Gestión!F552=$L$190,"Cumplir",IF(Gestión!F552=$L$193,"Sistem",IF(Gestión!F552=$L$195,"Montaje",IF(Gestión!F552=$L$198,"Implementa",IF(Gestión!F552=$L$201,"Sistem1",IF(Gestión!F552=$L$203,"Asegura",IF(Gestión!F552=$L$204,"Estable3",IF(Gestión!F552=$L$206,"Constru",IF(Gestión!F552=$L$210,"Defin2",IF(Gestión!F552=$L$212,"Cult1",IF(Gestión!F552=$L$214,"Diseño13",IF(Gestión!F552=$L$215,"Defin3",IF(Gestión!F552=$L$217,"Segui",""))))))))))))))))))))))))))))))),N543)</f>
        <v/>
      </c>
      <c r="P543" t="str">
        <f>IF(Gestión!D552=$Q$2,"Acre",IF(Gestión!D552=$Q$3,"Valor",IF(Gestión!D552=$Q$4,"Calidad",IF(Gestión!D552=$Q$5,"NAI",IF(Gestión!D552=$Q$6,"NAP",IF(Gestión!D552=$Q$7,"NAE",IF(Gestión!D552=$Q$8,"Articulación",IF(Gestión!D552=$Q$9,"Extensión",IF(Gestión!D552=$Q$10,"Regionalización",IF(Gestión!D552=$Q$11,"Interna",IF(Gestión!D552=$Q$12,"Seguimiento",IF(Gestión!D552=$Q$13,"NAA",IF(Gestión!D552=$Q$14,"Gerencia",IF(Gestión!D552=$Q$15,"TH",IF(Gestión!D552=$Q$16,"Finan",IF(Gestión!D552=$Q$17,"Bienestar",IF(Gestión!D552=$Q$18,"Comuni",IF(Gestión!D552=$Q$19,"Sistema",IF(Gestión!D552=$Q$20,"GestionD",IF(Gestión!D552=$Q$21,"Mejoramiento",IF(Gestión!D552=$Q$22,"Modelo",IF(Gestión!D552=$Q$23,"Control",""))))))))))))))))))))))</f>
        <v/>
      </c>
      <c r="T543" t="str">
        <f>IF(Gestión!E552=D!$K$2,"Acredi",IF(Gestión!E552=D!$K$7,"Increm",IF(Gestión!E552=D!$K$11,"Forma",IF(Gestión!E552=D!$K$15,"Vincu",IF(Gestión!E552=D!$K$31,"Estructuraci",IF(Gestión!E552=D!$K$33,"Tecnica",IF(Gestión!E552=D!$K$35,"Conso",IF(Gestión!E552=D!$K$37,"Fortale",IF(Gestión!E552=D!$K$38,"Program",IF(Gestión!E552=D!$K$40,"Estruct",IF(Gestión!E552=D!$K$48,"Artic",IF(Gestión!E552=D!$K$55,"Fortale1",IF(Gestión!E552=D!$K$60,"Biling",IF(Gestión!E552=D!$K$64,"Forma1",IF(Gestión!E552=D!$K$66,"Gest",IF(Gestión!E552=D!$K$68,"Redefini",IF(Gestión!E552=D!$K$69,"Fortale2",IF(Gestión!E552=D!$K$72,"Edu",IF(Gestión!E552=D!$K$79,"Implement",IF(Gestión!E552=D!$K$81,"Potencia",IF(Gestión!E552=D!$K$86,"Fortale3",IF(Gestión!E552=D!$K$89,"Vincu1",IF(Gestión!E552=D!$K$91,"Incur",IF(Gestión!E552=D!$K$93,"Proyec",IF(Gestión!E552=D!$K$94,"Estrateg",IF(Gestión!E552=D!$K$95,"Desa",IF(Gestión!E552=D!$K$103,"Seguim",IF(Gestión!E552=D!$K$104,"Acces",IF(Gestión!E552=D!$K$113,"Program1",IF(Gestión!E552=D!$K$115,"En",IF(Gestión!E552=D!$K$118,"Geren",IF(Gestión!E552=D!$K$128,"Proyec1",IF(Gestión!E552=D!$K$131,"Proyec2",IF(Gestión!E552=D!$K$135,"Forma2",IF(Gestión!E552=D!$K$137,"Talent",IF(Gestión!E552=D!$K$151,"Conso1",IF(Gestión!E552=D!$K$152,"Conso2",IF(Gestión!E552=D!$K$159,"Serv",IF(Gestión!E552=D!$K$164,"Rete",IF(Gestión!E552=D!$K$171,"Fortale4",IF(Gestión!E552=D!$K$172,"Fortale5",IF(Gestión!E552=D!$K$174,"Defini",IF(Gestión!E552=D!$K$175,"Coord",IF(Gestión!E552=D!$K$178,"Redef",IF(Gestión!E552=D!$K$181,"Compro",IF(Gestión!E552=D!$K$182,"Desa1",IF(Gestión!E552=D!$K$183,"Fortale6",IF(Gestión!E552=D!$K$187,"Esta",IF(Gestión!E552=D!$K$190,"Facil",IF(Gestión!E552=D!$K$193,"Soporte",IF(Gestión!E552=D!$K$198,"Implement1",IF(Gestión!E552=D!$K$201,"La",IF(Gestión!E552=D!$K$203,"Fortale7",IF(Gestión!E552=D!$K$206,"Remo",IF(Gestión!E552=D!$K$210,"Fortale8",IF(Gestión!E552=D!$K$214,"Mejoram",IF(Gestión!E552=D!$K$215,"Fortale9",IF(Gestión!E552=D!$K$217,"Fortale10",""))))))))))))))))))))))))))))))))))))))))))))))))))))))))))</f>
        <v/>
      </c>
    </row>
    <row r="544" spans="14:20" x14ac:dyDescent="0.25">
      <c r="N544" t="str">
        <f>IF(Gestión!F553=D!$L$2,"Forta",IF(Gestión!F553=$L$4,"Inclu",IF(Gestión!F553=$L$5,"Cult",IF(Gestión!F553=$L$7,"Actua",IF(Gestión!F553=$L$11,"Cuali",IF(Gestión!F553=$L$15,"Forta1",IF(Gestión!F553=$L$18,"Actua1",IF(Gestión!F553=$L$20,"Forta2",IF(Gestión!F553=$L$24,"Plan",IF(Gestión!F553=$L$28,"Confor",IF(Gestión!F553=$L$31,"Crea",IF(Gestión!F553=$L$33,"Incor",IF(Gestión!F553=$L$35,"Incre",IF(Gestión!F553=$L$36,"Prog",IF(Gestión!F553=$L$37,"Forta3",IF(Gestión!F553=$L$38,"Redi",IF(Gestión!F553=$L$40,"Confor1",IF(Gestión!F553=$L$44,"Apoyo",IF(Gestión!F553=$L$46,"Crea1",IF(Gestión!F553=$L$48,"Forta4",IF(Gestión!F553=$L$50,"Actua2",IF(Gestión!F553=$L$51,"Invest",IF(Gestión!F553=$L$52,"Conserv",IF(Gestión!F553=$L$55,"Incre1",IF(Gestión!F553=$L$60,"Actua3",IF(Gestión!F553=$L$64,"Actua4",IF(Gestión!F553=$L$66,"Asist",IF(Gestión!F553=$L$68,"Invest2",IF(Gestión!F553=$L$69,"Pract",IF(Gestión!F553=$L$72,"Forta5",IF(Gestión!F553=$L$79,"Opera",IF(Gestión!F553=$L$80,"Opera2",IF(Gestión!F553=$L$81,"Impul",IF(Gestión!F553=$L$86,"Estudio",IF(Gestión!F553=$L$89,"Invest3",IF(Gestión!F553=$L$90,"Diseño",IF(Gestión!F553=$L$91,"Invest4",IF(Gestión!F553=$L$93,"Vincula",IF(Gestión!F553=$L$94,"Crea2",IF(Gestión!F553=$L$95,"Diseño1",IF(Gestión!F553=$L$96,"Opera3",IF(Gestión!F553=$L$100,"Promo",IF(Gestión!F553=$L$101,"Estudio1",IF(Gestión!F553=$L$103,"Desarrolla",IF(Gestión!F553=$L$104,"Propen",IF(Gestión!F553=$L$108,"Aument",IF(Gestión!F553=$L$112,"Aument2",IF(Gestión!F553=$L$113,"Incre2",IF(Gestión!F553=$L$115,"Diver",IF(Gestión!F553=$L$118,"Estable",IF(Gestión!F553=$L$128,"Realiza",IF(Gestión!F553=$L$131,"Realiza1",IF(Gestión!F553=$L$135,"Diseño2",IF(Gestión!F553=$L$137,"Estudio2",IF(Gestión!F553=$L$138,"Invest5",IF(Gestión!F553=$L$141,"Actua5",IF(Gestión!F553=$L$144,"Estable1",IF(Gestión!F553=$L$151,"Defin","N/A"))))))))))))))))))))))))))))))))))))))))))))))))))))))))))</f>
        <v>N/A</v>
      </c>
      <c r="O544" t="str">
        <f>IF(N544="N/A",IF(Gestión!F553=$L$152,"Estable2",IF(Gestión!F553=$L$159,"Diseño3",IF(Gestión!F553=$L$161,"Diseño4",IF(Gestión!F553=$L$164,"Forta6",IF(Gestión!F553=$L$168,"Prog1",IF(Gestión!F553=$L$171,"Robus",IF(Gestión!F553=$L$172,"Diseño5",IF(Gestión!F553=$L$173,"Diseño6",IF(Gestión!F553=$L$174,"Estruc",IF(Gestión!F553=$L$175,"Diseño7",IF(Gestión!F553=$L$178,"Diseño8",IF(Gestión!F553=$L$179,"Diseño9",IF(Gestión!F553=$L$180,"Diseño10",IF(Gestión!F553=$L$181,"Diseño11",IF(Gestión!F553=$L$182,"Diseño12",IF(Gestión!F553=$L$183,"Capacit",IF(Gestión!F553=$L$186,"Redi1",IF(Gestión!F553=$L$187,"Defin1",IF(Gestión!F553=$L$190,"Cumplir",IF(Gestión!F553=$L$193,"Sistem",IF(Gestión!F553=$L$195,"Montaje",IF(Gestión!F553=$L$198,"Implementa",IF(Gestión!F553=$L$201,"Sistem1",IF(Gestión!F553=$L$203,"Asegura",IF(Gestión!F553=$L$204,"Estable3",IF(Gestión!F553=$L$206,"Constru",IF(Gestión!F553=$L$210,"Defin2",IF(Gestión!F553=$L$212,"Cult1",IF(Gestión!F553=$L$214,"Diseño13",IF(Gestión!F553=$L$215,"Defin3",IF(Gestión!F553=$L$217,"Segui",""))))))))))))))))))))))))))))))),N544)</f>
        <v/>
      </c>
      <c r="P544" t="str">
        <f>IF(Gestión!D553=$Q$2,"Acre",IF(Gestión!D553=$Q$3,"Valor",IF(Gestión!D553=$Q$4,"Calidad",IF(Gestión!D553=$Q$5,"NAI",IF(Gestión!D553=$Q$6,"NAP",IF(Gestión!D553=$Q$7,"NAE",IF(Gestión!D553=$Q$8,"Articulación",IF(Gestión!D553=$Q$9,"Extensión",IF(Gestión!D553=$Q$10,"Regionalización",IF(Gestión!D553=$Q$11,"Interna",IF(Gestión!D553=$Q$12,"Seguimiento",IF(Gestión!D553=$Q$13,"NAA",IF(Gestión!D553=$Q$14,"Gerencia",IF(Gestión!D553=$Q$15,"TH",IF(Gestión!D553=$Q$16,"Finan",IF(Gestión!D553=$Q$17,"Bienestar",IF(Gestión!D553=$Q$18,"Comuni",IF(Gestión!D553=$Q$19,"Sistema",IF(Gestión!D553=$Q$20,"GestionD",IF(Gestión!D553=$Q$21,"Mejoramiento",IF(Gestión!D553=$Q$22,"Modelo",IF(Gestión!D553=$Q$23,"Control",""))))))))))))))))))))))</f>
        <v/>
      </c>
      <c r="T544" t="str">
        <f>IF(Gestión!E553=D!$K$2,"Acredi",IF(Gestión!E553=D!$K$7,"Increm",IF(Gestión!E553=D!$K$11,"Forma",IF(Gestión!E553=D!$K$15,"Vincu",IF(Gestión!E553=D!$K$31,"Estructuraci",IF(Gestión!E553=D!$K$33,"Tecnica",IF(Gestión!E553=D!$K$35,"Conso",IF(Gestión!E553=D!$K$37,"Fortale",IF(Gestión!E553=D!$K$38,"Program",IF(Gestión!E553=D!$K$40,"Estruct",IF(Gestión!E553=D!$K$48,"Artic",IF(Gestión!E553=D!$K$55,"Fortale1",IF(Gestión!E553=D!$K$60,"Biling",IF(Gestión!E553=D!$K$64,"Forma1",IF(Gestión!E553=D!$K$66,"Gest",IF(Gestión!E553=D!$K$68,"Redefini",IF(Gestión!E553=D!$K$69,"Fortale2",IF(Gestión!E553=D!$K$72,"Edu",IF(Gestión!E553=D!$K$79,"Implement",IF(Gestión!E553=D!$K$81,"Potencia",IF(Gestión!E553=D!$K$86,"Fortale3",IF(Gestión!E553=D!$K$89,"Vincu1",IF(Gestión!E553=D!$K$91,"Incur",IF(Gestión!E553=D!$K$93,"Proyec",IF(Gestión!E553=D!$K$94,"Estrateg",IF(Gestión!E553=D!$K$95,"Desa",IF(Gestión!E553=D!$K$103,"Seguim",IF(Gestión!E553=D!$K$104,"Acces",IF(Gestión!E553=D!$K$113,"Program1",IF(Gestión!E553=D!$K$115,"En",IF(Gestión!E553=D!$K$118,"Geren",IF(Gestión!E553=D!$K$128,"Proyec1",IF(Gestión!E553=D!$K$131,"Proyec2",IF(Gestión!E553=D!$K$135,"Forma2",IF(Gestión!E553=D!$K$137,"Talent",IF(Gestión!E553=D!$K$151,"Conso1",IF(Gestión!E553=D!$K$152,"Conso2",IF(Gestión!E553=D!$K$159,"Serv",IF(Gestión!E553=D!$K$164,"Rete",IF(Gestión!E553=D!$K$171,"Fortale4",IF(Gestión!E553=D!$K$172,"Fortale5",IF(Gestión!E553=D!$K$174,"Defini",IF(Gestión!E553=D!$K$175,"Coord",IF(Gestión!E553=D!$K$178,"Redef",IF(Gestión!E553=D!$K$181,"Compro",IF(Gestión!E553=D!$K$182,"Desa1",IF(Gestión!E553=D!$K$183,"Fortale6",IF(Gestión!E553=D!$K$187,"Esta",IF(Gestión!E553=D!$K$190,"Facil",IF(Gestión!E553=D!$K$193,"Soporte",IF(Gestión!E553=D!$K$198,"Implement1",IF(Gestión!E553=D!$K$201,"La",IF(Gestión!E553=D!$K$203,"Fortale7",IF(Gestión!E553=D!$K$206,"Remo",IF(Gestión!E553=D!$K$210,"Fortale8",IF(Gestión!E553=D!$K$214,"Mejoram",IF(Gestión!E553=D!$K$215,"Fortale9",IF(Gestión!E553=D!$K$217,"Fortale10",""))))))))))))))))))))))))))))))))))))))))))))))))))))))))))</f>
        <v/>
      </c>
    </row>
    <row r="545" spans="14:20" x14ac:dyDescent="0.25">
      <c r="N545" t="str">
        <f>IF(Gestión!F554=D!$L$2,"Forta",IF(Gestión!F554=$L$4,"Inclu",IF(Gestión!F554=$L$5,"Cult",IF(Gestión!F554=$L$7,"Actua",IF(Gestión!F554=$L$11,"Cuali",IF(Gestión!F554=$L$15,"Forta1",IF(Gestión!F554=$L$18,"Actua1",IF(Gestión!F554=$L$20,"Forta2",IF(Gestión!F554=$L$24,"Plan",IF(Gestión!F554=$L$28,"Confor",IF(Gestión!F554=$L$31,"Crea",IF(Gestión!F554=$L$33,"Incor",IF(Gestión!F554=$L$35,"Incre",IF(Gestión!F554=$L$36,"Prog",IF(Gestión!F554=$L$37,"Forta3",IF(Gestión!F554=$L$38,"Redi",IF(Gestión!F554=$L$40,"Confor1",IF(Gestión!F554=$L$44,"Apoyo",IF(Gestión!F554=$L$46,"Crea1",IF(Gestión!F554=$L$48,"Forta4",IF(Gestión!F554=$L$50,"Actua2",IF(Gestión!F554=$L$51,"Invest",IF(Gestión!F554=$L$52,"Conserv",IF(Gestión!F554=$L$55,"Incre1",IF(Gestión!F554=$L$60,"Actua3",IF(Gestión!F554=$L$64,"Actua4",IF(Gestión!F554=$L$66,"Asist",IF(Gestión!F554=$L$68,"Invest2",IF(Gestión!F554=$L$69,"Pract",IF(Gestión!F554=$L$72,"Forta5",IF(Gestión!F554=$L$79,"Opera",IF(Gestión!F554=$L$80,"Opera2",IF(Gestión!F554=$L$81,"Impul",IF(Gestión!F554=$L$86,"Estudio",IF(Gestión!F554=$L$89,"Invest3",IF(Gestión!F554=$L$90,"Diseño",IF(Gestión!F554=$L$91,"Invest4",IF(Gestión!F554=$L$93,"Vincula",IF(Gestión!F554=$L$94,"Crea2",IF(Gestión!F554=$L$95,"Diseño1",IF(Gestión!F554=$L$96,"Opera3",IF(Gestión!F554=$L$100,"Promo",IF(Gestión!F554=$L$101,"Estudio1",IF(Gestión!F554=$L$103,"Desarrolla",IF(Gestión!F554=$L$104,"Propen",IF(Gestión!F554=$L$108,"Aument",IF(Gestión!F554=$L$112,"Aument2",IF(Gestión!F554=$L$113,"Incre2",IF(Gestión!F554=$L$115,"Diver",IF(Gestión!F554=$L$118,"Estable",IF(Gestión!F554=$L$128,"Realiza",IF(Gestión!F554=$L$131,"Realiza1",IF(Gestión!F554=$L$135,"Diseño2",IF(Gestión!F554=$L$137,"Estudio2",IF(Gestión!F554=$L$138,"Invest5",IF(Gestión!F554=$L$141,"Actua5",IF(Gestión!F554=$L$144,"Estable1",IF(Gestión!F554=$L$151,"Defin","N/A"))))))))))))))))))))))))))))))))))))))))))))))))))))))))))</f>
        <v>N/A</v>
      </c>
      <c r="O545" t="str">
        <f>IF(N545="N/A",IF(Gestión!F554=$L$152,"Estable2",IF(Gestión!F554=$L$159,"Diseño3",IF(Gestión!F554=$L$161,"Diseño4",IF(Gestión!F554=$L$164,"Forta6",IF(Gestión!F554=$L$168,"Prog1",IF(Gestión!F554=$L$171,"Robus",IF(Gestión!F554=$L$172,"Diseño5",IF(Gestión!F554=$L$173,"Diseño6",IF(Gestión!F554=$L$174,"Estruc",IF(Gestión!F554=$L$175,"Diseño7",IF(Gestión!F554=$L$178,"Diseño8",IF(Gestión!F554=$L$179,"Diseño9",IF(Gestión!F554=$L$180,"Diseño10",IF(Gestión!F554=$L$181,"Diseño11",IF(Gestión!F554=$L$182,"Diseño12",IF(Gestión!F554=$L$183,"Capacit",IF(Gestión!F554=$L$186,"Redi1",IF(Gestión!F554=$L$187,"Defin1",IF(Gestión!F554=$L$190,"Cumplir",IF(Gestión!F554=$L$193,"Sistem",IF(Gestión!F554=$L$195,"Montaje",IF(Gestión!F554=$L$198,"Implementa",IF(Gestión!F554=$L$201,"Sistem1",IF(Gestión!F554=$L$203,"Asegura",IF(Gestión!F554=$L$204,"Estable3",IF(Gestión!F554=$L$206,"Constru",IF(Gestión!F554=$L$210,"Defin2",IF(Gestión!F554=$L$212,"Cult1",IF(Gestión!F554=$L$214,"Diseño13",IF(Gestión!F554=$L$215,"Defin3",IF(Gestión!F554=$L$217,"Segui",""))))))))))))))))))))))))))))))),N545)</f>
        <v/>
      </c>
      <c r="P545" t="str">
        <f>IF(Gestión!D554=$Q$2,"Acre",IF(Gestión!D554=$Q$3,"Valor",IF(Gestión!D554=$Q$4,"Calidad",IF(Gestión!D554=$Q$5,"NAI",IF(Gestión!D554=$Q$6,"NAP",IF(Gestión!D554=$Q$7,"NAE",IF(Gestión!D554=$Q$8,"Articulación",IF(Gestión!D554=$Q$9,"Extensión",IF(Gestión!D554=$Q$10,"Regionalización",IF(Gestión!D554=$Q$11,"Interna",IF(Gestión!D554=$Q$12,"Seguimiento",IF(Gestión!D554=$Q$13,"NAA",IF(Gestión!D554=$Q$14,"Gerencia",IF(Gestión!D554=$Q$15,"TH",IF(Gestión!D554=$Q$16,"Finan",IF(Gestión!D554=$Q$17,"Bienestar",IF(Gestión!D554=$Q$18,"Comuni",IF(Gestión!D554=$Q$19,"Sistema",IF(Gestión!D554=$Q$20,"GestionD",IF(Gestión!D554=$Q$21,"Mejoramiento",IF(Gestión!D554=$Q$22,"Modelo",IF(Gestión!D554=$Q$23,"Control",""))))))))))))))))))))))</f>
        <v/>
      </c>
      <c r="T545" t="str">
        <f>IF(Gestión!E554=D!$K$2,"Acredi",IF(Gestión!E554=D!$K$7,"Increm",IF(Gestión!E554=D!$K$11,"Forma",IF(Gestión!E554=D!$K$15,"Vincu",IF(Gestión!E554=D!$K$31,"Estructuraci",IF(Gestión!E554=D!$K$33,"Tecnica",IF(Gestión!E554=D!$K$35,"Conso",IF(Gestión!E554=D!$K$37,"Fortale",IF(Gestión!E554=D!$K$38,"Program",IF(Gestión!E554=D!$K$40,"Estruct",IF(Gestión!E554=D!$K$48,"Artic",IF(Gestión!E554=D!$K$55,"Fortale1",IF(Gestión!E554=D!$K$60,"Biling",IF(Gestión!E554=D!$K$64,"Forma1",IF(Gestión!E554=D!$K$66,"Gest",IF(Gestión!E554=D!$K$68,"Redefini",IF(Gestión!E554=D!$K$69,"Fortale2",IF(Gestión!E554=D!$K$72,"Edu",IF(Gestión!E554=D!$K$79,"Implement",IF(Gestión!E554=D!$K$81,"Potencia",IF(Gestión!E554=D!$K$86,"Fortale3",IF(Gestión!E554=D!$K$89,"Vincu1",IF(Gestión!E554=D!$K$91,"Incur",IF(Gestión!E554=D!$K$93,"Proyec",IF(Gestión!E554=D!$K$94,"Estrateg",IF(Gestión!E554=D!$K$95,"Desa",IF(Gestión!E554=D!$K$103,"Seguim",IF(Gestión!E554=D!$K$104,"Acces",IF(Gestión!E554=D!$K$113,"Program1",IF(Gestión!E554=D!$K$115,"En",IF(Gestión!E554=D!$K$118,"Geren",IF(Gestión!E554=D!$K$128,"Proyec1",IF(Gestión!E554=D!$K$131,"Proyec2",IF(Gestión!E554=D!$K$135,"Forma2",IF(Gestión!E554=D!$K$137,"Talent",IF(Gestión!E554=D!$K$151,"Conso1",IF(Gestión!E554=D!$K$152,"Conso2",IF(Gestión!E554=D!$K$159,"Serv",IF(Gestión!E554=D!$K$164,"Rete",IF(Gestión!E554=D!$K$171,"Fortale4",IF(Gestión!E554=D!$K$172,"Fortale5",IF(Gestión!E554=D!$K$174,"Defini",IF(Gestión!E554=D!$K$175,"Coord",IF(Gestión!E554=D!$K$178,"Redef",IF(Gestión!E554=D!$K$181,"Compro",IF(Gestión!E554=D!$K$182,"Desa1",IF(Gestión!E554=D!$K$183,"Fortale6",IF(Gestión!E554=D!$K$187,"Esta",IF(Gestión!E554=D!$K$190,"Facil",IF(Gestión!E554=D!$K$193,"Soporte",IF(Gestión!E554=D!$K$198,"Implement1",IF(Gestión!E554=D!$K$201,"La",IF(Gestión!E554=D!$K$203,"Fortale7",IF(Gestión!E554=D!$K$206,"Remo",IF(Gestión!E554=D!$K$210,"Fortale8",IF(Gestión!E554=D!$K$214,"Mejoram",IF(Gestión!E554=D!$K$215,"Fortale9",IF(Gestión!E554=D!$K$217,"Fortale10",""))))))))))))))))))))))))))))))))))))))))))))))))))))))))))</f>
        <v/>
      </c>
    </row>
    <row r="546" spans="14:20" x14ac:dyDescent="0.25">
      <c r="N546" t="str">
        <f>IF(Gestión!F555=D!$L$2,"Forta",IF(Gestión!F555=$L$4,"Inclu",IF(Gestión!F555=$L$5,"Cult",IF(Gestión!F555=$L$7,"Actua",IF(Gestión!F555=$L$11,"Cuali",IF(Gestión!F555=$L$15,"Forta1",IF(Gestión!F555=$L$18,"Actua1",IF(Gestión!F555=$L$20,"Forta2",IF(Gestión!F555=$L$24,"Plan",IF(Gestión!F555=$L$28,"Confor",IF(Gestión!F555=$L$31,"Crea",IF(Gestión!F555=$L$33,"Incor",IF(Gestión!F555=$L$35,"Incre",IF(Gestión!F555=$L$36,"Prog",IF(Gestión!F555=$L$37,"Forta3",IF(Gestión!F555=$L$38,"Redi",IF(Gestión!F555=$L$40,"Confor1",IF(Gestión!F555=$L$44,"Apoyo",IF(Gestión!F555=$L$46,"Crea1",IF(Gestión!F555=$L$48,"Forta4",IF(Gestión!F555=$L$50,"Actua2",IF(Gestión!F555=$L$51,"Invest",IF(Gestión!F555=$L$52,"Conserv",IF(Gestión!F555=$L$55,"Incre1",IF(Gestión!F555=$L$60,"Actua3",IF(Gestión!F555=$L$64,"Actua4",IF(Gestión!F555=$L$66,"Asist",IF(Gestión!F555=$L$68,"Invest2",IF(Gestión!F555=$L$69,"Pract",IF(Gestión!F555=$L$72,"Forta5",IF(Gestión!F555=$L$79,"Opera",IF(Gestión!F555=$L$80,"Opera2",IF(Gestión!F555=$L$81,"Impul",IF(Gestión!F555=$L$86,"Estudio",IF(Gestión!F555=$L$89,"Invest3",IF(Gestión!F555=$L$90,"Diseño",IF(Gestión!F555=$L$91,"Invest4",IF(Gestión!F555=$L$93,"Vincula",IF(Gestión!F555=$L$94,"Crea2",IF(Gestión!F555=$L$95,"Diseño1",IF(Gestión!F555=$L$96,"Opera3",IF(Gestión!F555=$L$100,"Promo",IF(Gestión!F555=$L$101,"Estudio1",IF(Gestión!F555=$L$103,"Desarrolla",IF(Gestión!F555=$L$104,"Propen",IF(Gestión!F555=$L$108,"Aument",IF(Gestión!F555=$L$112,"Aument2",IF(Gestión!F555=$L$113,"Incre2",IF(Gestión!F555=$L$115,"Diver",IF(Gestión!F555=$L$118,"Estable",IF(Gestión!F555=$L$128,"Realiza",IF(Gestión!F555=$L$131,"Realiza1",IF(Gestión!F555=$L$135,"Diseño2",IF(Gestión!F555=$L$137,"Estudio2",IF(Gestión!F555=$L$138,"Invest5",IF(Gestión!F555=$L$141,"Actua5",IF(Gestión!F555=$L$144,"Estable1",IF(Gestión!F555=$L$151,"Defin","N/A"))))))))))))))))))))))))))))))))))))))))))))))))))))))))))</f>
        <v>N/A</v>
      </c>
      <c r="O546" t="str">
        <f>IF(N546="N/A",IF(Gestión!F555=$L$152,"Estable2",IF(Gestión!F555=$L$159,"Diseño3",IF(Gestión!F555=$L$161,"Diseño4",IF(Gestión!F555=$L$164,"Forta6",IF(Gestión!F555=$L$168,"Prog1",IF(Gestión!F555=$L$171,"Robus",IF(Gestión!F555=$L$172,"Diseño5",IF(Gestión!F555=$L$173,"Diseño6",IF(Gestión!F555=$L$174,"Estruc",IF(Gestión!F555=$L$175,"Diseño7",IF(Gestión!F555=$L$178,"Diseño8",IF(Gestión!F555=$L$179,"Diseño9",IF(Gestión!F555=$L$180,"Diseño10",IF(Gestión!F555=$L$181,"Diseño11",IF(Gestión!F555=$L$182,"Diseño12",IF(Gestión!F555=$L$183,"Capacit",IF(Gestión!F555=$L$186,"Redi1",IF(Gestión!F555=$L$187,"Defin1",IF(Gestión!F555=$L$190,"Cumplir",IF(Gestión!F555=$L$193,"Sistem",IF(Gestión!F555=$L$195,"Montaje",IF(Gestión!F555=$L$198,"Implementa",IF(Gestión!F555=$L$201,"Sistem1",IF(Gestión!F555=$L$203,"Asegura",IF(Gestión!F555=$L$204,"Estable3",IF(Gestión!F555=$L$206,"Constru",IF(Gestión!F555=$L$210,"Defin2",IF(Gestión!F555=$L$212,"Cult1",IF(Gestión!F555=$L$214,"Diseño13",IF(Gestión!F555=$L$215,"Defin3",IF(Gestión!F555=$L$217,"Segui",""))))))))))))))))))))))))))))))),N546)</f>
        <v/>
      </c>
      <c r="P546" t="str">
        <f>IF(Gestión!D555=$Q$2,"Acre",IF(Gestión!D555=$Q$3,"Valor",IF(Gestión!D555=$Q$4,"Calidad",IF(Gestión!D555=$Q$5,"NAI",IF(Gestión!D555=$Q$6,"NAP",IF(Gestión!D555=$Q$7,"NAE",IF(Gestión!D555=$Q$8,"Articulación",IF(Gestión!D555=$Q$9,"Extensión",IF(Gestión!D555=$Q$10,"Regionalización",IF(Gestión!D555=$Q$11,"Interna",IF(Gestión!D555=$Q$12,"Seguimiento",IF(Gestión!D555=$Q$13,"NAA",IF(Gestión!D555=$Q$14,"Gerencia",IF(Gestión!D555=$Q$15,"TH",IF(Gestión!D555=$Q$16,"Finan",IF(Gestión!D555=$Q$17,"Bienestar",IF(Gestión!D555=$Q$18,"Comuni",IF(Gestión!D555=$Q$19,"Sistema",IF(Gestión!D555=$Q$20,"GestionD",IF(Gestión!D555=$Q$21,"Mejoramiento",IF(Gestión!D555=$Q$22,"Modelo",IF(Gestión!D555=$Q$23,"Control",""))))))))))))))))))))))</f>
        <v/>
      </c>
      <c r="T546" t="str">
        <f>IF(Gestión!E555=D!$K$2,"Acredi",IF(Gestión!E555=D!$K$7,"Increm",IF(Gestión!E555=D!$K$11,"Forma",IF(Gestión!E555=D!$K$15,"Vincu",IF(Gestión!E555=D!$K$31,"Estructuraci",IF(Gestión!E555=D!$K$33,"Tecnica",IF(Gestión!E555=D!$K$35,"Conso",IF(Gestión!E555=D!$K$37,"Fortale",IF(Gestión!E555=D!$K$38,"Program",IF(Gestión!E555=D!$K$40,"Estruct",IF(Gestión!E555=D!$K$48,"Artic",IF(Gestión!E555=D!$K$55,"Fortale1",IF(Gestión!E555=D!$K$60,"Biling",IF(Gestión!E555=D!$K$64,"Forma1",IF(Gestión!E555=D!$K$66,"Gest",IF(Gestión!E555=D!$K$68,"Redefini",IF(Gestión!E555=D!$K$69,"Fortale2",IF(Gestión!E555=D!$K$72,"Edu",IF(Gestión!E555=D!$K$79,"Implement",IF(Gestión!E555=D!$K$81,"Potencia",IF(Gestión!E555=D!$K$86,"Fortale3",IF(Gestión!E555=D!$K$89,"Vincu1",IF(Gestión!E555=D!$K$91,"Incur",IF(Gestión!E555=D!$K$93,"Proyec",IF(Gestión!E555=D!$K$94,"Estrateg",IF(Gestión!E555=D!$K$95,"Desa",IF(Gestión!E555=D!$K$103,"Seguim",IF(Gestión!E555=D!$K$104,"Acces",IF(Gestión!E555=D!$K$113,"Program1",IF(Gestión!E555=D!$K$115,"En",IF(Gestión!E555=D!$K$118,"Geren",IF(Gestión!E555=D!$K$128,"Proyec1",IF(Gestión!E555=D!$K$131,"Proyec2",IF(Gestión!E555=D!$K$135,"Forma2",IF(Gestión!E555=D!$K$137,"Talent",IF(Gestión!E555=D!$K$151,"Conso1",IF(Gestión!E555=D!$K$152,"Conso2",IF(Gestión!E555=D!$K$159,"Serv",IF(Gestión!E555=D!$K$164,"Rete",IF(Gestión!E555=D!$K$171,"Fortale4",IF(Gestión!E555=D!$K$172,"Fortale5",IF(Gestión!E555=D!$K$174,"Defini",IF(Gestión!E555=D!$K$175,"Coord",IF(Gestión!E555=D!$K$178,"Redef",IF(Gestión!E555=D!$K$181,"Compro",IF(Gestión!E555=D!$K$182,"Desa1",IF(Gestión!E555=D!$K$183,"Fortale6",IF(Gestión!E555=D!$K$187,"Esta",IF(Gestión!E555=D!$K$190,"Facil",IF(Gestión!E555=D!$K$193,"Soporte",IF(Gestión!E555=D!$K$198,"Implement1",IF(Gestión!E555=D!$K$201,"La",IF(Gestión!E555=D!$K$203,"Fortale7",IF(Gestión!E555=D!$K$206,"Remo",IF(Gestión!E555=D!$K$210,"Fortale8",IF(Gestión!E555=D!$K$214,"Mejoram",IF(Gestión!E555=D!$K$215,"Fortale9",IF(Gestión!E555=D!$K$217,"Fortale10",""))))))))))))))))))))))))))))))))))))))))))))))))))))))))))</f>
        <v/>
      </c>
    </row>
    <row r="547" spans="14:20" x14ac:dyDescent="0.25">
      <c r="N547" t="str">
        <f>IF(Gestión!F556=D!$L$2,"Forta",IF(Gestión!F556=$L$4,"Inclu",IF(Gestión!F556=$L$5,"Cult",IF(Gestión!F556=$L$7,"Actua",IF(Gestión!F556=$L$11,"Cuali",IF(Gestión!F556=$L$15,"Forta1",IF(Gestión!F556=$L$18,"Actua1",IF(Gestión!F556=$L$20,"Forta2",IF(Gestión!F556=$L$24,"Plan",IF(Gestión!F556=$L$28,"Confor",IF(Gestión!F556=$L$31,"Crea",IF(Gestión!F556=$L$33,"Incor",IF(Gestión!F556=$L$35,"Incre",IF(Gestión!F556=$L$36,"Prog",IF(Gestión!F556=$L$37,"Forta3",IF(Gestión!F556=$L$38,"Redi",IF(Gestión!F556=$L$40,"Confor1",IF(Gestión!F556=$L$44,"Apoyo",IF(Gestión!F556=$L$46,"Crea1",IF(Gestión!F556=$L$48,"Forta4",IF(Gestión!F556=$L$50,"Actua2",IF(Gestión!F556=$L$51,"Invest",IF(Gestión!F556=$L$52,"Conserv",IF(Gestión!F556=$L$55,"Incre1",IF(Gestión!F556=$L$60,"Actua3",IF(Gestión!F556=$L$64,"Actua4",IF(Gestión!F556=$L$66,"Asist",IF(Gestión!F556=$L$68,"Invest2",IF(Gestión!F556=$L$69,"Pract",IF(Gestión!F556=$L$72,"Forta5",IF(Gestión!F556=$L$79,"Opera",IF(Gestión!F556=$L$80,"Opera2",IF(Gestión!F556=$L$81,"Impul",IF(Gestión!F556=$L$86,"Estudio",IF(Gestión!F556=$L$89,"Invest3",IF(Gestión!F556=$L$90,"Diseño",IF(Gestión!F556=$L$91,"Invest4",IF(Gestión!F556=$L$93,"Vincula",IF(Gestión!F556=$L$94,"Crea2",IF(Gestión!F556=$L$95,"Diseño1",IF(Gestión!F556=$L$96,"Opera3",IF(Gestión!F556=$L$100,"Promo",IF(Gestión!F556=$L$101,"Estudio1",IF(Gestión!F556=$L$103,"Desarrolla",IF(Gestión!F556=$L$104,"Propen",IF(Gestión!F556=$L$108,"Aument",IF(Gestión!F556=$L$112,"Aument2",IF(Gestión!F556=$L$113,"Incre2",IF(Gestión!F556=$L$115,"Diver",IF(Gestión!F556=$L$118,"Estable",IF(Gestión!F556=$L$128,"Realiza",IF(Gestión!F556=$L$131,"Realiza1",IF(Gestión!F556=$L$135,"Diseño2",IF(Gestión!F556=$L$137,"Estudio2",IF(Gestión!F556=$L$138,"Invest5",IF(Gestión!F556=$L$141,"Actua5",IF(Gestión!F556=$L$144,"Estable1",IF(Gestión!F556=$L$151,"Defin","N/A"))))))))))))))))))))))))))))))))))))))))))))))))))))))))))</f>
        <v>N/A</v>
      </c>
      <c r="O547" t="str">
        <f>IF(N547="N/A",IF(Gestión!F556=$L$152,"Estable2",IF(Gestión!F556=$L$159,"Diseño3",IF(Gestión!F556=$L$161,"Diseño4",IF(Gestión!F556=$L$164,"Forta6",IF(Gestión!F556=$L$168,"Prog1",IF(Gestión!F556=$L$171,"Robus",IF(Gestión!F556=$L$172,"Diseño5",IF(Gestión!F556=$L$173,"Diseño6",IF(Gestión!F556=$L$174,"Estruc",IF(Gestión!F556=$L$175,"Diseño7",IF(Gestión!F556=$L$178,"Diseño8",IF(Gestión!F556=$L$179,"Diseño9",IF(Gestión!F556=$L$180,"Diseño10",IF(Gestión!F556=$L$181,"Diseño11",IF(Gestión!F556=$L$182,"Diseño12",IF(Gestión!F556=$L$183,"Capacit",IF(Gestión!F556=$L$186,"Redi1",IF(Gestión!F556=$L$187,"Defin1",IF(Gestión!F556=$L$190,"Cumplir",IF(Gestión!F556=$L$193,"Sistem",IF(Gestión!F556=$L$195,"Montaje",IF(Gestión!F556=$L$198,"Implementa",IF(Gestión!F556=$L$201,"Sistem1",IF(Gestión!F556=$L$203,"Asegura",IF(Gestión!F556=$L$204,"Estable3",IF(Gestión!F556=$L$206,"Constru",IF(Gestión!F556=$L$210,"Defin2",IF(Gestión!F556=$L$212,"Cult1",IF(Gestión!F556=$L$214,"Diseño13",IF(Gestión!F556=$L$215,"Defin3",IF(Gestión!F556=$L$217,"Segui",""))))))))))))))))))))))))))))))),N547)</f>
        <v/>
      </c>
      <c r="P547" t="str">
        <f>IF(Gestión!D556=$Q$2,"Acre",IF(Gestión!D556=$Q$3,"Valor",IF(Gestión!D556=$Q$4,"Calidad",IF(Gestión!D556=$Q$5,"NAI",IF(Gestión!D556=$Q$6,"NAP",IF(Gestión!D556=$Q$7,"NAE",IF(Gestión!D556=$Q$8,"Articulación",IF(Gestión!D556=$Q$9,"Extensión",IF(Gestión!D556=$Q$10,"Regionalización",IF(Gestión!D556=$Q$11,"Interna",IF(Gestión!D556=$Q$12,"Seguimiento",IF(Gestión!D556=$Q$13,"NAA",IF(Gestión!D556=$Q$14,"Gerencia",IF(Gestión!D556=$Q$15,"TH",IF(Gestión!D556=$Q$16,"Finan",IF(Gestión!D556=$Q$17,"Bienestar",IF(Gestión!D556=$Q$18,"Comuni",IF(Gestión!D556=$Q$19,"Sistema",IF(Gestión!D556=$Q$20,"GestionD",IF(Gestión!D556=$Q$21,"Mejoramiento",IF(Gestión!D556=$Q$22,"Modelo",IF(Gestión!D556=$Q$23,"Control",""))))))))))))))))))))))</f>
        <v/>
      </c>
      <c r="T547" t="str">
        <f>IF(Gestión!E556=D!$K$2,"Acredi",IF(Gestión!E556=D!$K$7,"Increm",IF(Gestión!E556=D!$K$11,"Forma",IF(Gestión!E556=D!$K$15,"Vincu",IF(Gestión!E556=D!$K$31,"Estructuraci",IF(Gestión!E556=D!$K$33,"Tecnica",IF(Gestión!E556=D!$K$35,"Conso",IF(Gestión!E556=D!$K$37,"Fortale",IF(Gestión!E556=D!$K$38,"Program",IF(Gestión!E556=D!$K$40,"Estruct",IF(Gestión!E556=D!$K$48,"Artic",IF(Gestión!E556=D!$K$55,"Fortale1",IF(Gestión!E556=D!$K$60,"Biling",IF(Gestión!E556=D!$K$64,"Forma1",IF(Gestión!E556=D!$K$66,"Gest",IF(Gestión!E556=D!$K$68,"Redefini",IF(Gestión!E556=D!$K$69,"Fortale2",IF(Gestión!E556=D!$K$72,"Edu",IF(Gestión!E556=D!$K$79,"Implement",IF(Gestión!E556=D!$K$81,"Potencia",IF(Gestión!E556=D!$K$86,"Fortale3",IF(Gestión!E556=D!$K$89,"Vincu1",IF(Gestión!E556=D!$K$91,"Incur",IF(Gestión!E556=D!$K$93,"Proyec",IF(Gestión!E556=D!$K$94,"Estrateg",IF(Gestión!E556=D!$K$95,"Desa",IF(Gestión!E556=D!$K$103,"Seguim",IF(Gestión!E556=D!$K$104,"Acces",IF(Gestión!E556=D!$K$113,"Program1",IF(Gestión!E556=D!$K$115,"En",IF(Gestión!E556=D!$K$118,"Geren",IF(Gestión!E556=D!$K$128,"Proyec1",IF(Gestión!E556=D!$K$131,"Proyec2",IF(Gestión!E556=D!$K$135,"Forma2",IF(Gestión!E556=D!$K$137,"Talent",IF(Gestión!E556=D!$K$151,"Conso1",IF(Gestión!E556=D!$K$152,"Conso2",IF(Gestión!E556=D!$K$159,"Serv",IF(Gestión!E556=D!$K$164,"Rete",IF(Gestión!E556=D!$K$171,"Fortale4",IF(Gestión!E556=D!$K$172,"Fortale5",IF(Gestión!E556=D!$K$174,"Defini",IF(Gestión!E556=D!$K$175,"Coord",IF(Gestión!E556=D!$K$178,"Redef",IF(Gestión!E556=D!$K$181,"Compro",IF(Gestión!E556=D!$K$182,"Desa1",IF(Gestión!E556=D!$K$183,"Fortale6",IF(Gestión!E556=D!$K$187,"Esta",IF(Gestión!E556=D!$K$190,"Facil",IF(Gestión!E556=D!$K$193,"Soporte",IF(Gestión!E556=D!$K$198,"Implement1",IF(Gestión!E556=D!$K$201,"La",IF(Gestión!E556=D!$K$203,"Fortale7",IF(Gestión!E556=D!$K$206,"Remo",IF(Gestión!E556=D!$K$210,"Fortale8",IF(Gestión!E556=D!$K$214,"Mejoram",IF(Gestión!E556=D!$K$215,"Fortale9",IF(Gestión!E556=D!$K$217,"Fortale10",""))))))))))))))))))))))))))))))))))))))))))))))))))))))))))</f>
        <v/>
      </c>
    </row>
    <row r="548" spans="14:20" x14ac:dyDescent="0.25">
      <c r="N548" t="str">
        <f>IF(Gestión!F557=D!$L$2,"Forta",IF(Gestión!F557=$L$4,"Inclu",IF(Gestión!F557=$L$5,"Cult",IF(Gestión!F557=$L$7,"Actua",IF(Gestión!F557=$L$11,"Cuali",IF(Gestión!F557=$L$15,"Forta1",IF(Gestión!F557=$L$18,"Actua1",IF(Gestión!F557=$L$20,"Forta2",IF(Gestión!F557=$L$24,"Plan",IF(Gestión!F557=$L$28,"Confor",IF(Gestión!F557=$L$31,"Crea",IF(Gestión!F557=$L$33,"Incor",IF(Gestión!F557=$L$35,"Incre",IF(Gestión!F557=$L$36,"Prog",IF(Gestión!F557=$L$37,"Forta3",IF(Gestión!F557=$L$38,"Redi",IF(Gestión!F557=$L$40,"Confor1",IF(Gestión!F557=$L$44,"Apoyo",IF(Gestión!F557=$L$46,"Crea1",IF(Gestión!F557=$L$48,"Forta4",IF(Gestión!F557=$L$50,"Actua2",IF(Gestión!F557=$L$51,"Invest",IF(Gestión!F557=$L$52,"Conserv",IF(Gestión!F557=$L$55,"Incre1",IF(Gestión!F557=$L$60,"Actua3",IF(Gestión!F557=$L$64,"Actua4",IF(Gestión!F557=$L$66,"Asist",IF(Gestión!F557=$L$68,"Invest2",IF(Gestión!F557=$L$69,"Pract",IF(Gestión!F557=$L$72,"Forta5",IF(Gestión!F557=$L$79,"Opera",IF(Gestión!F557=$L$80,"Opera2",IF(Gestión!F557=$L$81,"Impul",IF(Gestión!F557=$L$86,"Estudio",IF(Gestión!F557=$L$89,"Invest3",IF(Gestión!F557=$L$90,"Diseño",IF(Gestión!F557=$L$91,"Invest4",IF(Gestión!F557=$L$93,"Vincula",IF(Gestión!F557=$L$94,"Crea2",IF(Gestión!F557=$L$95,"Diseño1",IF(Gestión!F557=$L$96,"Opera3",IF(Gestión!F557=$L$100,"Promo",IF(Gestión!F557=$L$101,"Estudio1",IF(Gestión!F557=$L$103,"Desarrolla",IF(Gestión!F557=$L$104,"Propen",IF(Gestión!F557=$L$108,"Aument",IF(Gestión!F557=$L$112,"Aument2",IF(Gestión!F557=$L$113,"Incre2",IF(Gestión!F557=$L$115,"Diver",IF(Gestión!F557=$L$118,"Estable",IF(Gestión!F557=$L$128,"Realiza",IF(Gestión!F557=$L$131,"Realiza1",IF(Gestión!F557=$L$135,"Diseño2",IF(Gestión!F557=$L$137,"Estudio2",IF(Gestión!F557=$L$138,"Invest5",IF(Gestión!F557=$L$141,"Actua5",IF(Gestión!F557=$L$144,"Estable1",IF(Gestión!F557=$L$151,"Defin","N/A"))))))))))))))))))))))))))))))))))))))))))))))))))))))))))</f>
        <v>N/A</v>
      </c>
      <c r="O548" t="str">
        <f>IF(N548="N/A",IF(Gestión!F557=$L$152,"Estable2",IF(Gestión!F557=$L$159,"Diseño3",IF(Gestión!F557=$L$161,"Diseño4",IF(Gestión!F557=$L$164,"Forta6",IF(Gestión!F557=$L$168,"Prog1",IF(Gestión!F557=$L$171,"Robus",IF(Gestión!F557=$L$172,"Diseño5",IF(Gestión!F557=$L$173,"Diseño6",IF(Gestión!F557=$L$174,"Estruc",IF(Gestión!F557=$L$175,"Diseño7",IF(Gestión!F557=$L$178,"Diseño8",IF(Gestión!F557=$L$179,"Diseño9",IF(Gestión!F557=$L$180,"Diseño10",IF(Gestión!F557=$L$181,"Diseño11",IF(Gestión!F557=$L$182,"Diseño12",IF(Gestión!F557=$L$183,"Capacit",IF(Gestión!F557=$L$186,"Redi1",IF(Gestión!F557=$L$187,"Defin1",IF(Gestión!F557=$L$190,"Cumplir",IF(Gestión!F557=$L$193,"Sistem",IF(Gestión!F557=$L$195,"Montaje",IF(Gestión!F557=$L$198,"Implementa",IF(Gestión!F557=$L$201,"Sistem1",IF(Gestión!F557=$L$203,"Asegura",IF(Gestión!F557=$L$204,"Estable3",IF(Gestión!F557=$L$206,"Constru",IF(Gestión!F557=$L$210,"Defin2",IF(Gestión!F557=$L$212,"Cult1",IF(Gestión!F557=$L$214,"Diseño13",IF(Gestión!F557=$L$215,"Defin3",IF(Gestión!F557=$L$217,"Segui",""))))))))))))))))))))))))))))))),N548)</f>
        <v/>
      </c>
      <c r="P548" t="str">
        <f>IF(Gestión!D557=$Q$2,"Acre",IF(Gestión!D557=$Q$3,"Valor",IF(Gestión!D557=$Q$4,"Calidad",IF(Gestión!D557=$Q$5,"NAI",IF(Gestión!D557=$Q$6,"NAP",IF(Gestión!D557=$Q$7,"NAE",IF(Gestión!D557=$Q$8,"Articulación",IF(Gestión!D557=$Q$9,"Extensión",IF(Gestión!D557=$Q$10,"Regionalización",IF(Gestión!D557=$Q$11,"Interna",IF(Gestión!D557=$Q$12,"Seguimiento",IF(Gestión!D557=$Q$13,"NAA",IF(Gestión!D557=$Q$14,"Gerencia",IF(Gestión!D557=$Q$15,"TH",IF(Gestión!D557=$Q$16,"Finan",IF(Gestión!D557=$Q$17,"Bienestar",IF(Gestión!D557=$Q$18,"Comuni",IF(Gestión!D557=$Q$19,"Sistema",IF(Gestión!D557=$Q$20,"GestionD",IF(Gestión!D557=$Q$21,"Mejoramiento",IF(Gestión!D557=$Q$22,"Modelo",IF(Gestión!D557=$Q$23,"Control",""))))))))))))))))))))))</f>
        <v/>
      </c>
      <c r="T548" t="str">
        <f>IF(Gestión!E557=D!$K$2,"Acredi",IF(Gestión!E557=D!$K$7,"Increm",IF(Gestión!E557=D!$K$11,"Forma",IF(Gestión!E557=D!$K$15,"Vincu",IF(Gestión!E557=D!$K$31,"Estructuraci",IF(Gestión!E557=D!$K$33,"Tecnica",IF(Gestión!E557=D!$K$35,"Conso",IF(Gestión!E557=D!$K$37,"Fortale",IF(Gestión!E557=D!$K$38,"Program",IF(Gestión!E557=D!$K$40,"Estruct",IF(Gestión!E557=D!$K$48,"Artic",IF(Gestión!E557=D!$K$55,"Fortale1",IF(Gestión!E557=D!$K$60,"Biling",IF(Gestión!E557=D!$K$64,"Forma1",IF(Gestión!E557=D!$K$66,"Gest",IF(Gestión!E557=D!$K$68,"Redefini",IF(Gestión!E557=D!$K$69,"Fortale2",IF(Gestión!E557=D!$K$72,"Edu",IF(Gestión!E557=D!$K$79,"Implement",IF(Gestión!E557=D!$K$81,"Potencia",IF(Gestión!E557=D!$K$86,"Fortale3",IF(Gestión!E557=D!$K$89,"Vincu1",IF(Gestión!E557=D!$K$91,"Incur",IF(Gestión!E557=D!$K$93,"Proyec",IF(Gestión!E557=D!$K$94,"Estrateg",IF(Gestión!E557=D!$K$95,"Desa",IF(Gestión!E557=D!$K$103,"Seguim",IF(Gestión!E557=D!$K$104,"Acces",IF(Gestión!E557=D!$K$113,"Program1",IF(Gestión!E557=D!$K$115,"En",IF(Gestión!E557=D!$K$118,"Geren",IF(Gestión!E557=D!$K$128,"Proyec1",IF(Gestión!E557=D!$K$131,"Proyec2",IF(Gestión!E557=D!$K$135,"Forma2",IF(Gestión!E557=D!$K$137,"Talent",IF(Gestión!E557=D!$K$151,"Conso1",IF(Gestión!E557=D!$K$152,"Conso2",IF(Gestión!E557=D!$K$159,"Serv",IF(Gestión!E557=D!$K$164,"Rete",IF(Gestión!E557=D!$K$171,"Fortale4",IF(Gestión!E557=D!$K$172,"Fortale5",IF(Gestión!E557=D!$K$174,"Defini",IF(Gestión!E557=D!$K$175,"Coord",IF(Gestión!E557=D!$K$178,"Redef",IF(Gestión!E557=D!$K$181,"Compro",IF(Gestión!E557=D!$K$182,"Desa1",IF(Gestión!E557=D!$K$183,"Fortale6",IF(Gestión!E557=D!$K$187,"Esta",IF(Gestión!E557=D!$K$190,"Facil",IF(Gestión!E557=D!$K$193,"Soporte",IF(Gestión!E557=D!$K$198,"Implement1",IF(Gestión!E557=D!$K$201,"La",IF(Gestión!E557=D!$K$203,"Fortale7",IF(Gestión!E557=D!$K$206,"Remo",IF(Gestión!E557=D!$K$210,"Fortale8",IF(Gestión!E557=D!$K$214,"Mejoram",IF(Gestión!E557=D!$K$215,"Fortale9",IF(Gestión!E557=D!$K$217,"Fortale10",""))))))))))))))))))))))))))))))))))))))))))))))))))))))))))</f>
        <v/>
      </c>
    </row>
    <row r="549" spans="14:20" x14ac:dyDescent="0.25">
      <c r="N549" t="str">
        <f>IF(Gestión!F558=D!$L$2,"Forta",IF(Gestión!F558=$L$4,"Inclu",IF(Gestión!F558=$L$5,"Cult",IF(Gestión!F558=$L$7,"Actua",IF(Gestión!F558=$L$11,"Cuali",IF(Gestión!F558=$L$15,"Forta1",IF(Gestión!F558=$L$18,"Actua1",IF(Gestión!F558=$L$20,"Forta2",IF(Gestión!F558=$L$24,"Plan",IF(Gestión!F558=$L$28,"Confor",IF(Gestión!F558=$L$31,"Crea",IF(Gestión!F558=$L$33,"Incor",IF(Gestión!F558=$L$35,"Incre",IF(Gestión!F558=$L$36,"Prog",IF(Gestión!F558=$L$37,"Forta3",IF(Gestión!F558=$L$38,"Redi",IF(Gestión!F558=$L$40,"Confor1",IF(Gestión!F558=$L$44,"Apoyo",IF(Gestión!F558=$L$46,"Crea1",IF(Gestión!F558=$L$48,"Forta4",IF(Gestión!F558=$L$50,"Actua2",IF(Gestión!F558=$L$51,"Invest",IF(Gestión!F558=$L$52,"Conserv",IF(Gestión!F558=$L$55,"Incre1",IF(Gestión!F558=$L$60,"Actua3",IF(Gestión!F558=$L$64,"Actua4",IF(Gestión!F558=$L$66,"Asist",IF(Gestión!F558=$L$68,"Invest2",IF(Gestión!F558=$L$69,"Pract",IF(Gestión!F558=$L$72,"Forta5",IF(Gestión!F558=$L$79,"Opera",IF(Gestión!F558=$L$80,"Opera2",IF(Gestión!F558=$L$81,"Impul",IF(Gestión!F558=$L$86,"Estudio",IF(Gestión!F558=$L$89,"Invest3",IF(Gestión!F558=$L$90,"Diseño",IF(Gestión!F558=$L$91,"Invest4",IF(Gestión!F558=$L$93,"Vincula",IF(Gestión!F558=$L$94,"Crea2",IF(Gestión!F558=$L$95,"Diseño1",IF(Gestión!F558=$L$96,"Opera3",IF(Gestión!F558=$L$100,"Promo",IF(Gestión!F558=$L$101,"Estudio1",IF(Gestión!F558=$L$103,"Desarrolla",IF(Gestión!F558=$L$104,"Propen",IF(Gestión!F558=$L$108,"Aument",IF(Gestión!F558=$L$112,"Aument2",IF(Gestión!F558=$L$113,"Incre2",IF(Gestión!F558=$L$115,"Diver",IF(Gestión!F558=$L$118,"Estable",IF(Gestión!F558=$L$128,"Realiza",IF(Gestión!F558=$L$131,"Realiza1",IF(Gestión!F558=$L$135,"Diseño2",IF(Gestión!F558=$L$137,"Estudio2",IF(Gestión!F558=$L$138,"Invest5",IF(Gestión!F558=$L$141,"Actua5",IF(Gestión!F558=$L$144,"Estable1",IF(Gestión!F558=$L$151,"Defin","N/A"))))))))))))))))))))))))))))))))))))))))))))))))))))))))))</f>
        <v>N/A</v>
      </c>
      <c r="O549" t="str">
        <f>IF(N549="N/A",IF(Gestión!F558=$L$152,"Estable2",IF(Gestión!F558=$L$159,"Diseño3",IF(Gestión!F558=$L$161,"Diseño4",IF(Gestión!F558=$L$164,"Forta6",IF(Gestión!F558=$L$168,"Prog1",IF(Gestión!F558=$L$171,"Robus",IF(Gestión!F558=$L$172,"Diseño5",IF(Gestión!F558=$L$173,"Diseño6",IF(Gestión!F558=$L$174,"Estruc",IF(Gestión!F558=$L$175,"Diseño7",IF(Gestión!F558=$L$178,"Diseño8",IF(Gestión!F558=$L$179,"Diseño9",IF(Gestión!F558=$L$180,"Diseño10",IF(Gestión!F558=$L$181,"Diseño11",IF(Gestión!F558=$L$182,"Diseño12",IF(Gestión!F558=$L$183,"Capacit",IF(Gestión!F558=$L$186,"Redi1",IF(Gestión!F558=$L$187,"Defin1",IF(Gestión!F558=$L$190,"Cumplir",IF(Gestión!F558=$L$193,"Sistem",IF(Gestión!F558=$L$195,"Montaje",IF(Gestión!F558=$L$198,"Implementa",IF(Gestión!F558=$L$201,"Sistem1",IF(Gestión!F558=$L$203,"Asegura",IF(Gestión!F558=$L$204,"Estable3",IF(Gestión!F558=$L$206,"Constru",IF(Gestión!F558=$L$210,"Defin2",IF(Gestión!F558=$L$212,"Cult1",IF(Gestión!F558=$L$214,"Diseño13",IF(Gestión!F558=$L$215,"Defin3",IF(Gestión!F558=$L$217,"Segui",""))))))))))))))))))))))))))))))),N549)</f>
        <v/>
      </c>
      <c r="P549" t="str">
        <f>IF(Gestión!D558=$Q$2,"Acre",IF(Gestión!D558=$Q$3,"Valor",IF(Gestión!D558=$Q$4,"Calidad",IF(Gestión!D558=$Q$5,"NAI",IF(Gestión!D558=$Q$6,"NAP",IF(Gestión!D558=$Q$7,"NAE",IF(Gestión!D558=$Q$8,"Articulación",IF(Gestión!D558=$Q$9,"Extensión",IF(Gestión!D558=$Q$10,"Regionalización",IF(Gestión!D558=$Q$11,"Interna",IF(Gestión!D558=$Q$12,"Seguimiento",IF(Gestión!D558=$Q$13,"NAA",IF(Gestión!D558=$Q$14,"Gerencia",IF(Gestión!D558=$Q$15,"TH",IF(Gestión!D558=$Q$16,"Finan",IF(Gestión!D558=$Q$17,"Bienestar",IF(Gestión!D558=$Q$18,"Comuni",IF(Gestión!D558=$Q$19,"Sistema",IF(Gestión!D558=$Q$20,"GestionD",IF(Gestión!D558=$Q$21,"Mejoramiento",IF(Gestión!D558=$Q$22,"Modelo",IF(Gestión!D558=$Q$23,"Control",""))))))))))))))))))))))</f>
        <v/>
      </c>
      <c r="T549" t="str">
        <f>IF(Gestión!E558=D!$K$2,"Acredi",IF(Gestión!E558=D!$K$7,"Increm",IF(Gestión!E558=D!$K$11,"Forma",IF(Gestión!E558=D!$K$15,"Vincu",IF(Gestión!E558=D!$K$31,"Estructuraci",IF(Gestión!E558=D!$K$33,"Tecnica",IF(Gestión!E558=D!$K$35,"Conso",IF(Gestión!E558=D!$K$37,"Fortale",IF(Gestión!E558=D!$K$38,"Program",IF(Gestión!E558=D!$K$40,"Estruct",IF(Gestión!E558=D!$K$48,"Artic",IF(Gestión!E558=D!$K$55,"Fortale1",IF(Gestión!E558=D!$K$60,"Biling",IF(Gestión!E558=D!$K$64,"Forma1",IF(Gestión!E558=D!$K$66,"Gest",IF(Gestión!E558=D!$K$68,"Redefini",IF(Gestión!E558=D!$K$69,"Fortale2",IF(Gestión!E558=D!$K$72,"Edu",IF(Gestión!E558=D!$K$79,"Implement",IF(Gestión!E558=D!$K$81,"Potencia",IF(Gestión!E558=D!$K$86,"Fortale3",IF(Gestión!E558=D!$K$89,"Vincu1",IF(Gestión!E558=D!$K$91,"Incur",IF(Gestión!E558=D!$K$93,"Proyec",IF(Gestión!E558=D!$K$94,"Estrateg",IF(Gestión!E558=D!$K$95,"Desa",IF(Gestión!E558=D!$K$103,"Seguim",IF(Gestión!E558=D!$K$104,"Acces",IF(Gestión!E558=D!$K$113,"Program1",IF(Gestión!E558=D!$K$115,"En",IF(Gestión!E558=D!$K$118,"Geren",IF(Gestión!E558=D!$K$128,"Proyec1",IF(Gestión!E558=D!$K$131,"Proyec2",IF(Gestión!E558=D!$K$135,"Forma2",IF(Gestión!E558=D!$K$137,"Talent",IF(Gestión!E558=D!$K$151,"Conso1",IF(Gestión!E558=D!$K$152,"Conso2",IF(Gestión!E558=D!$K$159,"Serv",IF(Gestión!E558=D!$K$164,"Rete",IF(Gestión!E558=D!$K$171,"Fortale4",IF(Gestión!E558=D!$K$172,"Fortale5",IF(Gestión!E558=D!$K$174,"Defini",IF(Gestión!E558=D!$K$175,"Coord",IF(Gestión!E558=D!$K$178,"Redef",IF(Gestión!E558=D!$K$181,"Compro",IF(Gestión!E558=D!$K$182,"Desa1",IF(Gestión!E558=D!$K$183,"Fortale6",IF(Gestión!E558=D!$K$187,"Esta",IF(Gestión!E558=D!$K$190,"Facil",IF(Gestión!E558=D!$K$193,"Soporte",IF(Gestión!E558=D!$K$198,"Implement1",IF(Gestión!E558=D!$K$201,"La",IF(Gestión!E558=D!$K$203,"Fortale7",IF(Gestión!E558=D!$K$206,"Remo",IF(Gestión!E558=D!$K$210,"Fortale8",IF(Gestión!E558=D!$K$214,"Mejoram",IF(Gestión!E558=D!$K$215,"Fortale9",IF(Gestión!E558=D!$K$217,"Fortale10",""))))))))))))))))))))))))))))))))))))))))))))))))))))))))))</f>
        <v/>
      </c>
    </row>
    <row r="550" spans="14:20" x14ac:dyDescent="0.25">
      <c r="N550" t="str">
        <f>IF(Gestión!F559=D!$L$2,"Forta",IF(Gestión!F559=$L$4,"Inclu",IF(Gestión!F559=$L$5,"Cult",IF(Gestión!F559=$L$7,"Actua",IF(Gestión!F559=$L$11,"Cuali",IF(Gestión!F559=$L$15,"Forta1",IF(Gestión!F559=$L$18,"Actua1",IF(Gestión!F559=$L$20,"Forta2",IF(Gestión!F559=$L$24,"Plan",IF(Gestión!F559=$L$28,"Confor",IF(Gestión!F559=$L$31,"Crea",IF(Gestión!F559=$L$33,"Incor",IF(Gestión!F559=$L$35,"Incre",IF(Gestión!F559=$L$36,"Prog",IF(Gestión!F559=$L$37,"Forta3",IF(Gestión!F559=$L$38,"Redi",IF(Gestión!F559=$L$40,"Confor1",IF(Gestión!F559=$L$44,"Apoyo",IF(Gestión!F559=$L$46,"Crea1",IF(Gestión!F559=$L$48,"Forta4",IF(Gestión!F559=$L$50,"Actua2",IF(Gestión!F559=$L$51,"Invest",IF(Gestión!F559=$L$52,"Conserv",IF(Gestión!F559=$L$55,"Incre1",IF(Gestión!F559=$L$60,"Actua3",IF(Gestión!F559=$L$64,"Actua4",IF(Gestión!F559=$L$66,"Asist",IF(Gestión!F559=$L$68,"Invest2",IF(Gestión!F559=$L$69,"Pract",IF(Gestión!F559=$L$72,"Forta5",IF(Gestión!F559=$L$79,"Opera",IF(Gestión!F559=$L$80,"Opera2",IF(Gestión!F559=$L$81,"Impul",IF(Gestión!F559=$L$86,"Estudio",IF(Gestión!F559=$L$89,"Invest3",IF(Gestión!F559=$L$90,"Diseño",IF(Gestión!F559=$L$91,"Invest4",IF(Gestión!F559=$L$93,"Vincula",IF(Gestión!F559=$L$94,"Crea2",IF(Gestión!F559=$L$95,"Diseño1",IF(Gestión!F559=$L$96,"Opera3",IF(Gestión!F559=$L$100,"Promo",IF(Gestión!F559=$L$101,"Estudio1",IF(Gestión!F559=$L$103,"Desarrolla",IF(Gestión!F559=$L$104,"Propen",IF(Gestión!F559=$L$108,"Aument",IF(Gestión!F559=$L$112,"Aument2",IF(Gestión!F559=$L$113,"Incre2",IF(Gestión!F559=$L$115,"Diver",IF(Gestión!F559=$L$118,"Estable",IF(Gestión!F559=$L$128,"Realiza",IF(Gestión!F559=$L$131,"Realiza1",IF(Gestión!F559=$L$135,"Diseño2",IF(Gestión!F559=$L$137,"Estudio2",IF(Gestión!F559=$L$138,"Invest5",IF(Gestión!F559=$L$141,"Actua5",IF(Gestión!F559=$L$144,"Estable1",IF(Gestión!F559=$L$151,"Defin","N/A"))))))))))))))))))))))))))))))))))))))))))))))))))))))))))</f>
        <v>N/A</v>
      </c>
      <c r="O550" t="str">
        <f>IF(N550="N/A",IF(Gestión!F559=$L$152,"Estable2",IF(Gestión!F559=$L$159,"Diseño3",IF(Gestión!F559=$L$161,"Diseño4",IF(Gestión!F559=$L$164,"Forta6",IF(Gestión!F559=$L$168,"Prog1",IF(Gestión!F559=$L$171,"Robus",IF(Gestión!F559=$L$172,"Diseño5",IF(Gestión!F559=$L$173,"Diseño6",IF(Gestión!F559=$L$174,"Estruc",IF(Gestión!F559=$L$175,"Diseño7",IF(Gestión!F559=$L$178,"Diseño8",IF(Gestión!F559=$L$179,"Diseño9",IF(Gestión!F559=$L$180,"Diseño10",IF(Gestión!F559=$L$181,"Diseño11",IF(Gestión!F559=$L$182,"Diseño12",IF(Gestión!F559=$L$183,"Capacit",IF(Gestión!F559=$L$186,"Redi1",IF(Gestión!F559=$L$187,"Defin1",IF(Gestión!F559=$L$190,"Cumplir",IF(Gestión!F559=$L$193,"Sistem",IF(Gestión!F559=$L$195,"Montaje",IF(Gestión!F559=$L$198,"Implementa",IF(Gestión!F559=$L$201,"Sistem1",IF(Gestión!F559=$L$203,"Asegura",IF(Gestión!F559=$L$204,"Estable3",IF(Gestión!F559=$L$206,"Constru",IF(Gestión!F559=$L$210,"Defin2",IF(Gestión!F559=$L$212,"Cult1",IF(Gestión!F559=$L$214,"Diseño13",IF(Gestión!F559=$L$215,"Defin3",IF(Gestión!F559=$L$217,"Segui",""))))))))))))))))))))))))))))))),N550)</f>
        <v/>
      </c>
      <c r="P550" t="str">
        <f>IF(Gestión!D559=$Q$2,"Acre",IF(Gestión!D559=$Q$3,"Valor",IF(Gestión!D559=$Q$4,"Calidad",IF(Gestión!D559=$Q$5,"NAI",IF(Gestión!D559=$Q$6,"NAP",IF(Gestión!D559=$Q$7,"NAE",IF(Gestión!D559=$Q$8,"Articulación",IF(Gestión!D559=$Q$9,"Extensión",IF(Gestión!D559=$Q$10,"Regionalización",IF(Gestión!D559=$Q$11,"Interna",IF(Gestión!D559=$Q$12,"Seguimiento",IF(Gestión!D559=$Q$13,"NAA",IF(Gestión!D559=$Q$14,"Gerencia",IF(Gestión!D559=$Q$15,"TH",IF(Gestión!D559=$Q$16,"Finan",IF(Gestión!D559=$Q$17,"Bienestar",IF(Gestión!D559=$Q$18,"Comuni",IF(Gestión!D559=$Q$19,"Sistema",IF(Gestión!D559=$Q$20,"GestionD",IF(Gestión!D559=$Q$21,"Mejoramiento",IF(Gestión!D559=$Q$22,"Modelo",IF(Gestión!D559=$Q$23,"Control",""))))))))))))))))))))))</f>
        <v/>
      </c>
      <c r="T550" t="str">
        <f>IF(Gestión!E559=D!$K$2,"Acredi",IF(Gestión!E559=D!$K$7,"Increm",IF(Gestión!E559=D!$K$11,"Forma",IF(Gestión!E559=D!$K$15,"Vincu",IF(Gestión!E559=D!$K$31,"Estructuraci",IF(Gestión!E559=D!$K$33,"Tecnica",IF(Gestión!E559=D!$K$35,"Conso",IF(Gestión!E559=D!$K$37,"Fortale",IF(Gestión!E559=D!$K$38,"Program",IF(Gestión!E559=D!$K$40,"Estruct",IF(Gestión!E559=D!$K$48,"Artic",IF(Gestión!E559=D!$K$55,"Fortale1",IF(Gestión!E559=D!$K$60,"Biling",IF(Gestión!E559=D!$K$64,"Forma1",IF(Gestión!E559=D!$K$66,"Gest",IF(Gestión!E559=D!$K$68,"Redefini",IF(Gestión!E559=D!$K$69,"Fortale2",IF(Gestión!E559=D!$K$72,"Edu",IF(Gestión!E559=D!$K$79,"Implement",IF(Gestión!E559=D!$K$81,"Potencia",IF(Gestión!E559=D!$K$86,"Fortale3",IF(Gestión!E559=D!$K$89,"Vincu1",IF(Gestión!E559=D!$K$91,"Incur",IF(Gestión!E559=D!$K$93,"Proyec",IF(Gestión!E559=D!$K$94,"Estrateg",IF(Gestión!E559=D!$K$95,"Desa",IF(Gestión!E559=D!$K$103,"Seguim",IF(Gestión!E559=D!$K$104,"Acces",IF(Gestión!E559=D!$K$113,"Program1",IF(Gestión!E559=D!$K$115,"En",IF(Gestión!E559=D!$K$118,"Geren",IF(Gestión!E559=D!$K$128,"Proyec1",IF(Gestión!E559=D!$K$131,"Proyec2",IF(Gestión!E559=D!$K$135,"Forma2",IF(Gestión!E559=D!$K$137,"Talent",IF(Gestión!E559=D!$K$151,"Conso1",IF(Gestión!E559=D!$K$152,"Conso2",IF(Gestión!E559=D!$K$159,"Serv",IF(Gestión!E559=D!$K$164,"Rete",IF(Gestión!E559=D!$K$171,"Fortale4",IF(Gestión!E559=D!$K$172,"Fortale5",IF(Gestión!E559=D!$K$174,"Defini",IF(Gestión!E559=D!$K$175,"Coord",IF(Gestión!E559=D!$K$178,"Redef",IF(Gestión!E559=D!$K$181,"Compro",IF(Gestión!E559=D!$K$182,"Desa1",IF(Gestión!E559=D!$K$183,"Fortale6",IF(Gestión!E559=D!$K$187,"Esta",IF(Gestión!E559=D!$K$190,"Facil",IF(Gestión!E559=D!$K$193,"Soporte",IF(Gestión!E559=D!$K$198,"Implement1",IF(Gestión!E559=D!$K$201,"La",IF(Gestión!E559=D!$K$203,"Fortale7",IF(Gestión!E559=D!$K$206,"Remo",IF(Gestión!E559=D!$K$210,"Fortale8",IF(Gestión!E559=D!$K$214,"Mejoram",IF(Gestión!E559=D!$K$215,"Fortale9",IF(Gestión!E559=D!$K$217,"Fortale10",""))))))))))))))))))))))))))))))))))))))))))))))))))))))))))</f>
        <v/>
      </c>
    </row>
    <row r="551" spans="14:20" x14ac:dyDescent="0.25">
      <c r="N551" t="str">
        <f>IF(Gestión!F560=D!$L$2,"Forta",IF(Gestión!F560=$L$4,"Inclu",IF(Gestión!F560=$L$5,"Cult",IF(Gestión!F560=$L$7,"Actua",IF(Gestión!F560=$L$11,"Cuali",IF(Gestión!F560=$L$15,"Forta1",IF(Gestión!F560=$L$18,"Actua1",IF(Gestión!F560=$L$20,"Forta2",IF(Gestión!F560=$L$24,"Plan",IF(Gestión!F560=$L$28,"Confor",IF(Gestión!F560=$L$31,"Crea",IF(Gestión!F560=$L$33,"Incor",IF(Gestión!F560=$L$35,"Incre",IF(Gestión!F560=$L$36,"Prog",IF(Gestión!F560=$L$37,"Forta3",IF(Gestión!F560=$L$38,"Redi",IF(Gestión!F560=$L$40,"Confor1",IF(Gestión!F560=$L$44,"Apoyo",IF(Gestión!F560=$L$46,"Crea1",IF(Gestión!F560=$L$48,"Forta4",IF(Gestión!F560=$L$50,"Actua2",IF(Gestión!F560=$L$51,"Invest",IF(Gestión!F560=$L$52,"Conserv",IF(Gestión!F560=$L$55,"Incre1",IF(Gestión!F560=$L$60,"Actua3",IF(Gestión!F560=$L$64,"Actua4",IF(Gestión!F560=$L$66,"Asist",IF(Gestión!F560=$L$68,"Invest2",IF(Gestión!F560=$L$69,"Pract",IF(Gestión!F560=$L$72,"Forta5",IF(Gestión!F560=$L$79,"Opera",IF(Gestión!F560=$L$80,"Opera2",IF(Gestión!F560=$L$81,"Impul",IF(Gestión!F560=$L$86,"Estudio",IF(Gestión!F560=$L$89,"Invest3",IF(Gestión!F560=$L$90,"Diseño",IF(Gestión!F560=$L$91,"Invest4",IF(Gestión!F560=$L$93,"Vincula",IF(Gestión!F560=$L$94,"Crea2",IF(Gestión!F560=$L$95,"Diseño1",IF(Gestión!F560=$L$96,"Opera3",IF(Gestión!F560=$L$100,"Promo",IF(Gestión!F560=$L$101,"Estudio1",IF(Gestión!F560=$L$103,"Desarrolla",IF(Gestión!F560=$L$104,"Propen",IF(Gestión!F560=$L$108,"Aument",IF(Gestión!F560=$L$112,"Aument2",IF(Gestión!F560=$L$113,"Incre2",IF(Gestión!F560=$L$115,"Diver",IF(Gestión!F560=$L$118,"Estable",IF(Gestión!F560=$L$128,"Realiza",IF(Gestión!F560=$L$131,"Realiza1",IF(Gestión!F560=$L$135,"Diseño2",IF(Gestión!F560=$L$137,"Estudio2",IF(Gestión!F560=$L$138,"Invest5",IF(Gestión!F560=$L$141,"Actua5",IF(Gestión!F560=$L$144,"Estable1",IF(Gestión!F560=$L$151,"Defin","N/A"))))))))))))))))))))))))))))))))))))))))))))))))))))))))))</f>
        <v>N/A</v>
      </c>
      <c r="O551" t="str">
        <f>IF(N551="N/A",IF(Gestión!F560=$L$152,"Estable2",IF(Gestión!F560=$L$159,"Diseño3",IF(Gestión!F560=$L$161,"Diseño4",IF(Gestión!F560=$L$164,"Forta6",IF(Gestión!F560=$L$168,"Prog1",IF(Gestión!F560=$L$171,"Robus",IF(Gestión!F560=$L$172,"Diseño5",IF(Gestión!F560=$L$173,"Diseño6",IF(Gestión!F560=$L$174,"Estruc",IF(Gestión!F560=$L$175,"Diseño7",IF(Gestión!F560=$L$178,"Diseño8",IF(Gestión!F560=$L$179,"Diseño9",IF(Gestión!F560=$L$180,"Diseño10",IF(Gestión!F560=$L$181,"Diseño11",IF(Gestión!F560=$L$182,"Diseño12",IF(Gestión!F560=$L$183,"Capacit",IF(Gestión!F560=$L$186,"Redi1",IF(Gestión!F560=$L$187,"Defin1",IF(Gestión!F560=$L$190,"Cumplir",IF(Gestión!F560=$L$193,"Sistem",IF(Gestión!F560=$L$195,"Montaje",IF(Gestión!F560=$L$198,"Implementa",IF(Gestión!F560=$L$201,"Sistem1",IF(Gestión!F560=$L$203,"Asegura",IF(Gestión!F560=$L$204,"Estable3",IF(Gestión!F560=$L$206,"Constru",IF(Gestión!F560=$L$210,"Defin2",IF(Gestión!F560=$L$212,"Cult1",IF(Gestión!F560=$L$214,"Diseño13",IF(Gestión!F560=$L$215,"Defin3",IF(Gestión!F560=$L$217,"Segui",""))))))))))))))))))))))))))))))),N551)</f>
        <v/>
      </c>
      <c r="P551" t="str">
        <f>IF(Gestión!D560=$Q$2,"Acre",IF(Gestión!D560=$Q$3,"Valor",IF(Gestión!D560=$Q$4,"Calidad",IF(Gestión!D560=$Q$5,"NAI",IF(Gestión!D560=$Q$6,"NAP",IF(Gestión!D560=$Q$7,"NAE",IF(Gestión!D560=$Q$8,"Articulación",IF(Gestión!D560=$Q$9,"Extensión",IF(Gestión!D560=$Q$10,"Regionalización",IF(Gestión!D560=$Q$11,"Interna",IF(Gestión!D560=$Q$12,"Seguimiento",IF(Gestión!D560=$Q$13,"NAA",IF(Gestión!D560=$Q$14,"Gerencia",IF(Gestión!D560=$Q$15,"TH",IF(Gestión!D560=$Q$16,"Finan",IF(Gestión!D560=$Q$17,"Bienestar",IF(Gestión!D560=$Q$18,"Comuni",IF(Gestión!D560=$Q$19,"Sistema",IF(Gestión!D560=$Q$20,"GestionD",IF(Gestión!D560=$Q$21,"Mejoramiento",IF(Gestión!D560=$Q$22,"Modelo",IF(Gestión!D560=$Q$23,"Control",""))))))))))))))))))))))</f>
        <v/>
      </c>
      <c r="T551" t="str">
        <f>IF(Gestión!E560=D!$K$2,"Acredi",IF(Gestión!E560=D!$K$7,"Increm",IF(Gestión!E560=D!$K$11,"Forma",IF(Gestión!E560=D!$K$15,"Vincu",IF(Gestión!E560=D!$K$31,"Estructuraci",IF(Gestión!E560=D!$K$33,"Tecnica",IF(Gestión!E560=D!$K$35,"Conso",IF(Gestión!E560=D!$K$37,"Fortale",IF(Gestión!E560=D!$K$38,"Program",IF(Gestión!E560=D!$K$40,"Estruct",IF(Gestión!E560=D!$K$48,"Artic",IF(Gestión!E560=D!$K$55,"Fortale1",IF(Gestión!E560=D!$K$60,"Biling",IF(Gestión!E560=D!$K$64,"Forma1",IF(Gestión!E560=D!$K$66,"Gest",IF(Gestión!E560=D!$K$68,"Redefini",IF(Gestión!E560=D!$K$69,"Fortale2",IF(Gestión!E560=D!$K$72,"Edu",IF(Gestión!E560=D!$K$79,"Implement",IF(Gestión!E560=D!$K$81,"Potencia",IF(Gestión!E560=D!$K$86,"Fortale3",IF(Gestión!E560=D!$K$89,"Vincu1",IF(Gestión!E560=D!$K$91,"Incur",IF(Gestión!E560=D!$K$93,"Proyec",IF(Gestión!E560=D!$K$94,"Estrateg",IF(Gestión!E560=D!$K$95,"Desa",IF(Gestión!E560=D!$K$103,"Seguim",IF(Gestión!E560=D!$K$104,"Acces",IF(Gestión!E560=D!$K$113,"Program1",IF(Gestión!E560=D!$K$115,"En",IF(Gestión!E560=D!$K$118,"Geren",IF(Gestión!E560=D!$K$128,"Proyec1",IF(Gestión!E560=D!$K$131,"Proyec2",IF(Gestión!E560=D!$K$135,"Forma2",IF(Gestión!E560=D!$K$137,"Talent",IF(Gestión!E560=D!$K$151,"Conso1",IF(Gestión!E560=D!$K$152,"Conso2",IF(Gestión!E560=D!$K$159,"Serv",IF(Gestión!E560=D!$K$164,"Rete",IF(Gestión!E560=D!$K$171,"Fortale4",IF(Gestión!E560=D!$K$172,"Fortale5",IF(Gestión!E560=D!$K$174,"Defini",IF(Gestión!E560=D!$K$175,"Coord",IF(Gestión!E560=D!$K$178,"Redef",IF(Gestión!E560=D!$K$181,"Compro",IF(Gestión!E560=D!$K$182,"Desa1",IF(Gestión!E560=D!$K$183,"Fortale6",IF(Gestión!E560=D!$K$187,"Esta",IF(Gestión!E560=D!$K$190,"Facil",IF(Gestión!E560=D!$K$193,"Soporte",IF(Gestión!E560=D!$K$198,"Implement1",IF(Gestión!E560=D!$K$201,"La",IF(Gestión!E560=D!$K$203,"Fortale7",IF(Gestión!E560=D!$K$206,"Remo",IF(Gestión!E560=D!$K$210,"Fortale8",IF(Gestión!E560=D!$K$214,"Mejoram",IF(Gestión!E560=D!$K$215,"Fortale9",IF(Gestión!E560=D!$K$217,"Fortale10",""))))))))))))))))))))))))))))))))))))))))))))))))))))))))))</f>
        <v/>
      </c>
    </row>
    <row r="552" spans="14:20" x14ac:dyDescent="0.25">
      <c r="N552" t="str">
        <f>IF(Gestión!F561=D!$L$2,"Forta",IF(Gestión!F561=$L$4,"Inclu",IF(Gestión!F561=$L$5,"Cult",IF(Gestión!F561=$L$7,"Actua",IF(Gestión!F561=$L$11,"Cuali",IF(Gestión!F561=$L$15,"Forta1",IF(Gestión!F561=$L$18,"Actua1",IF(Gestión!F561=$L$20,"Forta2",IF(Gestión!F561=$L$24,"Plan",IF(Gestión!F561=$L$28,"Confor",IF(Gestión!F561=$L$31,"Crea",IF(Gestión!F561=$L$33,"Incor",IF(Gestión!F561=$L$35,"Incre",IF(Gestión!F561=$L$36,"Prog",IF(Gestión!F561=$L$37,"Forta3",IF(Gestión!F561=$L$38,"Redi",IF(Gestión!F561=$L$40,"Confor1",IF(Gestión!F561=$L$44,"Apoyo",IF(Gestión!F561=$L$46,"Crea1",IF(Gestión!F561=$L$48,"Forta4",IF(Gestión!F561=$L$50,"Actua2",IF(Gestión!F561=$L$51,"Invest",IF(Gestión!F561=$L$52,"Conserv",IF(Gestión!F561=$L$55,"Incre1",IF(Gestión!F561=$L$60,"Actua3",IF(Gestión!F561=$L$64,"Actua4",IF(Gestión!F561=$L$66,"Asist",IF(Gestión!F561=$L$68,"Invest2",IF(Gestión!F561=$L$69,"Pract",IF(Gestión!F561=$L$72,"Forta5",IF(Gestión!F561=$L$79,"Opera",IF(Gestión!F561=$L$80,"Opera2",IF(Gestión!F561=$L$81,"Impul",IF(Gestión!F561=$L$86,"Estudio",IF(Gestión!F561=$L$89,"Invest3",IF(Gestión!F561=$L$90,"Diseño",IF(Gestión!F561=$L$91,"Invest4",IF(Gestión!F561=$L$93,"Vincula",IF(Gestión!F561=$L$94,"Crea2",IF(Gestión!F561=$L$95,"Diseño1",IF(Gestión!F561=$L$96,"Opera3",IF(Gestión!F561=$L$100,"Promo",IF(Gestión!F561=$L$101,"Estudio1",IF(Gestión!F561=$L$103,"Desarrolla",IF(Gestión!F561=$L$104,"Propen",IF(Gestión!F561=$L$108,"Aument",IF(Gestión!F561=$L$112,"Aument2",IF(Gestión!F561=$L$113,"Incre2",IF(Gestión!F561=$L$115,"Diver",IF(Gestión!F561=$L$118,"Estable",IF(Gestión!F561=$L$128,"Realiza",IF(Gestión!F561=$L$131,"Realiza1",IF(Gestión!F561=$L$135,"Diseño2",IF(Gestión!F561=$L$137,"Estudio2",IF(Gestión!F561=$L$138,"Invest5",IF(Gestión!F561=$L$141,"Actua5",IF(Gestión!F561=$L$144,"Estable1",IF(Gestión!F561=$L$151,"Defin","N/A"))))))))))))))))))))))))))))))))))))))))))))))))))))))))))</f>
        <v>N/A</v>
      </c>
      <c r="O552" t="str">
        <f>IF(N552="N/A",IF(Gestión!F561=$L$152,"Estable2",IF(Gestión!F561=$L$159,"Diseño3",IF(Gestión!F561=$L$161,"Diseño4",IF(Gestión!F561=$L$164,"Forta6",IF(Gestión!F561=$L$168,"Prog1",IF(Gestión!F561=$L$171,"Robus",IF(Gestión!F561=$L$172,"Diseño5",IF(Gestión!F561=$L$173,"Diseño6",IF(Gestión!F561=$L$174,"Estruc",IF(Gestión!F561=$L$175,"Diseño7",IF(Gestión!F561=$L$178,"Diseño8",IF(Gestión!F561=$L$179,"Diseño9",IF(Gestión!F561=$L$180,"Diseño10",IF(Gestión!F561=$L$181,"Diseño11",IF(Gestión!F561=$L$182,"Diseño12",IF(Gestión!F561=$L$183,"Capacit",IF(Gestión!F561=$L$186,"Redi1",IF(Gestión!F561=$L$187,"Defin1",IF(Gestión!F561=$L$190,"Cumplir",IF(Gestión!F561=$L$193,"Sistem",IF(Gestión!F561=$L$195,"Montaje",IF(Gestión!F561=$L$198,"Implementa",IF(Gestión!F561=$L$201,"Sistem1",IF(Gestión!F561=$L$203,"Asegura",IF(Gestión!F561=$L$204,"Estable3",IF(Gestión!F561=$L$206,"Constru",IF(Gestión!F561=$L$210,"Defin2",IF(Gestión!F561=$L$212,"Cult1",IF(Gestión!F561=$L$214,"Diseño13",IF(Gestión!F561=$L$215,"Defin3",IF(Gestión!F561=$L$217,"Segui",""))))))))))))))))))))))))))))))),N552)</f>
        <v/>
      </c>
      <c r="P552" t="str">
        <f>IF(Gestión!D561=$Q$2,"Acre",IF(Gestión!D561=$Q$3,"Valor",IF(Gestión!D561=$Q$4,"Calidad",IF(Gestión!D561=$Q$5,"NAI",IF(Gestión!D561=$Q$6,"NAP",IF(Gestión!D561=$Q$7,"NAE",IF(Gestión!D561=$Q$8,"Articulación",IF(Gestión!D561=$Q$9,"Extensión",IF(Gestión!D561=$Q$10,"Regionalización",IF(Gestión!D561=$Q$11,"Interna",IF(Gestión!D561=$Q$12,"Seguimiento",IF(Gestión!D561=$Q$13,"NAA",IF(Gestión!D561=$Q$14,"Gerencia",IF(Gestión!D561=$Q$15,"TH",IF(Gestión!D561=$Q$16,"Finan",IF(Gestión!D561=$Q$17,"Bienestar",IF(Gestión!D561=$Q$18,"Comuni",IF(Gestión!D561=$Q$19,"Sistema",IF(Gestión!D561=$Q$20,"GestionD",IF(Gestión!D561=$Q$21,"Mejoramiento",IF(Gestión!D561=$Q$22,"Modelo",IF(Gestión!D561=$Q$23,"Control",""))))))))))))))))))))))</f>
        <v/>
      </c>
      <c r="T552" t="str">
        <f>IF(Gestión!E561=D!$K$2,"Acredi",IF(Gestión!E561=D!$K$7,"Increm",IF(Gestión!E561=D!$K$11,"Forma",IF(Gestión!E561=D!$K$15,"Vincu",IF(Gestión!E561=D!$K$31,"Estructuraci",IF(Gestión!E561=D!$K$33,"Tecnica",IF(Gestión!E561=D!$K$35,"Conso",IF(Gestión!E561=D!$K$37,"Fortale",IF(Gestión!E561=D!$K$38,"Program",IF(Gestión!E561=D!$K$40,"Estruct",IF(Gestión!E561=D!$K$48,"Artic",IF(Gestión!E561=D!$K$55,"Fortale1",IF(Gestión!E561=D!$K$60,"Biling",IF(Gestión!E561=D!$K$64,"Forma1",IF(Gestión!E561=D!$K$66,"Gest",IF(Gestión!E561=D!$K$68,"Redefini",IF(Gestión!E561=D!$K$69,"Fortale2",IF(Gestión!E561=D!$K$72,"Edu",IF(Gestión!E561=D!$K$79,"Implement",IF(Gestión!E561=D!$K$81,"Potencia",IF(Gestión!E561=D!$K$86,"Fortale3",IF(Gestión!E561=D!$K$89,"Vincu1",IF(Gestión!E561=D!$K$91,"Incur",IF(Gestión!E561=D!$K$93,"Proyec",IF(Gestión!E561=D!$K$94,"Estrateg",IF(Gestión!E561=D!$K$95,"Desa",IF(Gestión!E561=D!$K$103,"Seguim",IF(Gestión!E561=D!$K$104,"Acces",IF(Gestión!E561=D!$K$113,"Program1",IF(Gestión!E561=D!$K$115,"En",IF(Gestión!E561=D!$K$118,"Geren",IF(Gestión!E561=D!$K$128,"Proyec1",IF(Gestión!E561=D!$K$131,"Proyec2",IF(Gestión!E561=D!$K$135,"Forma2",IF(Gestión!E561=D!$K$137,"Talent",IF(Gestión!E561=D!$K$151,"Conso1",IF(Gestión!E561=D!$K$152,"Conso2",IF(Gestión!E561=D!$K$159,"Serv",IF(Gestión!E561=D!$K$164,"Rete",IF(Gestión!E561=D!$K$171,"Fortale4",IF(Gestión!E561=D!$K$172,"Fortale5",IF(Gestión!E561=D!$K$174,"Defini",IF(Gestión!E561=D!$K$175,"Coord",IF(Gestión!E561=D!$K$178,"Redef",IF(Gestión!E561=D!$K$181,"Compro",IF(Gestión!E561=D!$K$182,"Desa1",IF(Gestión!E561=D!$K$183,"Fortale6",IF(Gestión!E561=D!$K$187,"Esta",IF(Gestión!E561=D!$K$190,"Facil",IF(Gestión!E561=D!$K$193,"Soporte",IF(Gestión!E561=D!$K$198,"Implement1",IF(Gestión!E561=D!$K$201,"La",IF(Gestión!E561=D!$K$203,"Fortale7",IF(Gestión!E561=D!$K$206,"Remo",IF(Gestión!E561=D!$K$210,"Fortale8",IF(Gestión!E561=D!$K$214,"Mejoram",IF(Gestión!E561=D!$K$215,"Fortale9",IF(Gestión!E561=D!$K$217,"Fortale10",""))))))))))))))))))))))))))))))))))))))))))))))))))))))))))</f>
        <v/>
      </c>
    </row>
    <row r="553" spans="14:20" x14ac:dyDescent="0.25">
      <c r="N553" t="str">
        <f>IF(Gestión!F562=D!$L$2,"Forta",IF(Gestión!F562=$L$4,"Inclu",IF(Gestión!F562=$L$5,"Cult",IF(Gestión!F562=$L$7,"Actua",IF(Gestión!F562=$L$11,"Cuali",IF(Gestión!F562=$L$15,"Forta1",IF(Gestión!F562=$L$18,"Actua1",IF(Gestión!F562=$L$20,"Forta2",IF(Gestión!F562=$L$24,"Plan",IF(Gestión!F562=$L$28,"Confor",IF(Gestión!F562=$L$31,"Crea",IF(Gestión!F562=$L$33,"Incor",IF(Gestión!F562=$L$35,"Incre",IF(Gestión!F562=$L$36,"Prog",IF(Gestión!F562=$L$37,"Forta3",IF(Gestión!F562=$L$38,"Redi",IF(Gestión!F562=$L$40,"Confor1",IF(Gestión!F562=$L$44,"Apoyo",IF(Gestión!F562=$L$46,"Crea1",IF(Gestión!F562=$L$48,"Forta4",IF(Gestión!F562=$L$50,"Actua2",IF(Gestión!F562=$L$51,"Invest",IF(Gestión!F562=$L$52,"Conserv",IF(Gestión!F562=$L$55,"Incre1",IF(Gestión!F562=$L$60,"Actua3",IF(Gestión!F562=$L$64,"Actua4",IF(Gestión!F562=$L$66,"Asist",IF(Gestión!F562=$L$68,"Invest2",IF(Gestión!F562=$L$69,"Pract",IF(Gestión!F562=$L$72,"Forta5",IF(Gestión!F562=$L$79,"Opera",IF(Gestión!F562=$L$80,"Opera2",IF(Gestión!F562=$L$81,"Impul",IF(Gestión!F562=$L$86,"Estudio",IF(Gestión!F562=$L$89,"Invest3",IF(Gestión!F562=$L$90,"Diseño",IF(Gestión!F562=$L$91,"Invest4",IF(Gestión!F562=$L$93,"Vincula",IF(Gestión!F562=$L$94,"Crea2",IF(Gestión!F562=$L$95,"Diseño1",IF(Gestión!F562=$L$96,"Opera3",IF(Gestión!F562=$L$100,"Promo",IF(Gestión!F562=$L$101,"Estudio1",IF(Gestión!F562=$L$103,"Desarrolla",IF(Gestión!F562=$L$104,"Propen",IF(Gestión!F562=$L$108,"Aument",IF(Gestión!F562=$L$112,"Aument2",IF(Gestión!F562=$L$113,"Incre2",IF(Gestión!F562=$L$115,"Diver",IF(Gestión!F562=$L$118,"Estable",IF(Gestión!F562=$L$128,"Realiza",IF(Gestión!F562=$L$131,"Realiza1",IF(Gestión!F562=$L$135,"Diseño2",IF(Gestión!F562=$L$137,"Estudio2",IF(Gestión!F562=$L$138,"Invest5",IF(Gestión!F562=$L$141,"Actua5",IF(Gestión!F562=$L$144,"Estable1",IF(Gestión!F562=$L$151,"Defin","N/A"))))))))))))))))))))))))))))))))))))))))))))))))))))))))))</f>
        <v>N/A</v>
      </c>
      <c r="O553" t="str">
        <f>IF(N553="N/A",IF(Gestión!F562=$L$152,"Estable2",IF(Gestión!F562=$L$159,"Diseño3",IF(Gestión!F562=$L$161,"Diseño4",IF(Gestión!F562=$L$164,"Forta6",IF(Gestión!F562=$L$168,"Prog1",IF(Gestión!F562=$L$171,"Robus",IF(Gestión!F562=$L$172,"Diseño5",IF(Gestión!F562=$L$173,"Diseño6",IF(Gestión!F562=$L$174,"Estruc",IF(Gestión!F562=$L$175,"Diseño7",IF(Gestión!F562=$L$178,"Diseño8",IF(Gestión!F562=$L$179,"Diseño9",IF(Gestión!F562=$L$180,"Diseño10",IF(Gestión!F562=$L$181,"Diseño11",IF(Gestión!F562=$L$182,"Diseño12",IF(Gestión!F562=$L$183,"Capacit",IF(Gestión!F562=$L$186,"Redi1",IF(Gestión!F562=$L$187,"Defin1",IF(Gestión!F562=$L$190,"Cumplir",IF(Gestión!F562=$L$193,"Sistem",IF(Gestión!F562=$L$195,"Montaje",IF(Gestión!F562=$L$198,"Implementa",IF(Gestión!F562=$L$201,"Sistem1",IF(Gestión!F562=$L$203,"Asegura",IF(Gestión!F562=$L$204,"Estable3",IF(Gestión!F562=$L$206,"Constru",IF(Gestión!F562=$L$210,"Defin2",IF(Gestión!F562=$L$212,"Cult1",IF(Gestión!F562=$L$214,"Diseño13",IF(Gestión!F562=$L$215,"Defin3",IF(Gestión!F562=$L$217,"Segui",""))))))))))))))))))))))))))))))),N553)</f>
        <v/>
      </c>
      <c r="P553" t="str">
        <f>IF(Gestión!D562=$Q$2,"Acre",IF(Gestión!D562=$Q$3,"Valor",IF(Gestión!D562=$Q$4,"Calidad",IF(Gestión!D562=$Q$5,"NAI",IF(Gestión!D562=$Q$6,"NAP",IF(Gestión!D562=$Q$7,"NAE",IF(Gestión!D562=$Q$8,"Articulación",IF(Gestión!D562=$Q$9,"Extensión",IF(Gestión!D562=$Q$10,"Regionalización",IF(Gestión!D562=$Q$11,"Interna",IF(Gestión!D562=$Q$12,"Seguimiento",IF(Gestión!D562=$Q$13,"NAA",IF(Gestión!D562=$Q$14,"Gerencia",IF(Gestión!D562=$Q$15,"TH",IF(Gestión!D562=$Q$16,"Finan",IF(Gestión!D562=$Q$17,"Bienestar",IF(Gestión!D562=$Q$18,"Comuni",IF(Gestión!D562=$Q$19,"Sistema",IF(Gestión!D562=$Q$20,"GestionD",IF(Gestión!D562=$Q$21,"Mejoramiento",IF(Gestión!D562=$Q$22,"Modelo",IF(Gestión!D562=$Q$23,"Control",""))))))))))))))))))))))</f>
        <v/>
      </c>
      <c r="T553" t="str">
        <f>IF(Gestión!E562=D!$K$2,"Acredi",IF(Gestión!E562=D!$K$7,"Increm",IF(Gestión!E562=D!$K$11,"Forma",IF(Gestión!E562=D!$K$15,"Vincu",IF(Gestión!E562=D!$K$31,"Estructuraci",IF(Gestión!E562=D!$K$33,"Tecnica",IF(Gestión!E562=D!$K$35,"Conso",IF(Gestión!E562=D!$K$37,"Fortale",IF(Gestión!E562=D!$K$38,"Program",IF(Gestión!E562=D!$K$40,"Estruct",IF(Gestión!E562=D!$K$48,"Artic",IF(Gestión!E562=D!$K$55,"Fortale1",IF(Gestión!E562=D!$K$60,"Biling",IF(Gestión!E562=D!$K$64,"Forma1",IF(Gestión!E562=D!$K$66,"Gest",IF(Gestión!E562=D!$K$68,"Redefini",IF(Gestión!E562=D!$K$69,"Fortale2",IF(Gestión!E562=D!$K$72,"Edu",IF(Gestión!E562=D!$K$79,"Implement",IF(Gestión!E562=D!$K$81,"Potencia",IF(Gestión!E562=D!$K$86,"Fortale3",IF(Gestión!E562=D!$K$89,"Vincu1",IF(Gestión!E562=D!$K$91,"Incur",IF(Gestión!E562=D!$K$93,"Proyec",IF(Gestión!E562=D!$K$94,"Estrateg",IF(Gestión!E562=D!$K$95,"Desa",IF(Gestión!E562=D!$K$103,"Seguim",IF(Gestión!E562=D!$K$104,"Acces",IF(Gestión!E562=D!$K$113,"Program1",IF(Gestión!E562=D!$K$115,"En",IF(Gestión!E562=D!$K$118,"Geren",IF(Gestión!E562=D!$K$128,"Proyec1",IF(Gestión!E562=D!$K$131,"Proyec2",IF(Gestión!E562=D!$K$135,"Forma2",IF(Gestión!E562=D!$K$137,"Talent",IF(Gestión!E562=D!$K$151,"Conso1",IF(Gestión!E562=D!$K$152,"Conso2",IF(Gestión!E562=D!$K$159,"Serv",IF(Gestión!E562=D!$K$164,"Rete",IF(Gestión!E562=D!$K$171,"Fortale4",IF(Gestión!E562=D!$K$172,"Fortale5",IF(Gestión!E562=D!$K$174,"Defini",IF(Gestión!E562=D!$K$175,"Coord",IF(Gestión!E562=D!$K$178,"Redef",IF(Gestión!E562=D!$K$181,"Compro",IF(Gestión!E562=D!$K$182,"Desa1",IF(Gestión!E562=D!$K$183,"Fortale6",IF(Gestión!E562=D!$K$187,"Esta",IF(Gestión!E562=D!$K$190,"Facil",IF(Gestión!E562=D!$K$193,"Soporte",IF(Gestión!E562=D!$K$198,"Implement1",IF(Gestión!E562=D!$K$201,"La",IF(Gestión!E562=D!$K$203,"Fortale7",IF(Gestión!E562=D!$K$206,"Remo",IF(Gestión!E562=D!$K$210,"Fortale8",IF(Gestión!E562=D!$K$214,"Mejoram",IF(Gestión!E562=D!$K$215,"Fortale9",IF(Gestión!E562=D!$K$217,"Fortale10",""))))))))))))))))))))))))))))))))))))))))))))))))))))))))))</f>
        <v/>
      </c>
    </row>
    <row r="554" spans="14:20" x14ac:dyDescent="0.25">
      <c r="N554" t="str">
        <f>IF(Gestión!F563=D!$L$2,"Forta",IF(Gestión!F563=$L$4,"Inclu",IF(Gestión!F563=$L$5,"Cult",IF(Gestión!F563=$L$7,"Actua",IF(Gestión!F563=$L$11,"Cuali",IF(Gestión!F563=$L$15,"Forta1",IF(Gestión!F563=$L$18,"Actua1",IF(Gestión!F563=$L$20,"Forta2",IF(Gestión!F563=$L$24,"Plan",IF(Gestión!F563=$L$28,"Confor",IF(Gestión!F563=$L$31,"Crea",IF(Gestión!F563=$L$33,"Incor",IF(Gestión!F563=$L$35,"Incre",IF(Gestión!F563=$L$36,"Prog",IF(Gestión!F563=$L$37,"Forta3",IF(Gestión!F563=$L$38,"Redi",IF(Gestión!F563=$L$40,"Confor1",IF(Gestión!F563=$L$44,"Apoyo",IF(Gestión!F563=$L$46,"Crea1",IF(Gestión!F563=$L$48,"Forta4",IF(Gestión!F563=$L$50,"Actua2",IF(Gestión!F563=$L$51,"Invest",IF(Gestión!F563=$L$52,"Conserv",IF(Gestión!F563=$L$55,"Incre1",IF(Gestión!F563=$L$60,"Actua3",IF(Gestión!F563=$L$64,"Actua4",IF(Gestión!F563=$L$66,"Asist",IF(Gestión!F563=$L$68,"Invest2",IF(Gestión!F563=$L$69,"Pract",IF(Gestión!F563=$L$72,"Forta5",IF(Gestión!F563=$L$79,"Opera",IF(Gestión!F563=$L$80,"Opera2",IF(Gestión!F563=$L$81,"Impul",IF(Gestión!F563=$L$86,"Estudio",IF(Gestión!F563=$L$89,"Invest3",IF(Gestión!F563=$L$90,"Diseño",IF(Gestión!F563=$L$91,"Invest4",IF(Gestión!F563=$L$93,"Vincula",IF(Gestión!F563=$L$94,"Crea2",IF(Gestión!F563=$L$95,"Diseño1",IF(Gestión!F563=$L$96,"Opera3",IF(Gestión!F563=$L$100,"Promo",IF(Gestión!F563=$L$101,"Estudio1",IF(Gestión!F563=$L$103,"Desarrolla",IF(Gestión!F563=$L$104,"Propen",IF(Gestión!F563=$L$108,"Aument",IF(Gestión!F563=$L$112,"Aument2",IF(Gestión!F563=$L$113,"Incre2",IF(Gestión!F563=$L$115,"Diver",IF(Gestión!F563=$L$118,"Estable",IF(Gestión!F563=$L$128,"Realiza",IF(Gestión!F563=$L$131,"Realiza1",IF(Gestión!F563=$L$135,"Diseño2",IF(Gestión!F563=$L$137,"Estudio2",IF(Gestión!F563=$L$138,"Invest5",IF(Gestión!F563=$L$141,"Actua5",IF(Gestión!F563=$L$144,"Estable1",IF(Gestión!F563=$L$151,"Defin","N/A"))))))))))))))))))))))))))))))))))))))))))))))))))))))))))</f>
        <v>N/A</v>
      </c>
      <c r="O554" t="str">
        <f>IF(N554="N/A",IF(Gestión!F563=$L$152,"Estable2",IF(Gestión!F563=$L$159,"Diseño3",IF(Gestión!F563=$L$161,"Diseño4",IF(Gestión!F563=$L$164,"Forta6",IF(Gestión!F563=$L$168,"Prog1",IF(Gestión!F563=$L$171,"Robus",IF(Gestión!F563=$L$172,"Diseño5",IF(Gestión!F563=$L$173,"Diseño6",IF(Gestión!F563=$L$174,"Estruc",IF(Gestión!F563=$L$175,"Diseño7",IF(Gestión!F563=$L$178,"Diseño8",IF(Gestión!F563=$L$179,"Diseño9",IF(Gestión!F563=$L$180,"Diseño10",IF(Gestión!F563=$L$181,"Diseño11",IF(Gestión!F563=$L$182,"Diseño12",IF(Gestión!F563=$L$183,"Capacit",IF(Gestión!F563=$L$186,"Redi1",IF(Gestión!F563=$L$187,"Defin1",IF(Gestión!F563=$L$190,"Cumplir",IF(Gestión!F563=$L$193,"Sistem",IF(Gestión!F563=$L$195,"Montaje",IF(Gestión!F563=$L$198,"Implementa",IF(Gestión!F563=$L$201,"Sistem1",IF(Gestión!F563=$L$203,"Asegura",IF(Gestión!F563=$L$204,"Estable3",IF(Gestión!F563=$L$206,"Constru",IF(Gestión!F563=$L$210,"Defin2",IF(Gestión!F563=$L$212,"Cult1",IF(Gestión!F563=$L$214,"Diseño13",IF(Gestión!F563=$L$215,"Defin3",IF(Gestión!F563=$L$217,"Segui",""))))))))))))))))))))))))))))))),N554)</f>
        <v/>
      </c>
      <c r="P554" t="str">
        <f>IF(Gestión!D563=$Q$2,"Acre",IF(Gestión!D563=$Q$3,"Valor",IF(Gestión!D563=$Q$4,"Calidad",IF(Gestión!D563=$Q$5,"NAI",IF(Gestión!D563=$Q$6,"NAP",IF(Gestión!D563=$Q$7,"NAE",IF(Gestión!D563=$Q$8,"Articulación",IF(Gestión!D563=$Q$9,"Extensión",IF(Gestión!D563=$Q$10,"Regionalización",IF(Gestión!D563=$Q$11,"Interna",IF(Gestión!D563=$Q$12,"Seguimiento",IF(Gestión!D563=$Q$13,"NAA",IF(Gestión!D563=$Q$14,"Gerencia",IF(Gestión!D563=$Q$15,"TH",IF(Gestión!D563=$Q$16,"Finan",IF(Gestión!D563=$Q$17,"Bienestar",IF(Gestión!D563=$Q$18,"Comuni",IF(Gestión!D563=$Q$19,"Sistema",IF(Gestión!D563=$Q$20,"GestionD",IF(Gestión!D563=$Q$21,"Mejoramiento",IF(Gestión!D563=$Q$22,"Modelo",IF(Gestión!D563=$Q$23,"Control",""))))))))))))))))))))))</f>
        <v/>
      </c>
      <c r="T554" t="str">
        <f>IF(Gestión!E563=D!$K$2,"Acredi",IF(Gestión!E563=D!$K$7,"Increm",IF(Gestión!E563=D!$K$11,"Forma",IF(Gestión!E563=D!$K$15,"Vincu",IF(Gestión!E563=D!$K$31,"Estructuraci",IF(Gestión!E563=D!$K$33,"Tecnica",IF(Gestión!E563=D!$K$35,"Conso",IF(Gestión!E563=D!$K$37,"Fortale",IF(Gestión!E563=D!$K$38,"Program",IF(Gestión!E563=D!$K$40,"Estruct",IF(Gestión!E563=D!$K$48,"Artic",IF(Gestión!E563=D!$K$55,"Fortale1",IF(Gestión!E563=D!$K$60,"Biling",IF(Gestión!E563=D!$K$64,"Forma1",IF(Gestión!E563=D!$K$66,"Gest",IF(Gestión!E563=D!$K$68,"Redefini",IF(Gestión!E563=D!$K$69,"Fortale2",IF(Gestión!E563=D!$K$72,"Edu",IF(Gestión!E563=D!$K$79,"Implement",IF(Gestión!E563=D!$K$81,"Potencia",IF(Gestión!E563=D!$K$86,"Fortale3",IF(Gestión!E563=D!$K$89,"Vincu1",IF(Gestión!E563=D!$K$91,"Incur",IF(Gestión!E563=D!$K$93,"Proyec",IF(Gestión!E563=D!$K$94,"Estrateg",IF(Gestión!E563=D!$K$95,"Desa",IF(Gestión!E563=D!$K$103,"Seguim",IF(Gestión!E563=D!$K$104,"Acces",IF(Gestión!E563=D!$K$113,"Program1",IF(Gestión!E563=D!$K$115,"En",IF(Gestión!E563=D!$K$118,"Geren",IF(Gestión!E563=D!$K$128,"Proyec1",IF(Gestión!E563=D!$K$131,"Proyec2",IF(Gestión!E563=D!$K$135,"Forma2",IF(Gestión!E563=D!$K$137,"Talent",IF(Gestión!E563=D!$K$151,"Conso1",IF(Gestión!E563=D!$K$152,"Conso2",IF(Gestión!E563=D!$K$159,"Serv",IF(Gestión!E563=D!$K$164,"Rete",IF(Gestión!E563=D!$K$171,"Fortale4",IF(Gestión!E563=D!$K$172,"Fortale5",IF(Gestión!E563=D!$K$174,"Defini",IF(Gestión!E563=D!$K$175,"Coord",IF(Gestión!E563=D!$K$178,"Redef",IF(Gestión!E563=D!$K$181,"Compro",IF(Gestión!E563=D!$K$182,"Desa1",IF(Gestión!E563=D!$K$183,"Fortale6",IF(Gestión!E563=D!$K$187,"Esta",IF(Gestión!E563=D!$K$190,"Facil",IF(Gestión!E563=D!$K$193,"Soporte",IF(Gestión!E563=D!$K$198,"Implement1",IF(Gestión!E563=D!$K$201,"La",IF(Gestión!E563=D!$K$203,"Fortale7",IF(Gestión!E563=D!$K$206,"Remo",IF(Gestión!E563=D!$K$210,"Fortale8",IF(Gestión!E563=D!$K$214,"Mejoram",IF(Gestión!E563=D!$K$215,"Fortale9",IF(Gestión!E563=D!$K$217,"Fortale10",""))))))))))))))))))))))))))))))))))))))))))))))))))))))))))</f>
        <v/>
      </c>
    </row>
    <row r="555" spans="14:20" x14ac:dyDescent="0.25">
      <c r="N555" t="str">
        <f>IF(Gestión!F564=D!$L$2,"Forta",IF(Gestión!F564=$L$4,"Inclu",IF(Gestión!F564=$L$5,"Cult",IF(Gestión!F564=$L$7,"Actua",IF(Gestión!F564=$L$11,"Cuali",IF(Gestión!F564=$L$15,"Forta1",IF(Gestión!F564=$L$18,"Actua1",IF(Gestión!F564=$L$20,"Forta2",IF(Gestión!F564=$L$24,"Plan",IF(Gestión!F564=$L$28,"Confor",IF(Gestión!F564=$L$31,"Crea",IF(Gestión!F564=$L$33,"Incor",IF(Gestión!F564=$L$35,"Incre",IF(Gestión!F564=$L$36,"Prog",IF(Gestión!F564=$L$37,"Forta3",IF(Gestión!F564=$L$38,"Redi",IF(Gestión!F564=$L$40,"Confor1",IF(Gestión!F564=$L$44,"Apoyo",IF(Gestión!F564=$L$46,"Crea1",IF(Gestión!F564=$L$48,"Forta4",IF(Gestión!F564=$L$50,"Actua2",IF(Gestión!F564=$L$51,"Invest",IF(Gestión!F564=$L$52,"Conserv",IF(Gestión!F564=$L$55,"Incre1",IF(Gestión!F564=$L$60,"Actua3",IF(Gestión!F564=$L$64,"Actua4",IF(Gestión!F564=$L$66,"Asist",IF(Gestión!F564=$L$68,"Invest2",IF(Gestión!F564=$L$69,"Pract",IF(Gestión!F564=$L$72,"Forta5",IF(Gestión!F564=$L$79,"Opera",IF(Gestión!F564=$L$80,"Opera2",IF(Gestión!F564=$L$81,"Impul",IF(Gestión!F564=$L$86,"Estudio",IF(Gestión!F564=$L$89,"Invest3",IF(Gestión!F564=$L$90,"Diseño",IF(Gestión!F564=$L$91,"Invest4",IF(Gestión!F564=$L$93,"Vincula",IF(Gestión!F564=$L$94,"Crea2",IF(Gestión!F564=$L$95,"Diseño1",IF(Gestión!F564=$L$96,"Opera3",IF(Gestión!F564=$L$100,"Promo",IF(Gestión!F564=$L$101,"Estudio1",IF(Gestión!F564=$L$103,"Desarrolla",IF(Gestión!F564=$L$104,"Propen",IF(Gestión!F564=$L$108,"Aument",IF(Gestión!F564=$L$112,"Aument2",IF(Gestión!F564=$L$113,"Incre2",IF(Gestión!F564=$L$115,"Diver",IF(Gestión!F564=$L$118,"Estable",IF(Gestión!F564=$L$128,"Realiza",IF(Gestión!F564=$L$131,"Realiza1",IF(Gestión!F564=$L$135,"Diseño2",IF(Gestión!F564=$L$137,"Estudio2",IF(Gestión!F564=$L$138,"Invest5",IF(Gestión!F564=$L$141,"Actua5",IF(Gestión!F564=$L$144,"Estable1",IF(Gestión!F564=$L$151,"Defin","N/A"))))))))))))))))))))))))))))))))))))))))))))))))))))))))))</f>
        <v>N/A</v>
      </c>
      <c r="O555" t="str">
        <f>IF(N555="N/A",IF(Gestión!F564=$L$152,"Estable2",IF(Gestión!F564=$L$159,"Diseño3",IF(Gestión!F564=$L$161,"Diseño4",IF(Gestión!F564=$L$164,"Forta6",IF(Gestión!F564=$L$168,"Prog1",IF(Gestión!F564=$L$171,"Robus",IF(Gestión!F564=$L$172,"Diseño5",IF(Gestión!F564=$L$173,"Diseño6",IF(Gestión!F564=$L$174,"Estruc",IF(Gestión!F564=$L$175,"Diseño7",IF(Gestión!F564=$L$178,"Diseño8",IF(Gestión!F564=$L$179,"Diseño9",IF(Gestión!F564=$L$180,"Diseño10",IF(Gestión!F564=$L$181,"Diseño11",IF(Gestión!F564=$L$182,"Diseño12",IF(Gestión!F564=$L$183,"Capacit",IF(Gestión!F564=$L$186,"Redi1",IF(Gestión!F564=$L$187,"Defin1",IF(Gestión!F564=$L$190,"Cumplir",IF(Gestión!F564=$L$193,"Sistem",IF(Gestión!F564=$L$195,"Montaje",IF(Gestión!F564=$L$198,"Implementa",IF(Gestión!F564=$L$201,"Sistem1",IF(Gestión!F564=$L$203,"Asegura",IF(Gestión!F564=$L$204,"Estable3",IF(Gestión!F564=$L$206,"Constru",IF(Gestión!F564=$L$210,"Defin2",IF(Gestión!F564=$L$212,"Cult1",IF(Gestión!F564=$L$214,"Diseño13",IF(Gestión!F564=$L$215,"Defin3",IF(Gestión!F564=$L$217,"Segui",""))))))))))))))))))))))))))))))),N555)</f>
        <v/>
      </c>
      <c r="P555" t="str">
        <f>IF(Gestión!D564=$Q$2,"Acre",IF(Gestión!D564=$Q$3,"Valor",IF(Gestión!D564=$Q$4,"Calidad",IF(Gestión!D564=$Q$5,"NAI",IF(Gestión!D564=$Q$6,"NAP",IF(Gestión!D564=$Q$7,"NAE",IF(Gestión!D564=$Q$8,"Articulación",IF(Gestión!D564=$Q$9,"Extensión",IF(Gestión!D564=$Q$10,"Regionalización",IF(Gestión!D564=$Q$11,"Interna",IF(Gestión!D564=$Q$12,"Seguimiento",IF(Gestión!D564=$Q$13,"NAA",IF(Gestión!D564=$Q$14,"Gerencia",IF(Gestión!D564=$Q$15,"TH",IF(Gestión!D564=$Q$16,"Finan",IF(Gestión!D564=$Q$17,"Bienestar",IF(Gestión!D564=$Q$18,"Comuni",IF(Gestión!D564=$Q$19,"Sistema",IF(Gestión!D564=$Q$20,"GestionD",IF(Gestión!D564=$Q$21,"Mejoramiento",IF(Gestión!D564=$Q$22,"Modelo",IF(Gestión!D564=$Q$23,"Control",""))))))))))))))))))))))</f>
        <v/>
      </c>
      <c r="T555" t="str">
        <f>IF(Gestión!E564=D!$K$2,"Acredi",IF(Gestión!E564=D!$K$7,"Increm",IF(Gestión!E564=D!$K$11,"Forma",IF(Gestión!E564=D!$K$15,"Vincu",IF(Gestión!E564=D!$K$31,"Estructuraci",IF(Gestión!E564=D!$K$33,"Tecnica",IF(Gestión!E564=D!$K$35,"Conso",IF(Gestión!E564=D!$K$37,"Fortale",IF(Gestión!E564=D!$K$38,"Program",IF(Gestión!E564=D!$K$40,"Estruct",IF(Gestión!E564=D!$K$48,"Artic",IF(Gestión!E564=D!$K$55,"Fortale1",IF(Gestión!E564=D!$K$60,"Biling",IF(Gestión!E564=D!$K$64,"Forma1",IF(Gestión!E564=D!$K$66,"Gest",IF(Gestión!E564=D!$K$68,"Redefini",IF(Gestión!E564=D!$K$69,"Fortale2",IF(Gestión!E564=D!$K$72,"Edu",IF(Gestión!E564=D!$K$79,"Implement",IF(Gestión!E564=D!$K$81,"Potencia",IF(Gestión!E564=D!$K$86,"Fortale3",IF(Gestión!E564=D!$K$89,"Vincu1",IF(Gestión!E564=D!$K$91,"Incur",IF(Gestión!E564=D!$K$93,"Proyec",IF(Gestión!E564=D!$K$94,"Estrateg",IF(Gestión!E564=D!$K$95,"Desa",IF(Gestión!E564=D!$K$103,"Seguim",IF(Gestión!E564=D!$K$104,"Acces",IF(Gestión!E564=D!$K$113,"Program1",IF(Gestión!E564=D!$K$115,"En",IF(Gestión!E564=D!$K$118,"Geren",IF(Gestión!E564=D!$K$128,"Proyec1",IF(Gestión!E564=D!$K$131,"Proyec2",IF(Gestión!E564=D!$K$135,"Forma2",IF(Gestión!E564=D!$K$137,"Talent",IF(Gestión!E564=D!$K$151,"Conso1",IF(Gestión!E564=D!$K$152,"Conso2",IF(Gestión!E564=D!$K$159,"Serv",IF(Gestión!E564=D!$K$164,"Rete",IF(Gestión!E564=D!$K$171,"Fortale4",IF(Gestión!E564=D!$K$172,"Fortale5",IF(Gestión!E564=D!$K$174,"Defini",IF(Gestión!E564=D!$K$175,"Coord",IF(Gestión!E564=D!$K$178,"Redef",IF(Gestión!E564=D!$K$181,"Compro",IF(Gestión!E564=D!$K$182,"Desa1",IF(Gestión!E564=D!$K$183,"Fortale6",IF(Gestión!E564=D!$K$187,"Esta",IF(Gestión!E564=D!$K$190,"Facil",IF(Gestión!E564=D!$K$193,"Soporte",IF(Gestión!E564=D!$K$198,"Implement1",IF(Gestión!E564=D!$K$201,"La",IF(Gestión!E564=D!$K$203,"Fortale7",IF(Gestión!E564=D!$K$206,"Remo",IF(Gestión!E564=D!$K$210,"Fortale8",IF(Gestión!E564=D!$K$214,"Mejoram",IF(Gestión!E564=D!$K$215,"Fortale9",IF(Gestión!E564=D!$K$217,"Fortale10",""))))))))))))))))))))))))))))))))))))))))))))))))))))))))))</f>
        <v/>
      </c>
    </row>
    <row r="556" spans="14:20" x14ac:dyDescent="0.25">
      <c r="N556" t="str">
        <f>IF(Gestión!F565=D!$L$2,"Forta",IF(Gestión!F565=$L$4,"Inclu",IF(Gestión!F565=$L$5,"Cult",IF(Gestión!F565=$L$7,"Actua",IF(Gestión!F565=$L$11,"Cuali",IF(Gestión!F565=$L$15,"Forta1",IF(Gestión!F565=$L$18,"Actua1",IF(Gestión!F565=$L$20,"Forta2",IF(Gestión!F565=$L$24,"Plan",IF(Gestión!F565=$L$28,"Confor",IF(Gestión!F565=$L$31,"Crea",IF(Gestión!F565=$L$33,"Incor",IF(Gestión!F565=$L$35,"Incre",IF(Gestión!F565=$L$36,"Prog",IF(Gestión!F565=$L$37,"Forta3",IF(Gestión!F565=$L$38,"Redi",IF(Gestión!F565=$L$40,"Confor1",IF(Gestión!F565=$L$44,"Apoyo",IF(Gestión!F565=$L$46,"Crea1",IF(Gestión!F565=$L$48,"Forta4",IF(Gestión!F565=$L$50,"Actua2",IF(Gestión!F565=$L$51,"Invest",IF(Gestión!F565=$L$52,"Conserv",IF(Gestión!F565=$L$55,"Incre1",IF(Gestión!F565=$L$60,"Actua3",IF(Gestión!F565=$L$64,"Actua4",IF(Gestión!F565=$L$66,"Asist",IF(Gestión!F565=$L$68,"Invest2",IF(Gestión!F565=$L$69,"Pract",IF(Gestión!F565=$L$72,"Forta5",IF(Gestión!F565=$L$79,"Opera",IF(Gestión!F565=$L$80,"Opera2",IF(Gestión!F565=$L$81,"Impul",IF(Gestión!F565=$L$86,"Estudio",IF(Gestión!F565=$L$89,"Invest3",IF(Gestión!F565=$L$90,"Diseño",IF(Gestión!F565=$L$91,"Invest4",IF(Gestión!F565=$L$93,"Vincula",IF(Gestión!F565=$L$94,"Crea2",IF(Gestión!F565=$L$95,"Diseño1",IF(Gestión!F565=$L$96,"Opera3",IF(Gestión!F565=$L$100,"Promo",IF(Gestión!F565=$L$101,"Estudio1",IF(Gestión!F565=$L$103,"Desarrolla",IF(Gestión!F565=$L$104,"Propen",IF(Gestión!F565=$L$108,"Aument",IF(Gestión!F565=$L$112,"Aument2",IF(Gestión!F565=$L$113,"Incre2",IF(Gestión!F565=$L$115,"Diver",IF(Gestión!F565=$L$118,"Estable",IF(Gestión!F565=$L$128,"Realiza",IF(Gestión!F565=$L$131,"Realiza1",IF(Gestión!F565=$L$135,"Diseño2",IF(Gestión!F565=$L$137,"Estudio2",IF(Gestión!F565=$L$138,"Invest5",IF(Gestión!F565=$L$141,"Actua5",IF(Gestión!F565=$L$144,"Estable1",IF(Gestión!F565=$L$151,"Defin","N/A"))))))))))))))))))))))))))))))))))))))))))))))))))))))))))</f>
        <v>N/A</v>
      </c>
      <c r="O556" t="str">
        <f>IF(N556="N/A",IF(Gestión!F565=$L$152,"Estable2",IF(Gestión!F565=$L$159,"Diseño3",IF(Gestión!F565=$L$161,"Diseño4",IF(Gestión!F565=$L$164,"Forta6",IF(Gestión!F565=$L$168,"Prog1",IF(Gestión!F565=$L$171,"Robus",IF(Gestión!F565=$L$172,"Diseño5",IF(Gestión!F565=$L$173,"Diseño6",IF(Gestión!F565=$L$174,"Estruc",IF(Gestión!F565=$L$175,"Diseño7",IF(Gestión!F565=$L$178,"Diseño8",IF(Gestión!F565=$L$179,"Diseño9",IF(Gestión!F565=$L$180,"Diseño10",IF(Gestión!F565=$L$181,"Diseño11",IF(Gestión!F565=$L$182,"Diseño12",IF(Gestión!F565=$L$183,"Capacit",IF(Gestión!F565=$L$186,"Redi1",IF(Gestión!F565=$L$187,"Defin1",IF(Gestión!F565=$L$190,"Cumplir",IF(Gestión!F565=$L$193,"Sistem",IF(Gestión!F565=$L$195,"Montaje",IF(Gestión!F565=$L$198,"Implementa",IF(Gestión!F565=$L$201,"Sistem1",IF(Gestión!F565=$L$203,"Asegura",IF(Gestión!F565=$L$204,"Estable3",IF(Gestión!F565=$L$206,"Constru",IF(Gestión!F565=$L$210,"Defin2",IF(Gestión!F565=$L$212,"Cult1",IF(Gestión!F565=$L$214,"Diseño13",IF(Gestión!F565=$L$215,"Defin3",IF(Gestión!F565=$L$217,"Segui",""))))))))))))))))))))))))))))))),N556)</f>
        <v/>
      </c>
      <c r="P556" t="str">
        <f>IF(Gestión!D565=$Q$2,"Acre",IF(Gestión!D565=$Q$3,"Valor",IF(Gestión!D565=$Q$4,"Calidad",IF(Gestión!D565=$Q$5,"NAI",IF(Gestión!D565=$Q$6,"NAP",IF(Gestión!D565=$Q$7,"NAE",IF(Gestión!D565=$Q$8,"Articulación",IF(Gestión!D565=$Q$9,"Extensión",IF(Gestión!D565=$Q$10,"Regionalización",IF(Gestión!D565=$Q$11,"Interna",IF(Gestión!D565=$Q$12,"Seguimiento",IF(Gestión!D565=$Q$13,"NAA",IF(Gestión!D565=$Q$14,"Gerencia",IF(Gestión!D565=$Q$15,"TH",IF(Gestión!D565=$Q$16,"Finan",IF(Gestión!D565=$Q$17,"Bienestar",IF(Gestión!D565=$Q$18,"Comuni",IF(Gestión!D565=$Q$19,"Sistema",IF(Gestión!D565=$Q$20,"GestionD",IF(Gestión!D565=$Q$21,"Mejoramiento",IF(Gestión!D565=$Q$22,"Modelo",IF(Gestión!D565=$Q$23,"Control",""))))))))))))))))))))))</f>
        <v/>
      </c>
      <c r="T556" t="str">
        <f>IF(Gestión!E565=D!$K$2,"Acredi",IF(Gestión!E565=D!$K$7,"Increm",IF(Gestión!E565=D!$K$11,"Forma",IF(Gestión!E565=D!$K$15,"Vincu",IF(Gestión!E565=D!$K$31,"Estructuraci",IF(Gestión!E565=D!$K$33,"Tecnica",IF(Gestión!E565=D!$K$35,"Conso",IF(Gestión!E565=D!$K$37,"Fortale",IF(Gestión!E565=D!$K$38,"Program",IF(Gestión!E565=D!$K$40,"Estruct",IF(Gestión!E565=D!$K$48,"Artic",IF(Gestión!E565=D!$K$55,"Fortale1",IF(Gestión!E565=D!$K$60,"Biling",IF(Gestión!E565=D!$K$64,"Forma1",IF(Gestión!E565=D!$K$66,"Gest",IF(Gestión!E565=D!$K$68,"Redefini",IF(Gestión!E565=D!$K$69,"Fortale2",IF(Gestión!E565=D!$K$72,"Edu",IF(Gestión!E565=D!$K$79,"Implement",IF(Gestión!E565=D!$K$81,"Potencia",IF(Gestión!E565=D!$K$86,"Fortale3",IF(Gestión!E565=D!$K$89,"Vincu1",IF(Gestión!E565=D!$K$91,"Incur",IF(Gestión!E565=D!$K$93,"Proyec",IF(Gestión!E565=D!$K$94,"Estrateg",IF(Gestión!E565=D!$K$95,"Desa",IF(Gestión!E565=D!$K$103,"Seguim",IF(Gestión!E565=D!$K$104,"Acces",IF(Gestión!E565=D!$K$113,"Program1",IF(Gestión!E565=D!$K$115,"En",IF(Gestión!E565=D!$K$118,"Geren",IF(Gestión!E565=D!$K$128,"Proyec1",IF(Gestión!E565=D!$K$131,"Proyec2",IF(Gestión!E565=D!$K$135,"Forma2",IF(Gestión!E565=D!$K$137,"Talent",IF(Gestión!E565=D!$K$151,"Conso1",IF(Gestión!E565=D!$K$152,"Conso2",IF(Gestión!E565=D!$K$159,"Serv",IF(Gestión!E565=D!$K$164,"Rete",IF(Gestión!E565=D!$K$171,"Fortale4",IF(Gestión!E565=D!$K$172,"Fortale5",IF(Gestión!E565=D!$K$174,"Defini",IF(Gestión!E565=D!$K$175,"Coord",IF(Gestión!E565=D!$K$178,"Redef",IF(Gestión!E565=D!$K$181,"Compro",IF(Gestión!E565=D!$K$182,"Desa1",IF(Gestión!E565=D!$K$183,"Fortale6",IF(Gestión!E565=D!$K$187,"Esta",IF(Gestión!E565=D!$K$190,"Facil",IF(Gestión!E565=D!$K$193,"Soporte",IF(Gestión!E565=D!$K$198,"Implement1",IF(Gestión!E565=D!$K$201,"La",IF(Gestión!E565=D!$K$203,"Fortale7",IF(Gestión!E565=D!$K$206,"Remo",IF(Gestión!E565=D!$K$210,"Fortale8",IF(Gestión!E565=D!$K$214,"Mejoram",IF(Gestión!E565=D!$K$215,"Fortale9",IF(Gestión!E565=D!$K$217,"Fortale10",""))))))))))))))))))))))))))))))))))))))))))))))))))))))))))</f>
        <v/>
      </c>
    </row>
    <row r="557" spans="14:20" x14ac:dyDescent="0.25">
      <c r="N557" t="str">
        <f>IF(Gestión!F566=D!$L$2,"Forta",IF(Gestión!F566=$L$4,"Inclu",IF(Gestión!F566=$L$5,"Cult",IF(Gestión!F566=$L$7,"Actua",IF(Gestión!F566=$L$11,"Cuali",IF(Gestión!F566=$L$15,"Forta1",IF(Gestión!F566=$L$18,"Actua1",IF(Gestión!F566=$L$20,"Forta2",IF(Gestión!F566=$L$24,"Plan",IF(Gestión!F566=$L$28,"Confor",IF(Gestión!F566=$L$31,"Crea",IF(Gestión!F566=$L$33,"Incor",IF(Gestión!F566=$L$35,"Incre",IF(Gestión!F566=$L$36,"Prog",IF(Gestión!F566=$L$37,"Forta3",IF(Gestión!F566=$L$38,"Redi",IF(Gestión!F566=$L$40,"Confor1",IF(Gestión!F566=$L$44,"Apoyo",IF(Gestión!F566=$L$46,"Crea1",IF(Gestión!F566=$L$48,"Forta4",IF(Gestión!F566=$L$50,"Actua2",IF(Gestión!F566=$L$51,"Invest",IF(Gestión!F566=$L$52,"Conserv",IF(Gestión!F566=$L$55,"Incre1",IF(Gestión!F566=$L$60,"Actua3",IF(Gestión!F566=$L$64,"Actua4",IF(Gestión!F566=$L$66,"Asist",IF(Gestión!F566=$L$68,"Invest2",IF(Gestión!F566=$L$69,"Pract",IF(Gestión!F566=$L$72,"Forta5",IF(Gestión!F566=$L$79,"Opera",IF(Gestión!F566=$L$80,"Opera2",IF(Gestión!F566=$L$81,"Impul",IF(Gestión!F566=$L$86,"Estudio",IF(Gestión!F566=$L$89,"Invest3",IF(Gestión!F566=$L$90,"Diseño",IF(Gestión!F566=$L$91,"Invest4",IF(Gestión!F566=$L$93,"Vincula",IF(Gestión!F566=$L$94,"Crea2",IF(Gestión!F566=$L$95,"Diseño1",IF(Gestión!F566=$L$96,"Opera3",IF(Gestión!F566=$L$100,"Promo",IF(Gestión!F566=$L$101,"Estudio1",IF(Gestión!F566=$L$103,"Desarrolla",IF(Gestión!F566=$L$104,"Propen",IF(Gestión!F566=$L$108,"Aument",IF(Gestión!F566=$L$112,"Aument2",IF(Gestión!F566=$L$113,"Incre2",IF(Gestión!F566=$L$115,"Diver",IF(Gestión!F566=$L$118,"Estable",IF(Gestión!F566=$L$128,"Realiza",IF(Gestión!F566=$L$131,"Realiza1",IF(Gestión!F566=$L$135,"Diseño2",IF(Gestión!F566=$L$137,"Estudio2",IF(Gestión!F566=$L$138,"Invest5",IF(Gestión!F566=$L$141,"Actua5",IF(Gestión!F566=$L$144,"Estable1",IF(Gestión!F566=$L$151,"Defin","N/A"))))))))))))))))))))))))))))))))))))))))))))))))))))))))))</f>
        <v>N/A</v>
      </c>
      <c r="O557" t="str">
        <f>IF(N557="N/A",IF(Gestión!F566=$L$152,"Estable2",IF(Gestión!F566=$L$159,"Diseño3",IF(Gestión!F566=$L$161,"Diseño4",IF(Gestión!F566=$L$164,"Forta6",IF(Gestión!F566=$L$168,"Prog1",IF(Gestión!F566=$L$171,"Robus",IF(Gestión!F566=$L$172,"Diseño5",IF(Gestión!F566=$L$173,"Diseño6",IF(Gestión!F566=$L$174,"Estruc",IF(Gestión!F566=$L$175,"Diseño7",IF(Gestión!F566=$L$178,"Diseño8",IF(Gestión!F566=$L$179,"Diseño9",IF(Gestión!F566=$L$180,"Diseño10",IF(Gestión!F566=$L$181,"Diseño11",IF(Gestión!F566=$L$182,"Diseño12",IF(Gestión!F566=$L$183,"Capacit",IF(Gestión!F566=$L$186,"Redi1",IF(Gestión!F566=$L$187,"Defin1",IF(Gestión!F566=$L$190,"Cumplir",IF(Gestión!F566=$L$193,"Sistem",IF(Gestión!F566=$L$195,"Montaje",IF(Gestión!F566=$L$198,"Implementa",IF(Gestión!F566=$L$201,"Sistem1",IF(Gestión!F566=$L$203,"Asegura",IF(Gestión!F566=$L$204,"Estable3",IF(Gestión!F566=$L$206,"Constru",IF(Gestión!F566=$L$210,"Defin2",IF(Gestión!F566=$L$212,"Cult1",IF(Gestión!F566=$L$214,"Diseño13",IF(Gestión!F566=$L$215,"Defin3",IF(Gestión!F566=$L$217,"Segui",""))))))))))))))))))))))))))))))),N557)</f>
        <v/>
      </c>
      <c r="P557" t="str">
        <f>IF(Gestión!D566=$Q$2,"Acre",IF(Gestión!D566=$Q$3,"Valor",IF(Gestión!D566=$Q$4,"Calidad",IF(Gestión!D566=$Q$5,"NAI",IF(Gestión!D566=$Q$6,"NAP",IF(Gestión!D566=$Q$7,"NAE",IF(Gestión!D566=$Q$8,"Articulación",IF(Gestión!D566=$Q$9,"Extensión",IF(Gestión!D566=$Q$10,"Regionalización",IF(Gestión!D566=$Q$11,"Interna",IF(Gestión!D566=$Q$12,"Seguimiento",IF(Gestión!D566=$Q$13,"NAA",IF(Gestión!D566=$Q$14,"Gerencia",IF(Gestión!D566=$Q$15,"TH",IF(Gestión!D566=$Q$16,"Finan",IF(Gestión!D566=$Q$17,"Bienestar",IF(Gestión!D566=$Q$18,"Comuni",IF(Gestión!D566=$Q$19,"Sistema",IF(Gestión!D566=$Q$20,"GestionD",IF(Gestión!D566=$Q$21,"Mejoramiento",IF(Gestión!D566=$Q$22,"Modelo",IF(Gestión!D566=$Q$23,"Control",""))))))))))))))))))))))</f>
        <v/>
      </c>
      <c r="T557" t="str">
        <f>IF(Gestión!E566=D!$K$2,"Acredi",IF(Gestión!E566=D!$K$7,"Increm",IF(Gestión!E566=D!$K$11,"Forma",IF(Gestión!E566=D!$K$15,"Vincu",IF(Gestión!E566=D!$K$31,"Estructuraci",IF(Gestión!E566=D!$K$33,"Tecnica",IF(Gestión!E566=D!$K$35,"Conso",IF(Gestión!E566=D!$K$37,"Fortale",IF(Gestión!E566=D!$K$38,"Program",IF(Gestión!E566=D!$K$40,"Estruct",IF(Gestión!E566=D!$K$48,"Artic",IF(Gestión!E566=D!$K$55,"Fortale1",IF(Gestión!E566=D!$K$60,"Biling",IF(Gestión!E566=D!$K$64,"Forma1",IF(Gestión!E566=D!$K$66,"Gest",IF(Gestión!E566=D!$K$68,"Redefini",IF(Gestión!E566=D!$K$69,"Fortale2",IF(Gestión!E566=D!$K$72,"Edu",IF(Gestión!E566=D!$K$79,"Implement",IF(Gestión!E566=D!$K$81,"Potencia",IF(Gestión!E566=D!$K$86,"Fortale3",IF(Gestión!E566=D!$K$89,"Vincu1",IF(Gestión!E566=D!$K$91,"Incur",IF(Gestión!E566=D!$K$93,"Proyec",IF(Gestión!E566=D!$K$94,"Estrateg",IF(Gestión!E566=D!$K$95,"Desa",IF(Gestión!E566=D!$K$103,"Seguim",IF(Gestión!E566=D!$K$104,"Acces",IF(Gestión!E566=D!$K$113,"Program1",IF(Gestión!E566=D!$K$115,"En",IF(Gestión!E566=D!$K$118,"Geren",IF(Gestión!E566=D!$K$128,"Proyec1",IF(Gestión!E566=D!$K$131,"Proyec2",IF(Gestión!E566=D!$K$135,"Forma2",IF(Gestión!E566=D!$K$137,"Talent",IF(Gestión!E566=D!$K$151,"Conso1",IF(Gestión!E566=D!$K$152,"Conso2",IF(Gestión!E566=D!$K$159,"Serv",IF(Gestión!E566=D!$K$164,"Rete",IF(Gestión!E566=D!$K$171,"Fortale4",IF(Gestión!E566=D!$K$172,"Fortale5",IF(Gestión!E566=D!$K$174,"Defini",IF(Gestión!E566=D!$K$175,"Coord",IF(Gestión!E566=D!$K$178,"Redef",IF(Gestión!E566=D!$K$181,"Compro",IF(Gestión!E566=D!$K$182,"Desa1",IF(Gestión!E566=D!$K$183,"Fortale6",IF(Gestión!E566=D!$K$187,"Esta",IF(Gestión!E566=D!$K$190,"Facil",IF(Gestión!E566=D!$K$193,"Soporte",IF(Gestión!E566=D!$K$198,"Implement1",IF(Gestión!E566=D!$K$201,"La",IF(Gestión!E566=D!$K$203,"Fortale7",IF(Gestión!E566=D!$K$206,"Remo",IF(Gestión!E566=D!$K$210,"Fortale8",IF(Gestión!E566=D!$K$214,"Mejoram",IF(Gestión!E566=D!$K$215,"Fortale9",IF(Gestión!E566=D!$K$217,"Fortale10",""))))))))))))))))))))))))))))))))))))))))))))))))))))))))))</f>
        <v/>
      </c>
    </row>
    <row r="558" spans="14:20" x14ac:dyDescent="0.25">
      <c r="N558" t="str">
        <f>IF(Gestión!F567=D!$L$2,"Forta",IF(Gestión!F567=$L$4,"Inclu",IF(Gestión!F567=$L$5,"Cult",IF(Gestión!F567=$L$7,"Actua",IF(Gestión!F567=$L$11,"Cuali",IF(Gestión!F567=$L$15,"Forta1",IF(Gestión!F567=$L$18,"Actua1",IF(Gestión!F567=$L$20,"Forta2",IF(Gestión!F567=$L$24,"Plan",IF(Gestión!F567=$L$28,"Confor",IF(Gestión!F567=$L$31,"Crea",IF(Gestión!F567=$L$33,"Incor",IF(Gestión!F567=$L$35,"Incre",IF(Gestión!F567=$L$36,"Prog",IF(Gestión!F567=$L$37,"Forta3",IF(Gestión!F567=$L$38,"Redi",IF(Gestión!F567=$L$40,"Confor1",IF(Gestión!F567=$L$44,"Apoyo",IF(Gestión!F567=$L$46,"Crea1",IF(Gestión!F567=$L$48,"Forta4",IF(Gestión!F567=$L$50,"Actua2",IF(Gestión!F567=$L$51,"Invest",IF(Gestión!F567=$L$52,"Conserv",IF(Gestión!F567=$L$55,"Incre1",IF(Gestión!F567=$L$60,"Actua3",IF(Gestión!F567=$L$64,"Actua4",IF(Gestión!F567=$L$66,"Asist",IF(Gestión!F567=$L$68,"Invest2",IF(Gestión!F567=$L$69,"Pract",IF(Gestión!F567=$L$72,"Forta5",IF(Gestión!F567=$L$79,"Opera",IF(Gestión!F567=$L$80,"Opera2",IF(Gestión!F567=$L$81,"Impul",IF(Gestión!F567=$L$86,"Estudio",IF(Gestión!F567=$L$89,"Invest3",IF(Gestión!F567=$L$90,"Diseño",IF(Gestión!F567=$L$91,"Invest4",IF(Gestión!F567=$L$93,"Vincula",IF(Gestión!F567=$L$94,"Crea2",IF(Gestión!F567=$L$95,"Diseño1",IF(Gestión!F567=$L$96,"Opera3",IF(Gestión!F567=$L$100,"Promo",IF(Gestión!F567=$L$101,"Estudio1",IF(Gestión!F567=$L$103,"Desarrolla",IF(Gestión!F567=$L$104,"Propen",IF(Gestión!F567=$L$108,"Aument",IF(Gestión!F567=$L$112,"Aument2",IF(Gestión!F567=$L$113,"Incre2",IF(Gestión!F567=$L$115,"Diver",IF(Gestión!F567=$L$118,"Estable",IF(Gestión!F567=$L$128,"Realiza",IF(Gestión!F567=$L$131,"Realiza1",IF(Gestión!F567=$L$135,"Diseño2",IF(Gestión!F567=$L$137,"Estudio2",IF(Gestión!F567=$L$138,"Invest5",IF(Gestión!F567=$L$141,"Actua5",IF(Gestión!F567=$L$144,"Estable1",IF(Gestión!F567=$L$151,"Defin","N/A"))))))))))))))))))))))))))))))))))))))))))))))))))))))))))</f>
        <v>N/A</v>
      </c>
      <c r="O558" t="str">
        <f>IF(N558="N/A",IF(Gestión!F567=$L$152,"Estable2",IF(Gestión!F567=$L$159,"Diseño3",IF(Gestión!F567=$L$161,"Diseño4",IF(Gestión!F567=$L$164,"Forta6",IF(Gestión!F567=$L$168,"Prog1",IF(Gestión!F567=$L$171,"Robus",IF(Gestión!F567=$L$172,"Diseño5",IF(Gestión!F567=$L$173,"Diseño6",IF(Gestión!F567=$L$174,"Estruc",IF(Gestión!F567=$L$175,"Diseño7",IF(Gestión!F567=$L$178,"Diseño8",IF(Gestión!F567=$L$179,"Diseño9",IF(Gestión!F567=$L$180,"Diseño10",IF(Gestión!F567=$L$181,"Diseño11",IF(Gestión!F567=$L$182,"Diseño12",IF(Gestión!F567=$L$183,"Capacit",IF(Gestión!F567=$L$186,"Redi1",IF(Gestión!F567=$L$187,"Defin1",IF(Gestión!F567=$L$190,"Cumplir",IF(Gestión!F567=$L$193,"Sistem",IF(Gestión!F567=$L$195,"Montaje",IF(Gestión!F567=$L$198,"Implementa",IF(Gestión!F567=$L$201,"Sistem1",IF(Gestión!F567=$L$203,"Asegura",IF(Gestión!F567=$L$204,"Estable3",IF(Gestión!F567=$L$206,"Constru",IF(Gestión!F567=$L$210,"Defin2",IF(Gestión!F567=$L$212,"Cult1",IF(Gestión!F567=$L$214,"Diseño13",IF(Gestión!F567=$L$215,"Defin3",IF(Gestión!F567=$L$217,"Segui",""))))))))))))))))))))))))))))))),N558)</f>
        <v/>
      </c>
      <c r="P558" t="str">
        <f>IF(Gestión!D567=$Q$2,"Acre",IF(Gestión!D567=$Q$3,"Valor",IF(Gestión!D567=$Q$4,"Calidad",IF(Gestión!D567=$Q$5,"NAI",IF(Gestión!D567=$Q$6,"NAP",IF(Gestión!D567=$Q$7,"NAE",IF(Gestión!D567=$Q$8,"Articulación",IF(Gestión!D567=$Q$9,"Extensión",IF(Gestión!D567=$Q$10,"Regionalización",IF(Gestión!D567=$Q$11,"Interna",IF(Gestión!D567=$Q$12,"Seguimiento",IF(Gestión!D567=$Q$13,"NAA",IF(Gestión!D567=$Q$14,"Gerencia",IF(Gestión!D567=$Q$15,"TH",IF(Gestión!D567=$Q$16,"Finan",IF(Gestión!D567=$Q$17,"Bienestar",IF(Gestión!D567=$Q$18,"Comuni",IF(Gestión!D567=$Q$19,"Sistema",IF(Gestión!D567=$Q$20,"GestionD",IF(Gestión!D567=$Q$21,"Mejoramiento",IF(Gestión!D567=$Q$22,"Modelo",IF(Gestión!D567=$Q$23,"Control",""))))))))))))))))))))))</f>
        <v/>
      </c>
      <c r="T558" t="str">
        <f>IF(Gestión!E567=D!$K$2,"Acredi",IF(Gestión!E567=D!$K$7,"Increm",IF(Gestión!E567=D!$K$11,"Forma",IF(Gestión!E567=D!$K$15,"Vincu",IF(Gestión!E567=D!$K$31,"Estructuraci",IF(Gestión!E567=D!$K$33,"Tecnica",IF(Gestión!E567=D!$K$35,"Conso",IF(Gestión!E567=D!$K$37,"Fortale",IF(Gestión!E567=D!$K$38,"Program",IF(Gestión!E567=D!$K$40,"Estruct",IF(Gestión!E567=D!$K$48,"Artic",IF(Gestión!E567=D!$K$55,"Fortale1",IF(Gestión!E567=D!$K$60,"Biling",IF(Gestión!E567=D!$K$64,"Forma1",IF(Gestión!E567=D!$K$66,"Gest",IF(Gestión!E567=D!$K$68,"Redefini",IF(Gestión!E567=D!$K$69,"Fortale2",IF(Gestión!E567=D!$K$72,"Edu",IF(Gestión!E567=D!$K$79,"Implement",IF(Gestión!E567=D!$K$81,"Potencia",IF(Gestión!E567=D!$K$86,"Fortale3",IF(Gestión!E567=D!$K$89,"Vincu1",IF(Gestión!E567=D!$K$91,"Incur",IF(Gestión!E567=D!$K$93,"Proyec",IF(Gestión!E567=D!$K$94,"Estrateg",IF(Gestión!E567=D!$K$95,"Desa",IF(Gestión!E567=D!$K$103,"Seguim",IF(Gestión!E567=D!$K$104,"Acces",IF(Gestión!E567=D!$K$113,"Program1",IF(Gestión!E567=D!$K$115,"En",IF(Gestión!E567=D!$K$118,"Geren",IF(Gestión!E567=D!$K$128,"Proyec1",IF(Gestión!E567=D!$K$131,"Proyec2",IF(Gestión!E567=D!$K$135,"Forma2",IF(Gestión!E567=D!$K$137,"Talent",IF(Gestión!E567=D!$K$151,"Conso1",IF(Gestión!E567=D!$K$152,"Conso2",IF(Gestión!E567=D!$K$159,"Serv",IF(Gestión!E567=D!$K$164,"Rete",IF(Gestión!E567=D!$K$171,"Fortale4",IF(Gestión!E567=D!$K$172,"Fortale5",IF(Gestión!E567=D!$K$174,"Defini",IF(Gestión!E567=D!$K$175,"Coord",IF(Gestión!E567=D!$K$178,"Redef",IF(Gestión!E567=D!$K$181,"Compro",IF(Gestión!E567=D!$K$182,"Desa1",IF(Gestión!E567=D!$K$183,"Fortale6",IF(Gestión!E567=D!$K$187,"Esta",IF(Gestión!E567=D!$K$190,"Facil",IF(Gestión!E567=D!$K$193,"Soporte",IF(Gestión!E567=D!$K$198,"Implement1",IF(Gestión!E567=D!$K$201,"La",IF(Gestión!E567=D!$K$203,"Fortale7",IF(Gestión!E567=D!$K$206,"Remo",IF(Gestión!E567=D!$K$210,"Fortale8",IF(Gestión!E567=D!$K$214,"Mejoram",IF(Gestión!E567=D!$K$215,"Fortale9",IF(Gestión!E567=D!$K$217,"Fortale10",""))))))))))))))))))))))))))))))))))))))))))))))))))))))))))</f>
        <v/>
      </c>
    </row>
    <row r="559" spans="14:20" x14ac:dyDescent="0.25">
      <c r="N559" t="str">
        <f>IF(Gestión!F568=D!$L$2,"Forta",IF(Gestión!F568=$L$4,"Inclu",IF(Gestión!F568=$L$5,"Cult",IF(Gestión!F568=$L$7,"Actua",IF(Gestión!F568=$L$11,"Cuali",IF(Gestión!F568=$L$15,"Forta1",IF(Gestión!F568=$L$18,"Actua1",IF(Gestión!F568=$L$20,"Forta2",IF(Gestión!F568=$L$24,"Plan",IF(Gestión!F568=$L$28,"Confor",IF(Gestión!F568=$L$31,"Crea",IF(Gestión!F568=$L$33,"Incor",IF(Gestión!F568=$L$35,"Incre",IF(Gestión!F568=$L$36,"Prog",IF(Gestión!F568=$L$37,"Forta3",IF(Gestión!F568=$L$38,"Redi",IF(Gestión!F568=$L$40,"Confor1",IF(Gestión!F568=$L$44,"Apoyo",IF(Gestión!F568=$L$46,"Crea1",IF(Gestión!F568=$L$48,"Forta4",IF(Gestión!F568=$L$50,"Actua2",IF(Gestión!F568=$L$51,"Invest",IF(Gestión!F568=$L$52,"Conserv",IF(Gestión!F568=$L$55,"Incre1",IF(Gestión!F568=$L$60,"Actua3",IF(Gestión!F568=$L$64,"Actua4",IF(Gestión!F568=$L$66,"Asist",IF(Gestión!F568=$L$68,"Invest2",IF(Gestión!F568=$L$69,"Pract",IF(Gestión!F568=$L$72,"Forta5",IF(Gestión!F568=$L$79,"Opera",IF(Gestión!F568=$L$80,"Opera2",IF(Gestión!F568=$L$81,"Impul",IF(Gestión!F568=$L$86,"Estudio",IF(Gestión!F568=$L$89,"Invest3",IF(Gestión!F568=$L$90,"Diseño",IF(Gestión!F568=$L$91,"Invest4",IF(Gestión!F568=$L$93,"Vincula",IF(Gestión!F568=$L$94,"Crea2",IF(Gestión!F568=$L$95,"Diseño1",IF(Gestión!F568=$L$96,"Opera3",IF(Gestión!F568=$L$100,"Promo",IF(Gestión!F568=$L$101,"Estudio1",IF(Gestión!F568=$L$103,"Desarrolla",IF(Gestión!F568=$L$104,"Propen",IF(Gestión!F568=$L$108,"Aument",IF(Gestión!F568=$L$112,"Aument2",IF(Gestión!F568=$L$113,"Incre2",IF(Gestión!F568=$L$115,"Diver",IF(Gestión!F568=$L$118,"Estable",IF(Gestión!F568=$L$128,"Realiza",IF(Gestión!F568=$L$131,"Realiza1",IF(Gestión!F568=$L$135,"Diseño2",IF(Gestión!F568=$L$137,"Estudio2",IF(Gestión!F568=$L$138,"Invest5",IF(Gestión!F568=$L$141,"Actua5",IF(Gestión!F568=$L$144,"Estable1",IF(Gestión!F568=$L$151,"Defin","N/A"))))))))))))))))))))))))))))))))))))))))))))))))))))))))))</f>
        <v>N/A</v>
      </c>
      <c r="O559" t="str">
        <f>IF(N559="N/A",IF(Gestión!F568=$L$152,"Estable2",IF(Gestión!F568=$L$159,"Diseño3",IF(Gestión!F568=$L$161,"Diseño4",IF(Gestión!F568=$L$164,"Forta6",IF(Gestión!F568=$L$168,"Prog1",IF(Gestión!F568=$L$171,"Robus",IF(Gestión!F568=$L$172,"Diseño5",IF(Gestión!F568=$L$173,"Diseño6",IF(Gestión!F568=$L$174,"Estruc",IF(Gestión!F568=$L$175,"Diseño7",IF(Gestión!F568=$L$178,"Diseño8",IF(Gestión!F568=$L$179,"Diseño9",IF(Gestión!F568=$L$180,"Diseño10",IF(Gestión!F568=$L$181,"Diseño11",IF(Gestión!F568=$L$182,"Diseño12",IF(Gestión!F568=$L$183,"Capacit",IF(Gestión!F568=$L$186,"Redi1",IF(Gestión!F568=$L$187,"Defin1",IF(Gestión!F568=$L$190,"Cumplir",IF(Gestión!F568=$L$193,"Sistem",IF(Gestión!F568=$L$195,"Montaje",IF(Gestión!F568=$L$198,"Implementa",IF(Gestión!F568=$L$201,"Sistem1",IF(Gestión!F568=$L$203,"Asegura",IF(Gestión!F568=$L$204,"Estable3",IF(Gestión!F568=$L$206,"Constru",IF(Gestión!F568=$L$210,"Defin2",IF(Gestión!F568=$L$212,"Cult1",IF(Gestión!F568=$L$214,"Diseño13",IF(Gestión!F568=$L$215,"Defin3",IF(Gestión!F568=$L$217,"Segui",""))))))))))))))))))))))))))))))),N559)</f>
        <v/>
      </c>
      <c r="P559" t="str">
        <f>IF(Gestión!D568=$Q$2,"Acre",IF(Gestión!D568=$Q$3,"Valor",IF(Gestión!D568=$Q$4,"Calidad",IF(Gestión!D568=$Q$5,"NAI",IF(Gestión!D568=$Q$6,"NAP",IF(Gestión!D568=$Q$7,"NAE",IF(Gestión!D568=$Q$8,"Articulación",IF(Gestión!D568=$Q$9,"Extensión",IF(Gestión!D568=$Q$10,"Regionalización",IF(Gestión!D568=$Q$11,"Interna",IF(Gestión!D568=$Q$12,"Seguimiento",IF(Gestión!D568=$Q$13,"NAA",IF(Gestión!D568=$Q$14,"Gerencia",IF(Gestión!D568=$Q$15,"TH",IF(Gestión!D568=$Q$16,"Finan",IF(Gestión!D568=$Q$17,"Bienestar",IF(Gestión!D568=$Q$18,"Comuni",IF(Gestión!D568=$Q$19,"Sistema",IF(Gestión!D568=$Q$20,"GestionD",IF(Gestión!D568=$Q$21,"Mejoramiento",IF(Gestión!D568=$Q$22,"Modelo",IF(Gestión!D568=$Q$23,"Control",""))))))))))))))))))))))</f>
        <v/>
      </c>
      <c r="T559" t="str">
        <f>IF(Gestión!E568=D!$K$2,"Acredi",IF(Gestión!E568=D!$K$7,"Increm",IF(Gestión!E568=D!$K$11,"Forma",IF(Gestión!E568=D!$K$15,"Vincu",IF(Gestión!E568=D!$K$31,"Estructuraci",IF(Gestión!E568=D!$K$33,"Tecnica",IF(Gestión!E568=D!$K$35,"Conso",IF(Gestión!E568=D!$K$37,"Fortale",IF(Gestión!E568=D!$K$38,"Program",IF(Gestión!E568=D!$K$40,"Estruct",IF(Gestión!E568=D!$K$48,"Artic",IF(Gestión!E568=D!$K$55,"Fortale1",IF(Gestión!E568=D!$K$60,"Biling",IF(Gestión!E568=D!$K$64,"Forma1",IF(Gestión!E568=D!$K$66,"Gest",IF(Gestión!E568=D!$K$68,"Redefini",IF(Gestión!E568=D!$K$69,"Fortale2",IF(Gestión!E568=D!$K$72,"Edu",IF(Gestión!E568=D!$K$79,"Implement",IF(Gestión!E568=D!$K$81,"Potencia",IF(Gestión!E568=D!$K$86,"Fortale3",IF(Gestión!E568=D!$K$89,"Vincu1",IF(Gestión!E568=D!$K$91,"Incur",IF(Gestión!E568=D!$K$93,"Proyec",IF(Gestión!E568=D!$K$94,"Estrateg",IF(Gestión!E568=D!$K$95,"Desa",IF(Gestión!E568=D!$K$103,"Seguim",IF(Gestión!E568=D!$K$104,"Acces",IF(Gestión!E568=D!$K$113,"Program1",IF(Gestión!E568=D!$K$115,"En",IF(Gestión!E568=D!$K$118,"Geren",IF(Gestión!E568=D!$K$128,"Proyec1",IF(Gestión!E568=D!$K$131,"Proyec2",IF(Gestión!E568=D!$K$135,"Forma2",IF(Gestión!E568=D!$K$137,"Talent",IF(Gestión!E568=D!$K$151,"Conso1",IF(Gestión!E568=D!$K$152,"Conso2",IF(Gestión!E568=D!$K$159,"Serv",IF(Gestión!E568=D!$K$164,"Rete",IF(Gestión!E568=D!$K$171,"Fortale4",IF(Gestión!E568=D!$K$172,"Fortale5",IF(Gestión!E568=D!$K$174,"Defini",IF(Gestión!E568=D!$K$175,"Coord",IF(Gestión!E568=D!$K$178,"Redef",IF(Gestión!E568=D!$K$181,"Compro",IF(Gestión!E568=D!$K$182,"Desa1",IF(Gestión!E568=D!$K$183,"Fortale6",IF(Gestión!E568=D!$K$187,"Esta",IF(Gestión!E568=D!$K$190,"Facil",IF(Gestión!E568=D!$K$193,"Soporte",IF(Gestión!E568=D!$K$198,"Implement1",IF(Gestión!E568=D!$K$201,"La",IF(Gestión!E568=D!$K$203,"Fortale7",IF(Gestión!E568=D!$K$206,"Remo",IF(Gestión!E568=D!$K$210,"Fortale8",IF(Gestión!E568=D!$K$214,"Mejoram",IF(Gestión!E568=D!$K$215,"Fortale9",IF(Gestión!E568=D!$K$217,"Fortale10",""))))))))))))))))))))))))))))))))))))))))))))))))))))))))))</f>
        <v/>
      </c>
    </row>
    <row r="560" spans="14:20" x14ac:dyDescent="0.25">
      <c r="N560" t="str">
        <f>IF(Gestión!F569=D!$L$2,"Forta",IF(Gestión!F569=$L$4,"Inclu",IF(Gestión!F569=$L$5,"Cult",IF(Gestión!F569=$L$7,"Actua",IF(Gestión!F569=$L$11,"Cuali",IF(Gestión!F569=$L$15,"Forta1",IF(Gestión!F569=$L$18,"Actua1",IF(Gestión!F569=$L$20,"Forta2",IF(Gestión!F569=$L$24,"Plan",IF(Gestión!F569=$L$28,"Confor",IF(Gestión!F569=$L$31,"Crea",IF(Gestión!F569=$L$33,"Incor",IF(Gestión!F569=$L$35,"Incre",IF(Gestión!F569=$L$36,"Prog",IF(Gestión!F569=$L$37,"Forta3",IF(Gestión!F569=$L$38,"Redi",IF(Gestión!F569=$L$40,"Confor1",IF(Gestión!F569=$L$44,"Apoyo",IF(Gestión!F569=$L$46,"Crea1",IF(Gestión!F569=$L$48,"Forta4",IF(Gestión!F569=$L$50,"Actua2",IF(Gestión!F569=$L$51,"Invest",IF(Gestión!F569=$L$52,"Conserv",IF(Gestión!F569=$L$55,"Incre1",IF(Gestión!F569=$L$60,"Actua3",IF(Gestión!F569=$L$64,"Actua4",IF(Gestión!F569=$L$66,"Asist",IF(Gestión!F569=$L$68,"Invest2",IF(Gestión!F569=$L$69,"Pract",IF(Gestión!F569=$L$72,"Forta5",IF(Gestión!F569=$L$79,"Opera",IF(Gestión!F569=$L$80,"Opera2",IF(Gestión!F569=$L$81,"Impul",IF(Gestión!F569=$L$86,"Estudio",IF(Gestión!F569=$L$89,"Invest3",IF(Gestión!F569=$L$90,"Diseño",IF(Gestión!F569=$L$91,"Invest4",IF(Gestión!F569=$L$93,"Vincula",IF(Gestión!F569=$L$94,"Crea2",IF(Gestión!F569=$L$95,"Diseño1",IF(Gestión!F569=$L$96,"Opera3",IF(Gestión!F569=$L$100,"Promo",IF(Gestión!F569=$L$101,"Estudio1",IF(Gestión!F569=$L$103,"Desarrolla",IF(Gestión!F569=$L$104,"Propen",IF(Gestión!F569=$L$108,"Aument",IF(Gestión!F569=$L$112,"Aument2",IF(Gestión!F569=$L$113,"Incre2",IF(Gestión!F569=$L$115,"Diver",IF(Gestión!F569=$L$118,"Estable",IF(Gestión!F569=$L$128,"Realiza",IF(Gestión!F569=$L$131,"Realiza1",IF(Gestión!F569=$L$135,"Diseño2",IF(Gestión!F569=$L$137,"Estudio2",IF(Gestión!F569=$L$138,"Invest5",IF(Gestión!F569=$L$141,"Actua5",IF(Gestión!F569=$L$144,"Estable1",IF(Gestión!F569=$L$151,"Defin","N/A"))))))))))))))))))))))))))))))))))))))))))))))))))))))))))</f>
        <v>N/A</v>
      </c>
      <c r="O560" t="str">
        <f>IF(N560="N/A",IF(Gestión!F569=$L$152,"Estable2",IF(Gestión!F569=$L$159,"Diseño3",IF(Gestión!F569=$L$161,"Diseño4",IF(Gestión!F569=$L$164,"Forta6",IF(Gestión!F569=$L$168,"Prog1",IF(Gestión!F569=$L$171,"Robus",IF(Gestión!F569=$L$172,"Diseño5",IF(Gestión!F569=$L$173,"Diseño6",IF(Gestión!F569=$L$174,"Estruc",IF(Gestión!F569=$L$175,"Diseño7",IF(Gestión!F569=$L$178,"Diseño8",IF(Gestión!F569=$L$179,"Diseño9",IF(Gestión!F569=$L$180,"Diseño10",IF(Gestión!F569=$L$181,"Diseño11",IF(Gestión!F569=$L$182,"Diseño12",IF(Gestión!F569=$L$183,"Capacit",IF(Gestión!F569=$L$186,"Redi1",IF(Gestión!F569=$L$187,"Defin1",IF(Gestión!F569=$L$190,"Cumplir",IF(Gestión!F569=$L$193,"Sistem",IF(Gestión!F569=$L$195,"Montaje",IF(Gestión!F569=$L$198,"Implementa",IF(Gestión!F569=$L$201,"Sistem1",IF(Gestión!F569=$L$203,"Asegura",IF(Gestión!F569=$L$204,"Estable3",IF(Gestión!F569=$L$206,"Constru",IF(Gestión!F569=$L$210,"Defin2",IF(Gestión!F569=$L$212,"Cult1",IF(Gestión!F569=$L$214,"Diseño13",IF(Gestión!F569=$L$215,"Defin3",IF(Gestión!F569=$L$217,"Segui",""))))))))))))))))))))))))))))))),N560)</f>
        <v/>
      </c>
      <c r="P560" t="str">
        <f>IF(Gestión!D569=$Q$2,"Acre",IF(Gestión!D569=$Q$3,"Valor",IF(Gestión!D569=$Q$4,"Calidad",IF(Gestión!D569=$Q$5,"NAI",IF(Gestión!D569=$Q$6,"NAP",IF(Gestión!D569=$Q$7,"NAE",IF(Gestión!D569=$Q$8,"Articulación",IF(Gestión!D569=$Q$9,"Extensión",IF(Gestión!D569=$Q$10,"Regionalización",IF(Gestión!D569=$Q$11,"Interna",IF(Gestión!D569=$Q$12,"Seguimiento",IF(Gestión!D569=$Q$13,"NAA",IF(Gestión!D569=$Q$14,"Gerencia",IF(Gestión!D569=$Q$15,"TH",IF(Gestión!D569=$Q$16,"Finan",IF(Gestión!D569=$Q$17,"Bienestar",IF(Gestión!D569=$Q$18,"Comuni",IF(Gestión!D569=$Q$19,"Sistema",IF(Gestión!D569=$Q$20,"GestionD",IF(Gestión!D569=$Q$21,"Mejoramiento",IF(Gestión!D569=$Q$22,"Modelo",IF(Gestión!D569=$Q$23,"Control",""))))))))))))))))))))))</f>
        <v/>
      </c>
      <c r="T560" t="str">
        <f>IF(Gestión!E569=D!$K$2,"Acredi",IF(Gestión!E569=D!$K$7,"Increm",IF(Gestión!E569=D!$K$11,"Forma",IF(Gestión!E569=D!$K$15,"Vincu",IF(Gestión!E569=D!$K$31,"Estructuraci",IF(Gestión!E569=D!$K$33,"Tecnica",IF(Gestión!E569=D!$K$35,"Conso",IF(Gestión!E569=D!$K$37,"Fortale",IF(Gestión!E569=D!$K$38,"Program",IF(Gestión!E569=D!$K$40,"Estruct",IF(Gestión!E569=D!$K$48,"Artic",IF(Gestión!E569=D!$K$55,"Fortale1",IF(Gestión!E569=D!$K$60,"Biling",IF(Gestión!E569=D!$K$64,"Forma1",IF(Gestión!E569=D!$K$66,"Gest",IF(Gestión!E569=D!$K$68,"Redefini",IF(Gestión!E569=D!$K$69,"Fortale2",IF(Gestión!E569=D!$K$72,"Edu",IF(Gestión!E569=D!$K$79,"Implement",IF(Gestión!E569=D!$K$81,"Potencia",IF(Gestión!E569=D!$K$86,"Fortale3",IF(Gestión!E569=D!$K$89,"Vincu1",IF(Gestión!E569=D!$K$91,"Incur",IF(Gestión!E569=D!$K$93,"Proyec",IF(Gestión!E569=D!$K$94,"Estrateg",IF(Gestión!E569=D!$K$95,"Desa",IF(Gestión!E569=D!$K$103,"Seguim",IF(Gestión!E569=D!$K$104,"Acces",IF(Gestión!E569=D!$K$113,"Program1",IF(Gestión!E569=D!$K$115,"En",IF(Gestión!E569=D!$K$118,"Geren",IF(Gestión!E569=D!$K$128,"Proyec1",IF(Gestión!E569=D!$K$131,"Proyec2",IF(Gestión!E569=D!$K$135,"Forma2",IF(Gestión!E569=D!$K$137,"Talent",IF(Gestión!E569=D!$K$151,"Conso1",IF(Gestión!E569=D!$K$152,"Conso2",IF(Gestión!E569=D!$K$159,"Serv",IF(Gestión!E569=D!$K$164,"Rete",IF(Gestión!E569=D!$K$171,"Fortale4",IF(Gestión!E569=D!$K$172,"Fortale5",IF(Gestión!E569=D!$K$174,"Defini",IF(Gestión!E569=D!$K$175,"Coord",IF(Gestión!E569=D!$K$178,"Redef",IF(Gestión!E569=D!$K$181,"Compro",IF(Gestión!E569=D!$K$182,"Desa1",IF(Gestión!E569=D!$K$183,"Fortale6",IF(Gestión!E569=D!$K$187,"Esta",IF(Gestión!E569=D!$K$190,"Facil",IF(Gestión!E569=D!$K$193,"Soporte",IF(Gestión!E569=D!$K$198,"Implement1",IF(Gestión!E569=D!$K$201,"La",IF(Gestión!E569=D!$K$203,"Fortale7",IF(Gestión!E569=D!$K$206,"Remo",IF(Gestión!E569=D!$K$210,"Fortale8",IF(Gestión!E569=D!$K$214,"Mejoram",IF(Gestión!E569=D!$K$215,"Fortale9",IF(Gestión!E569=D!$K$217,"Fortale10",""))))))))))))))))))))))))))))))))))))))))))))))))))))))))))</f>
        <v/>
      </c>
    </row>
    <row r="561" spans="14:20" x14ac:dyDescent="0.25">
      <c r="N561" t="str">
        <f>IF(Gestión!F570=D!$L$2,"Forta",IF(Gestión!F570=$L$4,"Inclu",IF(Gestión!F570=$L$5,"Cult",IF(Gestión!F570=$L$7,"Actua",IF(Gestión!F570=$L$11,"Cuali",IF(Gestión!F570=$L$15,"Forta1",IF(Gestión!F570=$L$18,"Actua1",IF(Gestión!F570=$L$20,"Forta2",IF(Gestión!F570=$L$24,"Plan",IF(Gestión!F570=$L$28,"Confor",IF(Gestión!F570=$L$31,"Crea",IF(Gestión!F570=$L$33,"Incor",IF(Gestión!F570=$L$35,"Incre",IF(Gestión!F570=$L$36,"Prog",IF(Gestión!F570=$L$37,"Forta3",IF(Gestión!F570=$L$38,"Redi",IF(Gestión!F570=$L$40,"Confor1",IF(Gestión!F570=$L$44,"Apoyo",IF(Gestión!F570=$L$46,"Crea1",IF(Gestión!F570=$L$48,"Forta4",IF(Gestión!F570=$L$50,"Actua2",IF(Gestión!F570=$L$51,"Invest",IF(Gestión!F570=$L$52,"Conserv",IF(Gestión!F570=$L$55,"Incre1",IF(Gestión!F570=$L$60,"Actua3",IF(Gestión!F570=$L$64,"Actua4",IF(Gestión!F570=$L$66,"Asist",IF(Gestión!F570=$L$68,"Invest2",IF(Gestión!F570=$L$69,"Pract",IF(Gestión!F570=$L$72,"Forta5",IF(Gestión!F570=$L$79,"Opera",IF(Gestión!F570=$L$80,"Opera2",IF(Gestión!F570=$L$81,"Impul",IF(Gestión!F570=$L$86,"Estudio",IF(Gestión!F570=$L$89,"Invest3",IF(Gestión!F570=$L$90,"Diseño",IF(Gestión!F570=$L$91,"Invest4",IF(Gestión!F570=$L$93,"Vincula",IF(Gestión!F570=$L$94,"Crea2",IF(Gestión!F570=$L$95,"Diseño1",IF(Gestión!F570=$L$96,"Opera3",IF(Gestión!F570=$L$100,"Promo",IF(Gestión!F570=$L$101,"Estudio1",IF(Gestión!F570=$L$103,"Desarrolla",IF(Gestión!F570=$L$104,"Propen",IF(Gestión!F570=$L$108,"Aument",IF(Gestión!F570=$L$112,"Aument2",IF(Gestión!F570=$L$113,"Incre2",IF(Gestión!F570=$L$115,"Diver",IF(Gestión!F570=$L$118,"Estable",IF(Gestión!F570=$L$128,"Realiza",IF(Gestión!F570=$L$131,"Realiza1",IF(Gestión!F570=$L$135,"Diseño2",IF(Gestión!F570=$L$137,"Estudio2",IF(Gestión!F570=$L$138,"Invest5",IF(Gestión!F570=$L$141,"Actua5",IF(Gestión!F570=$L$144,"Estable1",IF(Gestión!F570=$L$151,"Defin","N/A"))))))))))))))))))))))))))))))))))))))))))))))))))))))))))</f>
        <v>N/A</v>
      </c>
      <c r="O561" t="str">
        <f>IF(N561="N/A",IF(Gestión!F570=$L$152,"Estable2",IF(Gestión!F570=$L$159,"Diseño3",IF(Gestión!F570=$L$161,"Diseño4",IF(Gestión!F570=$L$164,"Forta6",IF(Gestión!F570=$L$168,"Prog1",IF(Gestión!F570=$L$171,"Robus",IF(Gestión!F570=$L$172,"Diseño5",IF(Gestión!F570=$L$173,"Diseño6",IF(Gestión!F570=$L$174,"Estruc",IF(Gestión!F570=$L$175,"Diseño7",IF(Gestión!F570=$L$178,"Diseño8",IF(Gestión!F570=$L$179,"Diseño9",IF(Gestión!F570=$L$180,"Diseño10",IF(Gestión!F570=$L$181,"Diseño11",IF(Gestión!F570=$L$182,"Diseño12",IF(Gestión!F570=$L$183,"Capacit",IF(Gestión!F570=$L$186,"Redi1",IF(Gestión!F570=$L$187,"Defin1",IF(Gestión!F570=$L$190,"Cumplir",IF(Gestión!F570=$L$193,"Sistem",IF(Gestión!F570=$L$195,"Montaje",IF(Gestión!F570=$L$198,"Implementa",IF(Gestión!F570=$L$201,"Sistem1",IF(Gestión!F570=$L$203,"Asegura",IF(Gestión!F570=$L$204,"Estable3",IF(Gestión!F570=$L$206,"Constru",IF(Gestión!F570=$L$210,"Defin2",IF(Gestión!F570=$L$212,"Cult1",IF(Gestión!F570=$L$214,"Diseño13",IF(Gestión!F570=$L$215,"Defin3",IF(Gestión!F570=$L$217,"Segui",""))))))))))))))))))))))))))))))),N561)</f>
        <v/>
      </c>
      <c r="P561" t="str">
        <f>IF(Gestión!D570=$Q$2,"Acre",IF(Gestión!D570=$Q$3,"Valor",IF(Gestión!D570=$Q$4,"Calidad",IF(Gestión!D570=$Q$5,"NAI",IF(Gestión!D570=$Q$6,"NAP",IF(Gestión!D570=$Q$7,"NAE",IF(Gestión!D570=$Q$8,"Articulación",IF(Gestión!D570=$Q$9,"Extensión",IF(Gestión!D570=$Q$10,"Regionalización",IF(Gestión!D570=$Q$11,"Interna",IF(Gestión!D570=$Q$12,"Seguimiento",IF(Gestión!D570=$Q$13,"NAA",IF(Gestión!D570=$Q$14,"Gerencia",IF(Gestión!D570=$Q$15,"TH",IF(Gestión!D570=$Q$16,"Finan",IF(Gestión!D570=$Q$17,"Bienestar",IF(Gestión!D570=$Q$18,"Comuni",IF(Gestión!D570=$Q$19,"Sistema",IF(Gestión!D570=$Q$20,"GestionD",IF(Gestión!D570=$Q$21,"Mejoramiento",IF(Gestión!D570=$Q$22,"Modelo",IF(Gestión!D570=$Q$23,"Control",""))))))))))))))))))))))</f>
        <v/>
      </c>
      <c r="T561" t="str">
        <f>IF(Gestión!E570=D!$K$2,"Acredi",IF(Gestión!E570=D!$K$7,"Increm",IF(Gestión!E570=D!$K$11,"Forma",IF(Gestión!E570=D!$K$15,"Vincu",IF(Gestión!E570=D!$K$31,"Estructuraci",IF(Gestión!E570=D!$K$33,"Tecnica",IF(Gestión!E570=D!$K$35,"Conso",IF(Gestión!E570=D!$K$37,"Fortale",IF(Gestión!E570=D!$K$38,"Program",IF(Gestión!E570=D!$K$40,"Estruct",IF(Gestión!E570=D!$K$48,"Artic",IF(Gestión!E570=D!$K$55,"Fortale1",IF(Gestión!E570=D!$K$60,"Biling",IF(Gestión!E570=D!$K$64,"Forma1",IF(Gestión!E570=D!$K$66,"Gest",IF(Gestión!E570=D!$K$68,"Redefini",IF(Gestión!E570=D!$K$69,"Fortale2",IF(Gestión!E570=D!$K$72,"Edu",IF(Gestión!E570=D!$K$79,"Implement",IF(Gestión!E570=D!$K$81,"Potencia",IF(Gestión!E570=D!$K$86,"Fortale3",IF(Gestión!E570=D!$K$89,"Vincu1",IF(Gestión!E570=D!$K$91,"Incur",IF(Gestión!E570=D!$K$93,"Proyec",IF(Gestión!E570=D!$K$94,"Estrateg",IF(Gestión!E570=D!$K$95,"Desa",IF(Gestión!E570=D!$K$103,"Seguim",IF(Gestión!E570=D!$K$104,"Acces",IF(Gestión!E570=D!$K$113,"Program1",IF(Gestión!E570=D!$K$115,"En",IF(Gestión!E570=D!$K$118,"Geren",IF(Gestión!E570=D!$K$128,"Proyec1",IF(Gestión!E570=D!$K$131,"Proyec2",IF(Gestión!E570=D!$K$135,"Forma2",IF(Gestión!E570=D!$K$137,"Talent",IF(Gestión!E570=D!$K$151,"Conso1",IF(Gestión!E570=D!$K$152,"Conso2",IF(Gestión!E570=D!$K$159,"Serv",IF(Gestión!E570=D!$K$164,"Rete",IF(Gestión!E570=D!$K$171,"Fortale4",IF(Gestión!E570=D!$K$172,"Fortale5",IF(Gestión!E570=D!$K$174,"Defini",IF(Gestión!E570=D!$K$175,"Coord",IF(Gestión!E570=D!$K$178,"Redef",IF(Gestión!E570=D!$K$181,"Compro",IF(Gestión!E570=D!$K$182,"Desa1",IF(Gestión!E570=D!$K$183,"Fortale6",IF(Gestión!E570=D!$K$187,"Esta",IF(Gestión!E570=D!$K$190,"Facil",IF(Gestión!E570=D!$K$193,"Soporte",IF(Gestión!E570=D!$K$198,"Implement1",IF(Gestión!E570=D!$K$201,"La",IF(Gestión!E570=D!$K$203,"Fortale7",IF(Gestión!E570=D!$K$206,"Remo",IF(Gestión!E570=D!$K$210,"Fortale8",IF(Gestión!E570=D!$K$214,"Mejoram",IF(Gestión!E570=D!$K$215,"Fortale9",IF(Gestión!E570=D!$K$217,"Fortale10",""))))))))))))))))))))))))))))))))))))))))))))))))))))))))))</f>
        <v/>
      </c>
    </row>
    <row r="562" spans="14:20" x14ac:dyDescent="0.25">
      <c r="N562" t="str">
        <f>IF(Gestión!F571=D!$L$2,"Forta",IF(Gestión!F571=$L$4,"Inclu",IF(Gestión!F571=$L$5,"Cult",IF(Gestión!F571=$L$7,"Actua",IF(Gestión!F571=$L$11,"Cuali",IF(Gestión!F571=$L$15,"Forta1",IF(Gestión!F571=$L$18,"Actua1",IF(Gestión!F571=$L$20,"Forta2",IF(Gestión!F571=$L$24,"Plan",IF(Gestión!F571=$L$28,"Confor",IF(Gestión!F571=$L$31,"Crea",IF(Gestión!F571=$L$33,"Incor",IF(Gestión!F571=$L$35,"Incre",IF(Gestión!F571=$L$36,"Prog",IF(Gestión!F571=$L$37,"Forta3",IF(Gestión!F571=$L$38,"Redi",IF(Gestión!F571=$L$40,"Confor1",IF(Gestión!F571=$L$44,"Apoyo",IF(Gestión!F571=$L$46,"Crea1",IF(Gestión!F571=$L$48,"Forta4",IF(Gestión!F571=$L$50,"Actua2",IF(Gestión!F571=$L$51,"Invest",IF(Gestión!F571=$L$52,"Conserv",IF(Gestión!F571=$L$55,"Incre1",IF(Gestión!F571=$L$60,"Actua3",IF(Gestión!F571=$L$64,"Actua4",IF(Gestión!F571=$L$66,"Asist",IF(Gestión!F571=$L$68,"Invest2",IF(Gestión!F571=$L$69,"Pract",IF(Gestión!F571=$L$72,"Forta5",IF(Gestión!F571=$L$79,"Opera",IF(Gestión!F571=$L$80,"Opera2",IF(Gestión!F571=$L$81,"Impul",IF(Gestión!F571=$L$86,"Estudio",IF(Gestión!F571=$L$89,"Invest3",IF(Gestión!F571=$L$90,"Diseño",IF(Gestión!F571=$L$91,"Invest4",IF(Gestión!F571=$L$93,"Vincula",IF(Gestión!F571=$L$94,"Crea2",IF(Gestión!F571=$L$95,"Diseño1",IF(Gestión!F571=$L$96,"Opera3",IF(Gestión!F571=$L$100,"Promo",IF(Gestión!F571=$L$101,"Estudio1",IF(Gestión!F571=$L$103,"Desarrolla",IF(Gestión!F571=$L$104,"Propen",IF(Gestión!F571=$L$108,"Aument",IF(Gestión!F571=$L$112,"Aument2",IF(Gestión!F571=$L$113,"Incre2",IF(Gestión!F571=$L$115,"Diver",IF(Gestión!F571=$L$118,"Estable",IF(Gestión!F571=$L$128,"Realiza",IF(Gestión!F571=$L$131,"Realiza1",IF(Gestión!F571=$L$135,"Diseño2",IF(Gestión!F571=$L$137,"Estudio2",IF(Gestión!F571=$L$138,"Invest5",IF(Gestión!F571=$L$141,"Actua5",IF(Gestión!F571=$L$144,"Estable1",IF(Gestión!F571=$L$151,"Defin","N/A"))))))))))))))))))))))))))))))))))))))))))))))))))))))))))</f>
        <v>N/A</v>
      </c>
      <c r="O562" t="str">
        <f>IF(N562="N/A",IF(Gestión!F571=$L$152,"Estable2",IF(Gestión!F571=$L$159,"Diseño3",IF(Gestión!F571=$L$161,"Diseño4",IF(Gestión!F571=$L$164,"Forta6",IF(Gestión!F571=$L$168,"Prog1",IF(Gestión!F571=$L$171,"Robus",IF(Gestión!F571=$L$172,"Diseño5",IF(Gestión!F571=$L$173,"Diseño6",IF(Gestión!F571=$L$174,"Estruc",IF(Gestión!F571=$L$175,"Diseño7",IF(Gestión!F571=$L$178,"Diseño8",IF(Gestión!F571=$L$179,"Diseño9",IF(Gestión!F571=$L$180,"Diseño10",IF(Gestión!F571=$L$181,"Diseño11",IF(Gestión!F571=$L$182,"Diseño12",IF(Gestión!F571=$L$183,"Capacit",IF(Gestión!F571=$L$186,"Redi1",IF(Gestión!F571=$L$187,"Defin1",IF(Gestión!F571=$L$190,"Cumplir",IF(Gestión!F571=$L$193,"Sistem",IF(Gestión!F571=$L$195,"Montaje",IF(Gestión!F571=$L$198,"Implementa",IF(Gestión!F571=$L$201,"Sistem1",IF(Gestión!F571=$L$203,"Asegura",IF(Gestión!F571=$L$204,"Estable3",IF(Gestión!F571=$L$206,"Constru",IF(Gestión!F571=$L$210,"Defin2",IF(Gestión!F571=$L$212,"Cult1",IF(Gestión!F571=$L$214,"Diseño13",IF(Gestión!F571=$L$215,"Defin3",IF(Gestión!F571=$L$217,"Segui",""))))))))))))))))))))))))))))))),N562)</f>
        <v/>
      </c>
      <c r="P562" t="str">
        <f>IF(Gestión!D571=$Q$2,"Acre",IF(Gestión!D571=$Q$3,"Valor",IF(Gestión!D571=$Q$4,"Calidad",IF(Gestión!D571=$Q$5,"NAI",IF(Gestión!D571=$Q$6,"NAP",IF(Gestión!D571=$Q$7,"NAE",IF(Gestión!D571=$Q$8,"Articulación",IF(Gestión!D571=$Q$9,"Extensión",IF(Gestión!D571=$Q$10,"Regionalización",IF(Gestión!D571=$Q$11,"Interna",IF(Gestión!D571=$Q$12,"Seguimiento",IF(Gestión!D571=$Q$13,"NAA",IF(Gestión!D571=$Q$14,"Gerencia",IF(Gestión!D571=$Q$15,"TH",IF(Gestión!D571=$Q$16,"Finan",IF(Gestión!D571=$Q$17,"Bienestar",IF(Gestión!D571=$Q$18,"Comuni",IF(Gestión!D571=$Q$19,"Sistema",IF(Gestión!D571=$Q$20,"GestionD",IF(Gestión!D571=$Q$21,"Mejoramiento",IF(Gestión!D571=$Q$22,"Modelo",IF(Gestión!D571=$Q$23,"Control",""))))))))))))))))))))))</f>
        <v/>
      </c>
      <c r="T562" t="str">
        <f>IF(Gestión!E571=D!$K$2,"Acredi",IF(Gestión!E571=D!$K$7,"Increm",IF(Gestión!E571=D!$K$11,"Forma",IF(Gestión!E571=D!$K$15,"Vincu",IF(Gestión!E571=D!$K$31,"Estructuraci",IF(Gestión!E571=D!$K$33,"Tecnica",IF(Gestión!E571=D!$K$35,"Conso",IF(Gestión!E571=D!$K$37,"Fortale",IF(Gestión!E571=D!$K$38,"Program",IF(Gestión!E571=D!$K$40,"Estruct",IF(Gestión!E571=D!$K$48,"Artic",IF(Gestión!E571=D!$K$55,"Fortale1",IF(Gestión!E571=D!$K$60,"Biling",IF(Gestión!E571=D!$K$64,"Forma1",IF(Gestión!E571=D!$K$66,"Gest",IF(Gestión!E571=D!$K$68,"Redefini",IF(Gestión!E571=D!$K$69,"Fortale2",IF(Gestión!E571=D!$K$72,"Edu",IF(Gestión!E571=D!$K$79,"Implement",IF(Gestión!E571=D!$K$81,"Potencia",IF(Gestión!E571=D!$K$86,"Fortale3",IF(Gestión!E571=D!$K$89,"Vincu1",IF(Gestión!E571=D!$K$91,"Incur",IF(Gestión!E571=D!$K$93,"Proyec",IF(Gestión!E571=D!$K$94,"Estrateg",IF(Gestión!E571=D!$K$95,"Desa",IF(Gestión!E571=D!$K$103,"Seguim",IF(Gestión!E571=D!$K$104,"Acces",IF(Gestión!E571=D!$K$113,"Program1",IF(Gestión!E571=D!$K$115,"En",IF(Gestión!E571=D!$K$118,"Geren",IF(Gestión!E571=D!$K$128,"Proyec1",IF(Gestión!E571=D!$K$131,"Proyec2",IF(Gestión!E571=D!$K$135,"Forma2",IF(Gestión!E571=D!$K$137,"Talent",IF(Gestión!E571=D!$K$151,"Conso1",IF(Gestión!E571=D!$K$152,"Conso2",IF(Gestión!E571=D!$K$159,"Serv",IF(Gestión!E571=D!$K$164,"Rete",IF(Gestión!E571=D!$K$171,"Fortale4",IF(Gestión!E571=D!$K$172,"Fortale5",IF(Gestión!E571=D!$K$174,"Defini",IF(Gestión!E571=D!$K$175,"Coord",IF(Gestión!E571=D!$K$178,"Redef",IF(Gestión!E571=D!$K$181,"Compro",IF(Gestión!E571=D!$K$182,"Desa1",IF(Gestión!E571=D!$K$183,"Fortale6",IF(Gestión!E571=D!$K$187,"Esta",IF(Gestión!E571=D!$K$190,"Facil",IF(Gestión!E571=D!$K$193,"Soporte",IF(Gestión!E571=D!$K$198,"Implement1",IF(Gestión!E571=D!$K$201,"La",IF(Gestión!E571=D!$K$203,"Fortale7",IF(Gestión!E571=D!$K$206,"Remo",IF(Gestión!E571=D!$K$210,"Fortale8",IF(Gestión!E571=D!$K$214,"Mejoram",IF(Gestión!E571=D!$K$215,"Fortale9",IF(Gestión!E571=D!$K$217,"Fortale10",""))))))))))))))))))))))))))))))))))))))))))))))))))))))))))</f>
        <v/>
      </c>
    </row>
    <row r="563" spans="14:20" x14ac:dyDescent="0.25">
      <c r="N563" t="str">
        <f>IF(Gestión!F572=D!$L$2,"Forta",IF(Gestión!F572=$L$4,"Inclu",IF(Gestión!F572=$L$5,"Cult",IF(Gestión!F572=$L$7,"Actua",IF(Gestión!F572=$L$11,"Cuali",IF(Gestión!F572=$L$15,"Forta1",IF(Gestión!F572=$L$18,"Actua1",IF(Gestión!F572=$L$20,"Forta2",IF(Gestión!F572=$L$24,"Plan",IF(Gestión!F572=$L$28,"Confor",IF(Gestión!F572=$L$31,"Crea",IF(Gestión!F572=$L$33,"Incor",IF(Gestión!F572=$L$35,"Incre",IF(Gestión!F572=$L$36,"Prog",IF(Gestión!F572=$L$37,"Forta3",IF(Gestión!F572=$L$38,"Redi",IF(Gestión!F572=$L$40,"Confor1",IF(Gestión!F572=$L$44,"Apoyo",IF(Gestión!F572=$L$46,"Crea1",IF(Gestión!F572=$L$48,"Forta4",IF(Gestión!F572=$L$50,"Actua2",IF(Gestión!F572=$L$51,"Invest",IF(Gestión!F572=$L$52,"Conserv",IF(Gestión!F572=$L$55,"Incre1",IF(Gestión!F572=$L$60,"Actua3",IF(Gestión!F572=$L$64,"Actua4",IF(Gestión!F572=$L$66,"Asist",IF(Gestión!F572=$L$68,"Invest2",IF(Gestión!F572=$L$69,"Pract",IF(Gestión!F572=$L$72,"Forta5",IF(Gestión!F572=$L$79,"Opera",IF(Gestión!F572=$L$80,"Opera2",IF(Gestión!F572=$L$81,"Impul",IF(Gestión!F572=$L$86,"Estudio",IF(Gestión!F572=$L$89,"Invest3",IF(Gestión!F572=$L$90,"Diseño",IF(Gestión!F572=$L$91,"Invest4",IF(Gestión!F572=$L$93,"Vincula",IF(Gestión!F572=$L$94,"Crea2",IF(Gestión!F572=$L$95,"Diseño1",IF(Gestión!F572=$L$96,"Opera3",IF(Gestión!F572=$L$100,"Promo",IF(Gestión!F572=$L$101,"Estudio1",IF(Gestión!F572=$L$103,"Desarrolla",IF(Gestión!F572=$L$104,"Propen",IF(Gestión!F572=$L$108,"Aument",IF(Gestión!F572=$L$112,"Aument2",IF(Gestión!F572=$L$113,"Incre2",IF(Gestión!F572=$L$115,"Diver",IF(Gestión!F572=$L$118,"Estable",IF(Gestión!F572=$L$128,"Realiza",IF(Gestión!F572=$L$131,"Realiza1",IF(Gestión!F572=$L$135,"Diseño2",IF(Gestión!F572=$L$137,"Estudio2",IF(Gestión!F572=$L$138,"Invest5",IF(Gestión!F572=$L$141,"Actua5",IF(Gestión!F572=$L$144,"Estable1",IF(Gestión!F572=$L$151,"Defin","N/A"))))))))))))))))))))))))))))))))))))))))))))))))))))))))))</f>
        <v>N/A</v>
      </c>
      <c r="O563" t="str">
        <f>IF(N563="N/A",IF(Gestión!F572=$L$152,"Estable2",IF(Gestión!F572=$L$159,"Diseño3",IF(Gestión!F572=$L$161,"Diseño4",IF(Gestión!F572=$L$164,"Forta6",IF(Gestión!F572=$L$168,"Prog1",IF(Gestión!F572=$L$171,"Robus",IF(Gestión!F572=$L$172,"Diseño5",IF(Gestión!F572=$L$173,"Diseño6",IF(Gestión!F572=$L$174,"Estruc",IF(Gestión!F572=$L$175,"Diseño7",IF(Gestión!F572=$L$178,"Diseño8",IF(Gestión!F572=$L$179,"Diseño9",IF(Gestión!F572=$L$180,"Diseño10",IF(Gestión!F572=$L$181,"Diseño11",IF(Gestión!F572=$L$182,"Diseño12",IF(Gestión!F572=$L$183,"Capacit",IF(Gestión!F572=$L$186,"Redi1",IF(Gestión!F572=$L$187,"Defin1",IF(Gestión!F572=$L$190,"Cumplir",IF(Gestión!F572=$L$193,"Sistem",IF(Gestión!F572=$L$195,"Montaje",IF(Gestión!F572=$L$198,"Implementa",IF(Gestión!F572=$L$201,"Sistem1",IF(Gestión!F572=$L$203,"Asegura",IF(Gestión!F572=$L$204,"Estable3",IF(Gestión!F572=$L$206,"Constru",IF(Gestión!F572=$L$210,"Defin2",IF(Gestión!F572=$L$212,"Cult1",IF(Gestión!F572=$L$214,"Diseño13",IF(Gestión!F572=$L$215,"Defin3",IF(Gestión!F572=$L$217,"Segui",""))))))))))))))))))))))))))))))),N563)</f>
        <v/>
      </c>
      <c r="P563" t="str">
        <f>IF(Gestión!D572=$Q$2,"Acre",IF(Gestión!D572=$Q$3,"Valor",IF(Gestión!D572=$Q$4,"Calidad",IF(Gestión!D572=$Q$5,"NAI",IF(Gestión!D572=$Q$6,"NAP",IF(Gestión!D572=$Q$7,"NAE",IF(Gestión!D572=$Q$8,"Articulación",IF(Gestión!D572=$Q$9,"Extensión",IF(Gestión!D572=$Q$10,"Regionalización",IF(Gestión!D572=$Q$11,"Interna",IF(Gestión!D572=$Q$12,"Seguimiento",IF(Gestión!D572=$Q$13,"NAA",IF(Gestión!D572=$Q$14,"Gerencia",IF(Gestión!D572=$Q$15,"TH",IF(Gestión!D572=$Q$16,"Finan",IF(Gestión!D572=$Q$17,"Bienestar",IF(Gestión!D572=$Q$18,"Comuni",IF(Gestión!D572=$Q$19,"Sistema",IF(Gestión!D572=$Q$20,"GestionD",IF(Gestión!D572=$Q$21,"Mejoramiento",IF(Gestión!D572=$Q$22,"Modelo",IF(Gestión!D572=$Q$23,"Control",""))))))))))))))))))))))</f>
        <v/>
      </c>
      <c r="T563" t="str">
        <f>IF(Gestión!E572=D!$K$2,"Acredi",IF(Gestión!E572=D!$K$7,"Increm",IF(Gestión!E572=D!$K$11,"Forma",IF(Gestión!E572=D!$K$15,"Vincu",IF(Gestión!E572=D!$K$31,"Estructuraci",IF(Gestión!E572=D!$K$33,"Tecnica",IF(Gestión!E572=D!$K$35,"Conso",IF(Gestión!E572=D!$K$37,"Fortale",IF(Gestión!E572=D!$K$38,"Program",IF(Gestión!E572=D!$K$40,"Estruct",IF(Gestión!E572=D!$K$48,"Artic",IF(Gestión!E572=D!$K$55,"Fortale1",IF(Gestión!E572=D!$K$60,"Biling",IF(Gestión!E572=D!$K$64,"Forma1",IF(Gestión!E572=D!$K$66,"Gest",IF(Gestión!E572=D!$K$68,"Redefini",IF(Gestión!E572=D!$K$69,"Fortale2",IF(Gestión!E572=D!$K$72,"Edu",IF(Gestión!E572=D!$K$79,"Implement",IF(Gestión!E572=D!$K$81,"Potencia",IF(Gestión!E572=D!$K$86,"Fortale3",IF(Gestión!E572=D!$K$89,"Vincu1",IF(Gestión!E572=D!$K$91,"Incur",IF(Gestión!E572=D!$K$93,"Proyec",IF(Gestión!E572=D!$K$94,"Estrateg",IF(Gestión!E572=D!$K$95,"Desa",IF(Gestión!E572=D!$K$103,"Seguim",IF(Gestión!E572=D!$K$104,"Acces",IF(Gestión!E572=D!$K$113,"Program1",IF(Gestión!E572=D!$K$115,"En",IF(Gestión!E572=D!$K$118,"Geren",IF(Gestión!E572=D!$K$128,"Proyec1",IF(Gestión!E572=D!$K$131,"Proyec2",IF(Gestión!E572=D!$K$135,"Forma2",IF(Gestión!E572=D!$K$137,"Talent",IF(Gestión!E572=D!$K$151,"Conso1",IF(Gestión!E572=D!$K$152,"Conso2",IF(Gestión!E572=D!$K$159,"Serv",IF(Gestión!E572=D!$K$164,"Rete",IF(Gestión!E572=D!$K$171,"Fortale4",IF(Gestión!E572=D!$K$172,"Fortale5",IF(Gestión!E572=D!$K$174,"Defini",IF(Gestión!E572=D!$K$175,"Coord",IF(Gestión!E572=D!$K$178,"Redef",IF(Gestión!E572=D!$K$181,"Compro",IF(Gestión!E572=D!$K$182,"Desa1",IF(Gestión!E572=D!$K$183,"Fortale6",IF(Gestión!E572=D!$K$187,"Esta",IF(Gestión!E572=D!$K$190,"Facil",IF(Gestión!E572=D!$K$193,"Soporte",IF(Gestión!E572=D!$K$198,"Implement1",IF(Gestión!E572=D!$K$201,"La",IF(Gestión!E572=D!$K$203,"Fortale7",IF(Gestión!E572=D!$K$206,"Remo",IF(Gestión!E572=D!$K$210,"Fortale8",IF(Gestión!E572=D!$K$214,"Mejoram",IF(Gestión!E572=D!$K$215,"Fortale9",IF(Gestión!E572=D!$K$217,"Fortale10",""))))))))))))))))))))))))))))))))))))))))))))))))))))))))))</f>
        <v/>
      </c>
    </row>
    <row r="564" spans="14:20" x14ac:dyDescent="0.25">
      <c r="N564" t="str">
        <f>IF(Gestión!F573=D!$L$2,"Forta",IF(Gestión!F573=$L$4,"Inclu",IF(Gestión!F573=$L$5,"Cult",IF(Gestión!F573=$L$7,"Actua",IF(Gestión!F573=$L$11,"Cuali",IF(Gestión!F573=$L$15,"Forta1",IF(Gestión!F573=$L$18,"Actua1",IF(Gestión!F573=$L$20,"Forta2",IF(Gestión!F573=$L$24,"Plan",IF(Gestión!F573=$L$28,"Confor",IF(Gestión!F573=$L$31,"Crea",IF(Gestión!F573=$L$33,"Incor",IF(Gestión!F573=$L$35,"Incre",IF(Gestión!F573=$L$36,"Prog",IF(Gestión!F573=$L$37,"Forta3",IF(Gestión!F573=$L$38,"Redi",IF(Gestión!F573=$L$40,"Confor1",IF(Gestión!F573=$L$44,"Apoyo",IF(Gestión!F573=$L$46,"Crea1",IF(Gestión!F573=$L$48,"Forta4",IF(Gestión!F573=$L$50,"Actua2",IF(Gestión!F573=$L$51,"Invest",IF(Gestión!F573=$L$52,"Conserv",IF(Gestión!F573=$L$55,"Incre1",IF(Gestión!F573=$L$60,"Actua3",IF(Gestión!F573=$L$64,"Actua4",IF(Gestión!F573=$L$66,"Asist",IF(Gestión!F573=$L$68,"Invest2",IF(Gestión!F573=$L$69,"Pract",IF(Gestión!F573=$L$72,"Forta5",IF(Gestión!F573=$L$79,"Opera",IF(Gestión!F573=$L$80,"Opera2",IF(Gestión!F573=$L$81,"Impul",IF(Gestión!F573=$L$86,"Estudio",IF(Gestión!F573=$L$89,"Invest3",IF(Gestión!F573=$L$90,"Diseño",IF(Gestión!F573=$L$91,"Invest4",IF(Gestión!F573=$L$93,"Vincula",IF(Gestión!F573=$L$94,"Crea2",IF(Gestión!F573=$L$95,"Diseño1",IF(Gestión!F573=$L$96,"Opera3",IF(Gestión!F573=$L$100,"Promo",IF(Gestión!F573=$L$101,"Estudio1",IF(Gestión!F573=$L$103,"Desarrolla",IF(Gestión!F573=$L$104,"Propen",IF(Gestión!F573=$L$108,"Aument",IF(Gestión!F573=$L$112,"Aument2",IF(Gestión!F573=$L$113,"Incre2",IF(Gestión!F573=$L$115,"Diver",IF(Gestión!F573=$L$118,"Estable",IF(Gestión!F573=$L$128,"Realiza",IF(Gestión!F573=$L$131,"Realiza1",IF(Gestión!F573=$L$135,"Diseño2",IF(Gestión!F573=$L$137,"Estudio2",IF(Gestión!F573=$L$138,"Invest5",IF(Gestión!F573=$L$141,"Actua5",IF(Gestión!F573=$L$144,"Estable1",IF(Gestión!F573=$L$151,"Defin","N/A"))))))))))))))))))))))))))))))))))))))))))))))))))))))))))</f>
        <v>N/A</v>
      </c>
      <c r="O564" t="str">
        <f>IF(N564="N/A",IF(Gestión!F573=$L$152,"Estable2",IF(Gestión!F573=$L$159,"Diseño3",IF(Gestión!F573=$L$161,"Diseño4",IF(Gestión!F573=$L$164,"Forta6",IF(Gestión!F573=$L$168,"Prog1",IF(Gestión!F573=$L$171,"Robus",IF(Gestión!F573=$L$172,"Diseño5",IF(Gestión!F573=$L$173,"Diseño6",IF(Gestión!F573=$L$174,"Estruc",IF(Gestión!F573=$L$175,"Diseño7",IF(Gestión!F573=$L$178,"Diseño8",IF(Gestión!F573=$L$179,"Diseño9",IF(Gestión!F573=$L$180,"Diseño10",IF(Gestión!F573=$L$181,"Diseño11",IF(Gestión!F573=$L$182,"Diseño12",IF(Gestión!F573=$L$183,"Capacit",IF(Gestión!F573=$L$186,"Redi1",IF(Gestión!F573=$L$187,"Defin1",IF(Gestión!F573=$L$190,"Cumplir",IF(Gestión!F573=$L$193,"Sistem",IF(Gestión!F573=$L$195,"Montaje",IF(Gestión!F573=$L$198,"Implementa",IF(Gestión!F573=$L$201,"Sistem1",IF(Gestión!F573=$L$203,"Asegura",IF(Gestión!F573=$L$204,"Estable3",IF(Gestión!F573=$L$206,"Constru",IF(Gestión!F573=$L$210,"Defin2",IF(Gestión!F573=$L$212,"Cult1",IF(Gestión!F573=$L$214,"Diseño13",IF(Gestión!F573=$L$215,"Defin3",IF(Gestión!F573=$L$217,"Segui",""))))))))))))))))))))))))))))))),N564)</f>
        <v/>
      </c>
      <c r="P564" t="str">
        <f>IF(Gestión!D573=$Q$2,"Acre",IF(Gestión!D573=$Q$3,"Valor",IF(Gestión!D573=$Q$4,"Calidad",IF(Gestión!D573=$Q$5,"NAI",IF(Gestión!D573=$Q$6,"NAP",IF(Gestión!D573=$Q$7,"NAE",IF(Gestión!D573=$Q$8,"Articulación",IF(Gestión!D573=$Q$9,"Extensión",IF(Gestión!D573=$Q$10,"Regionalización",IF(Gestión!D573=$Q$11,"Interna",IF(Gestión!D573=$Q$12,"Seguimiento",IF(Gestión!D573=$Q$13,"NAA",IF(Gestión!D573=$Q$14,"Gerencia",IF(Gestión!D573=$Q$15,"TH",IF(Gestión!D573=$Q$16,"Finan",IF(Gestión!D573=$Q$17,"Bienestar",IF(Gestión!D573=$Q$18,"Comuni",IF(Gestión!D573=$Q$19,"Sistema",IF(Gestión!D573=$Q$20,"GestionD",IF(Gestión!D573=$Q$21,"Mejoramiento",IF(Gestión!D573=$Q$22,"Modelo",IF(Gestión!D573=$Q$23,"Control",""))))))))))))))))))))))</f>
        <v/>
      </c>
      <c r="T564" t="str">
        <f>IF(Gestión!E573=D!$K$2,"Acredi",IF(Gestión!E573=D!$K$7,"Increm",IF(Gestión!E573=D!$K$11,"Forma",IF(Gestión!E573=D!$K$15,"Vincu",IF(Gestión!E573=D!$K$31,"Estructuraci",IF(Gestión!E573=D!$K$33,"Tecnica",IF(Gestión!E573=D!$K$35,"Conso",IF(Gestión!E573=D!$K$37,"Fortale",IF(Gestión!E573=D!$K$38,"Program",IF(Gestión!E573=D!$K$40,"Estruct",IF(Gestión!E573=D!$K$48,"Artic",IF(Gestión!E573=D!$K$55,"Fortale1",IF(Gestión!E573=D!$K$60,"Biling",IF(Gestión!E573=D!$K$64,"Forma1",IF(Gestión!E573=D!$K$66,"Gest",IF(Gestión!E573=D!$K$68,"Redefini",IF(Gestión!E573=D!$K$69,"Fortale2",IF(Gestión!E573=D!$K$72,"Edu",IF(Gestión!E573=D!$K$79,"Implement",IF(Gestión!E573=D!$K$81,"Potencia",IF(Gestión!E573=D!$K$86,"Fortale3",IF(Gestión!E573=D!$K$89,"Vincu1",IF(Gestión!E573=D!$K$91,"Incur",IF(Gestión!E573=D!$K$93,"Proyec",IF(Gestión!E573=D!$K$94,"Estrateg",IF(Gestión!E573=D!$K$95,"Desa",IF(Gestión!E573=D!$K$103,"Seguim",IF(Gestión!E573=D!$K$104,"Acces",IF(Gestión!E573=D!$K$113,"Program1",IF(Gestión!E573=D!$K$115,"En",IF(Gestión!E573=D!$K$118,"Geren",IF(Gestión!E573=D!$K$128,"Proyec1",IF(Gestión!E573=D!$K$131,"Proyec2",IF(Gestión!E573=D!$K$135,"Forma2",IF(Gestión!E573=D!$K$137,"Talent",IF(Gestión!E573=D!$K$151,"Conso1",IF(Gestión!E573=D!$K$152,"Conso2",IF(Gestión!E573=D!$K$159,"Serv",IF(Gestión!E573=D!$K$164,"Rete",IF(Gestión!E573=D!$K$171,"Fortale4",IF(Gestión!E573=D!$K$172,"Fortale5",IF(Gestión!E573=D!$K$174,"Defini",IF(Gestión!E573=D!$K$175,"Coord",IF(Gestión!E573=D!$K$178,"Redef",IF(Gestión!E573=D!$K$181,"Compro",IF(Gestión!E573=D!$K$182,"Desa1",IF(Gestión!E573=D!$K$183,"Fortale6",IF(Gestión!E573=D!$K$187,"Esta",IF(Gestión!E573=D!$K$190,"Facil",IF(Gestión!E573=D!$K$193,"Soporte",IF(Gestión!E573=D!$K$198,"Implement1",IF(Gestión!E573=D!$K$201,"La",IF(Gestión!E573=D!$K$203,"Fortale7",IF(Gestión!E573=D!$K$206,"Remo",IF(Gestión!E573=D!$K$210,"Fortale8",IF(Gestión!E573=D!$K$214,"Mejoram",IF(Gestión!E573=D!$K$215,"Fortale9",IF(Gestión!E573=D!$K$217,"Fortale10",""))))))))))))))))))))))))))))))))))))))))))))))))))))))))))</f>
        <v/>
      </c>
    </row>
    <row r="565" spans="14:20" x14ac:dyDescent="0.25">
      <c r="N565" t="str">
        <f>IF(Gestión!F574=D!$L$2,"Forta",IF(Gestión!F574=$L$4,"Inclu",IF(Gestión!F574=$L$5,"Cult",IF(Gestión!F574=$L$7,"Actua",IF(Gestión!F574=$L$11,"Cuali",IF(Gestión!F574=$L$15,"Forta1",IF(Gestión!F574=$L$18,"Actua1",IF(Gestión!F574=$L$20,"Forta2",IF(Gestión!F574=$L$24,"Plan",IF(Gestión!F574=$L$28,"Confor",IF(Gestión!F574=$L$31,"Crea",IF(Gestión!F574=$L$33,"Incor",IF(Gestión!F574=$L$35,"Incre",IF(Gestión!F574=$L$36,"Prog",IF(Gestión!F574=$L$37,"Forta3",IF(Gestión!F574=$L$38,"Redi",IF(Gestión!F574=$L$40,"Confor1",IF(Gestión!F574=$L$44,"Apoyo",IF(Gestión!F574=$L$46,"Crea1",IF(Gestión!F574=$L$48,"Forta4",IF(Gestión!F574=$L$50,"Actua2",IF(Gestión!F574=$L$51,"Invest",IF(Gestión!F574=$L$52,"Conserv",IF(Gestión!F574=$L$55,"Incre1",IF(Gestión!F574=$L$60,"Actua3",IF(Gestión!F574=$L$64,"Actua4",IF(Gestión!F574=$L$66,"Asist",IF(Gestión!F574=$L$68,"Invest2",IF(Gestión!F574=$L$69,"Pract",IF(Gestión!F574=$L$72,"Forta5",IF(Gestión!F574=$L$79,"Opera",IF(Gestión!F574=$L$80,"Opera2",IF(Gestión!F574=$L$81,"Impul",IF(Gestión!F574=$L$86,"Estudio",IF(Gestión!F574=$L$89,"Invest3",IF(Gestión!F574=$L$90,"Diseño",IF(Gestión!F574=$L$91,"Invest4",IF(Gestión!F574=$L$93,"Vincula",IF(Gestión!F574=$L$94,"Crea2",IF(Gestión!F574=$L$95,"Diseño1",IF(Gestión!F574=$L$96,"Opera3",IF(Gestión!F574=$L$100,"Promo",IF(Gestión!F574=$L$101,"Estudio1",IF(Gestión!F574=$L$103,"Desarrolla",IF(Gestión!F574=$L$104,"Propen",IF(Gestión!F574=$L$108,"Aument",IF(Gestión!F574=$L$112,"Aument2",IF(Gestión!F574=$L$113,"Incre2",IF(Gestión!F574=$L$115,"Diver",IF(Gestión!F574=$L$118,"Estable",IF(Gestión!F574=$L$128,"Realiza",IF(Gestión!F574=$L$131,"Realiza1",IF(Gestión!F574=$L$135,"Diseño2",IF(Gestión!F574=$L$137,"Estudio2",IF(Gestión!F574=$L$138,"Invest5",IF(Gestión!F574=$L$141,"Actua5",IF(Gestión!F574=$L$144,"Estable1",IF(Gestión!F574=$L$151,"Defin","N/A"))))))))))))))))))))))))))))))))))))))))))))))))))))))))))</f>
        <v>N/A</v>
      </c>
      <c r="O565" t="str">
        <f>IF(N565="N/A",IF(Gestión!F574=$L$152,"Estable2",IF(Gestión!F574=$L$159,"Diseño3",IF(Gestión!F574=$L$161,"Diseño4",IF(Gestión!F574=$L$164,"Forta6",IF(Gestión!F574=$L$168,"Prog1",IF(Gestión!F574=$L$171,"Robus",IF(Gestión!F574=$L$172,"Diseño5",IF(Gestión!F574=$L$173,"Diseño6",IF(Gestión!F574=$L$174,"Estruc",IF(Gestión!F574=$L$175,"Diseño7",IF(Gestión!F574=$L$178,"Diseño8",IF(Gestión!F574=$L$179,"Diseño9",IF(Gestión!F574=$L$180,"Diseño10",IF(Gestión!F574=$L$181,"Diseño11",IF(Gestión!F574=$L$182,"Diseño12",IF(Gestión!F574=$L$183,"Capacit",IF(Gestión!F574=$L$186,"Redi1",IF(Gestión!F574=$L$187,"Defin1",IF(Gestión!F574=$L$190,"Cumplir",IF(Gestión!F574=$L$193,"Sistem",IF(Gestión!F574=$L$195,"Montaje",IF(Gestión!F574=$L$198,"Implementa",IF(Gestión!F574=$L$201,"Sistem1",IF(Gestión!F574=$L$203,"Asegura",IF(Gestión!F574=$L$204,"Estable3",IF(Gestión!F574=$L$206,"Constru",IF(Gestión!F574=$L$210,"Defin2",IF(Gestión!F574=$L$212,"Cult1",IF(Gestión!F574=$L$214,"Diseño13",IF(Gestión!F574=$L$215,"Defin3",IF(Gestión!F574=$L$217,"Segui",""))))))))))))))))))))))))))))))),N565)</f>
        <v/>
      </c>
      <c r="P565" t="str">
        <f>IF(Gestión!D574=$Q$2,"Acre",IF(Gestión!D574=$Q$3,"Valor",IF(Gestión!D574=$Q$4,"Calidad",IF(Gestión!D574=$Q$5,"NAI",IF(Gestión!D574=$Q$6,"NAP",IF(Gestión!D574=$Q$7,"NAE",IF(Gestión!D574=$Q$8,"Articulación",IF(Gestión!D574=$Q$9,"Extensión",IF(Gestión!D574=$Q$10,"Regionalización",IF(Gestión!D574=$Q$11,"Interna",IF(Gestión!D574=$Q$12,"Seguimiento",IF(Gestión!D574=$Q$13,"NAA",IF(Gestión!D574=$Q$14,"Gerencia",IF(Gestión!D574=$Q$15,"TH",IF(Gestión!D574=$Q$16,"Finan",IF(Gestión!D574=$Q$17,"Bienestar",IF(Gestión!D574=$Q$18,"Comuni",IF(Gestión!D574=$Q$19,"Sistema",IF(Gestión!D574=$Q$20,"GestionD",IF(Gestión!D574=$Q$21,"Mejoramiento",IF(Gestión!D574=$Q$22,"Modelo",IF(Gestión!D574=$Q$23,"Control",""))))))))))))))))))))))</f>
        <v/>
      </c>
      <c r="T565" t="str">
        <f>IF(Gestión!E574=D!$K$2,"Acredi",IF(Gestión!E574=D!$K$7,"Increm",IF(Gestión!E574=D!$K$11,"Forma",IF(Gestión!E574=D!$K$15,"Vincu",IF(Gestión!E574=D!$K$31,"Estructuraci",IF(Gestión!E574=D!$K$33,"Tecnica",IF(Gestión!E574=D!$K$35,"Conso",IF(Gestión!E574=D!$K$37,"Fortale",IF(Gestión!E574=D!$K$38,"Program",IF(Gestión!E574=D!$K$40,"Estruct",IF(Gestión!E574=D!$K$48,"Artic",IF(Gestión!E574=D!$K$55,"Fortale1",IF(Gestión!E574=D!$K$60,"Biling",IF(Gestión!E574=D!$K$64,"Forma1",IF(Gestión!E574=D!$K$66,"Gest",IF(Gestión!E574=D!$K$68,"Redefini",IF(Gestión!E574=D!$K$69,"Fortale2",IF(Gestión!E574=D!$K$72,"Edu",IF(Gestión!E574=D!$K$79,"Implement",IF(Gestión!E574=D!$K$81,"Potencia",IF(Gestión!E574=D!$K$86,"Fortale3",IF(Gestión!E574=D!$K$89,"Vincu1",IF(Gestión!E574=D!$K$91,"Incur",IF(Gestión!E574=D!$K$93,"Proyec",IF(Gestión!E574=D!$K$94,"Estrateg",IF(Gestión!E574=D!$K$95,"Desa",IF(Gestión!E574=D!$K$103,"Seguim",IF(Gestión!E574=D!$K$104,"Acces",IF(Gestión!E574=D!$K$113,"Program1",IF(Gestión!E574=D!$K$115,"En",IF(Gestión!E574=D!$K$118,"Geren",IF(Gestión!E574=D!$K$128,"Proyec1",IF(Gestión!E574=D!$K$131,"Proyec2",IF(Gestión!E574=D!$K$135,"Forma2",IF(Gestión!E574=D!$K$137,"Talent",IF(Gestión!E574=D!$K$151,"Conso1",IF(Gestión!E574=D!$K$152,"Conso2",IF(Gestión!E574=D!$K$159,"Serv",IF(Gestión!E574=D!$K$164,"Rete",IF(Gestión!E574=D!$K$171,"Fortale4",IF(Gestión!E574=D!$K$172,"Fortale5",IF(Gestión!E574=D!$K$174,"Defini",IF(Gestión!E574=D!$K$175,"Coord",IF(Gestión!E574=D!$K$178,"Redef",IF(Gestión!E574=D!$K$181,"Compro",IF(Gestión!E574=D!$K$182,"Desa1",IF(Gestión!E574=D!$K$183,"Fortale6",IF(Gestión!E574=D!$K$187,"Esta",IF(Gestión!E574=D!$K$190,"Facil",IF(Gestión!E574=D!$K$193,"Soporte",IF(Gestión!E574=D!$K$198,"Implement1",IF(Gestión!E574=D!$K$201,"La",IF(Gestión!E574=D!$K$203,"Fortale7",IF(Gestión!E574=D!$K$206,"Remo",IF(Gestión!E574=D!$K$210,"Fortale8",IF(Gestión!E574=D!$K$214,"Mejoram",IF(Gestión!E574=D!$K$215,"Fortale9",IF(Gestión!E574=D!$K$217,"Fortale10",""))))))))))))))))))))))))))))))))))))))))))))))))))))))))))</f>
        <v/>
      </c>
    </row>
    <row r="566" spans="14:20" x14ac:dyDescent="0.25">
      <c r="N566" t="str">
        <f>IF(Gestión!F575=D!$L$2,"Forta",IF(Gestión!F575=$L$4,"Inclu",IF(Gestión!F575=$L$5,"Cult",IF(Gestión!F575=$L$7,"Actua",IF(Gestión!F575=$L$11,"Cuali",IF(Gestión!F575=$L$15,"Forta1",IF(Gestión!F575=$L$18,"Actua1",IF(Gestión!F575=$L$20,"Forta2",IF(Gestión!F575=$L$24,"Plan",IF(Gestión!F575=$L$28,"Confor",IF(Gestión!F575=$L$31,"Crea",IF(Gestión!F575=$L$33,"Incor",IF(Gestión!F575=$L$35,"Incre",IF(Gestión!F575=$L$36,"Prog",IF(Gestión!F575=$L$37,"Forta3",IF(Gestión!F575=$L$38,"Redi",IF(Gestión!F575=$L$40,"Confor1",IF(Gestión!F575=$L$44,"Apoyo",IF(Gestión!F575=$L$46,"Crea1",IF(Gestión!F575=$L$48,"Forta4",IF(Gestión!F575=$L$50,"Actua2",IF(Gestión!F575=$L$51,"Invest",IF(Gestión!F575=$L$52,"Conserv",IF(Gestión!F575=$L$55,"Incre1",IF(Gestión!F575=$L$60,"Actua3",IF(Gestión!F575=$L$64,"Actua4",IF(Gestión!F575=$L$66,"Asist",IF(Gestión!F575=$L$68,"Invest2",IF(Gestión!F575=$L$69,"Pract",IF(Gestión!F575=$L$72,"Forta5",IF(Gestión!F575=$L$79,"Opera",IF(Gestión!F575=$L$80,"Opera2",IF(Gestión!F575=$L$81,"Impul",IF(Gestión!F575=$L$86,"Estudio",IF(Gestión!F575=$L$89,"Invest3",IF(Gestión!F575=$L$90,"Diseño",IF(Gestión!F575=$L$91,"Invest4",IF(Gestión!F575=$L$93,"Vincula",IF(Gestión!F575=$L$94,"Crea2",IF(Gestión!F575=$L$95,"Diseño1",IF(Gestión!F575=$L$96,"Opera3",IF(Gestión!F575=$L$100,"Promo",IF(Gestión!F575=$L$101,"Estudio1",IF(Gestión!F575=$L$103,"Desarrolla",IF(Gestión!F575=$L$104,"Propen",IF(Gestión!F575=$L$108,"Aument",IF(Gestión!F575=$L$112,"Aument2",IF(Gestión!F575=$L$113,"Incre2",IF(Gestión!F575=$L$115,"Diver",IF(Gestión!F575=$L$118,"Estable",IF(Gestión!F575=$L$128,"Realiza",IF(Gestión!F575=$L$131,"Realiza1",IF(Gestión!F575=$L$135,"Diseño2",IF(Gestión!F575=$L$137,"Estudio2",IF(Gestión!F575=$L$138,"Invest5",IF(Gestión!F575=$L$141,"Actua5",IF(Gestión!F575=$L$144,"Estable1",IF(Gestión!F575=$L$151,"Defin","N/A"))))))))))))))))))))))))))))))))))))))))))))))))))))))))))</f>
        <v>N/A</v>
      </c>
      <c r="O566" t="str">
        <f>IF(N566="N/A",IF(Gestión!F575=$L$152,"Estable2",IF(Gestión!F575=$L$159,"Diseño3",IF(Gestión!F575=$L$161,"Diseño4",IF(Gestión!F575=$L$164,"Forta6",IF(Gestión!F575=$L$168,"Prog1",IF(Gestión!F575=$L$171,"Robus",IF(Gestión!F575=$L$172,"Diseño5",IF(Gestión!F575=$L$173,"Diseño6",IF(Gestión!F575=$L$174,"Estruc",IF(Gestión!F575=$L$175,"Diseño7",IF(Gestión!F575=$L$178,"Diseño8",IF(Gestión!F575=$L$179,"Diseño9",IF(Gestión!F575=$L$180,"Diseño10",IF(Gestión!F575=$L$181,"Diseño11",IF(Gestión!F575=$L$182,"Diseño12",IF(Gestión!F575=$L$183,"Capacit",IF(Gestión!F575=$L$186,"Redi1",IF(Gestión!F575=$L$187,"Defin1",IF(Gestión!F575=$L$190,"Cumplir",IF(Gestión!F575=$L$193,"Sistem",IF(Gestión!F575=$L$195,"Montaje",IF(Gestión!F575=$L$198,"Implementa",IF(Gestión!F575=$L$201,"Sistem1",IF(Gestión!F575=$L$203,"Asegura",IF(Gestión!F575=$L$204,"Estable3",IF(Gestión!F575=$L$206,"Constru",IF(Gestión!F575=$L$210,"Defin2",IF(Gestión!F575=$L$212,"Cult1",IF(Gestión!F575=$L$214,"Diseño13",IF(Gestión!F575=$L$215,"Defin3",IF(Gestión!F575=$L$217,"Segui",""))))))))))))))))))))))))))))))),N566)</f>
        <v/>
      </c>
      <c r="P566" t="str">
        <f>IF(Gestión!D575=$Q$2,"Acre",IF(Gestión!D575=$Q$3,"Valor",IF(Gestión!D575=$Q$4,"Calidad",IF(Gestión!D575=$Q$5,"NAI",IF(Gestión!D575=$Q$6,"NAP",IF(Gestión!D575=$Q$7,"NAE",IF(Gestión!D575=$Q$8,"Articulación",IF(Gestión!D575=$Q$9,"Extensión",IF(Gestión!D575=$Q$10,"Regionalización",IF(Gestión!D575=$Q$11,"Interna",IF(Gestión!D575=$Q$12,"Seguimiento",IF(Gestión!D575=$Q$13,"NAA",IF(Gestión!D575=$Q$14,"Gerencia",IF(Gestión!D575=$Q$15,"TH",IF(Gestión!D575=$Q$16,"Finan",IF(Gestión!D575=$Q$17,"Bienestar",IF(Gestión!D575=$Q$18,"Comuni",IF(Gestión!D575=$Q$19,"Sistema",IF(Gestión!D575=$Q$20,"GestionD",IF(Gestión!D575=$Q$21,"Mejoramiento",IF(Gestión!D575=$Q$22,"Modelo",IF(Gestión!D575=$Q$23,"Control",""))))))))))))))))))))))</f>
        <v/>
      </c>
      <c r="T566" t="str">
        <f>IF(Gestión!E575=D!$K$2,"Acredi",IF(Gestión!E575=D!$K$7,"Increm",IF(Gestión!E575=D!$K$11,"Forma",IF(Gestión!E575=D!$K$15,"Vincu",IF(Gestión!E575=D!$K$31,"Estructuraci",IF(Gestión!E575=D!$K$33,"Tecnica",IF(Gestión!E575=D!$K$35,"Conso",IF(Gestión!E575=D!$K$37,"Fortale",IF(Gestión!E575=D!$K$38,"Program",IF(Gestión!E575=D!$K$40,"Estruct",IF(Gestión!E575=D!$K$48,"Artic",IF(Gestión!E575=D!$K$55,"Fortale1",IF(Gestión!E575=D!$K$60,"Biling",IF(Gestión!E575=D!$K$64,"Forma1",IF(Gestión!E575=D!$K$66,"Gest",IF(Gestión!E575=D!$K$68,"Redefini",IF(Gestión!E575=D!$K$69,"Fortale2",IF(Gestión!E575=D!$K$72,"Edu",IF(Gestión!E575=D!$K$79,"Implement",IF(Gestión!E575=D!$K$81,"Potencia",IF(Gestión!E575=D!$K$86,"Fortale3",IF(Gestión!E575=D!$K$89,"Vincu1",IF(Gestión!E575=D!$K$91,"Incur",IF(Gestión!E575=D!$K$93,"Proyec",IF(Gestión!E575=D!$K$94,"Estrateg",IF(Gestión!E575=D!$K$95,"Desa",IF(Gestión!E575=D!$K$103,"Seguim",IF(Gestión!E575=D!$K$104,"Acces",IF(Gestión!E575=D!$K$113,"Program1",IF(Gestión!E575=D!$K$115,"En",IF(Gestión!E575=D!$K$118,"Geren",IF(Gestión!E575=D!$K$128,"Proyec1",IF(Gestión!E575=D!$K$131,"Proyec2",IF(Gestión!E575=D!$K$135,"Forma2",IF(Gestión!E575=D!$K$137,"Talent",IF(Gestión!E575=D!$K$151,"Conso1",IF(Gestión!E575=D!$K$152,"Conso2",IF(Gestión!E575=D!$K$159,"Serv",IF(Gestión!E575=D!$K$164,"Rete",IF(Gestión!E575=D!$K$171,"Fortale4",IF(Gestión!E575=D!$K$172,"Fortale5",IF(Gestión!E575=D!$K$174,"Defini",IF(Gestión!E575=D!$K$175,"Coord",IF(Gestión!E575=D!$K$178,"Redef",IF(Gestión!E575=D!$K$181,"Compro",IF(Gestión!E575=D!$K$182,"Desa1",IF(Gestión!E575=D!$K$183,"Fortale6",IF(Gestión!E575=D!$K$187,"Esta",IF(Gestión!E575=D!$K$190,"Facil",IF(Gestión!E575=D!$K$193,"Soporte",IF(Gestión!E575=D!$K$198,"Implement1",IF(Gestión!E575=D!$K$201,"La",IF(Gestión!E575=D!$K$203,"Fortale7",IF(Gestión!E575=D!$K$206,"Remo",IF(Gestión!E575=D!$K$210,"Fortale8",IF(Gestión!E575=D!$K$214,"Mejoram",IF(Gestión!E575=D!$K$215,"Fortale9",IF(Gestión!E575=D!$K$217,"Fortale10",""))))))))))))))))))))))))))))))))))))))))))))))))))))))))))</f>
        <v/>
      </c>
    </row>
    <row r="567" spans="14:20" x14ac:dyDescent="0.25">
      <c r="N567" t="str">
        <f>IF(Gestión!F576=D!$L$2,"Forta",IF(Gestión!F576=$L$4,"Inclu",IF(Gestión!F576=$L$5,"Cult",IF(Gestión!F576=$L$7,"Actua",IF(Gestión!F576=$L$11,"Cuali",IF(Gestión!F576=$L$15,"Forta1",IF(Gestión!F576=$L$18,"Actua1",IF(Gestión!F576=$L$20,"Forta2",IF(Gestión!F576=$L$24,"Plan",IF(Gestión!F576=$L$28,"Confor",IF(Gestión!F576=$L$31,"Crea",IF(Gestión!F576=$L$33,"Incor",IF(Gestión!F576=$L$35,"Incre",IF(Gestión!F576=$L$36,"Prog",IF(Gestión!F576=$L$37,"Forta3",IF(Gestión!F576=$L$38,"Redi",IF(Gestión!F576=$L$40,"Confor1",IF(Gestión!F576=$L$44,"Apoyo",IF(Gestión!F576=$L$46,"Crea1",IF(Gestión!F576=$L$48,"Forta4",IF(Gestión!F576=$L$50,"Actua2",IF(Gestión!F576=$L$51,"Invest",IF(Gestión!F576=$L$52,"Conserv",IF(Gestión!F576=$L$55,"Incre1",IF(Gestión!F576=$L$60,"Actua3",IF(Gestión!F576=$L$64,"Actua4",IF(Gestión!F576=$L$66,"Asist",IF(Gestión!F576=$L$68,"Invest2",IF(Gestión!F576=$L$69,"Pract",IF(Gestión!F576=$L$72,"Forta5",IF(Gestión!F576=$L$79,"Opera",IF(Gestión!F576=$L$80,"Opera2",IF(Gestión!F576=$L$81,"Impul",IF(Gestión!F576=$L$86,"Estudio",IF(Gestión!F576=$L$89,"Invest3",IF(Gestión!F576=$L$90,"Diseño",IF(Gestión!F576=$L$91,"Invest4",IF(Gestión!F576=$L$93,"Vincula",IF(Gestión!F576=$L$94,"Crea2",IF(Gestión!F576=$L$95,"Diseño1",IF(Gestión!F576=$L$96,"Opera3",IF(Gestión!F576=$L$100,"Promo",IF(Gestión!F576=$L$101,"Estudio1",IF(Gestión!F576=$L$103,"Desarrolla",IF(Gestión!F576=$L$104,"Propen",IF(Gestión!F576=$L$108,"Aument",IF(Gestión!F576=$L$112,"Aument2",IF(Gestión!F576=$L$113,"Incre2",IF(Gestión!F576=$L$115,"Diver",IF(Gestión!F576=$L$118,"Estable",IF(Gestión!F576=$L$128,"Realiza",IF(Gestión!F576=$L$131,"Realiza1",IF(Gestión!F576=$L$135,"Diseño2",IF(Gestión!F576=$L$137,"Estudio2",IF(Gestión!F576=$L$138,"Invest5",IF(Gestión!F576=$L$141,"Actua5",IF(Gestión!F576=$L$144,"Estable1",IF(Gestión!F576=$L$151,"Defin","N/A"))))))))))))))))))))))))))))))))))))))))))))))))))))))))))</f>
        <v>N/A</v>
      </c>
      <c r="O567" t="str">
        <f>IF(N567="N/A",IF(Gestión!F576=$L$152,"Estable2",IF(Gestión!F576=$L$159,"Diseño3",IF(Gestión!F576=$L$161,"Diseño4",IF(Gestión!F576=$L$164,"Forta6",IF(Gestión!F576=$L$168,"Prog1",IF(Gestión!F576=$L$171,"Robus",IF(Gestión!F576=$L$172,"Diseño5",IF(Gestión!F576=$L$173,"Diseño6",IF(Gestión!F576=$L$174,"Estruc",IF(Gestión!F576=$L$175,"Diseño7",IF(Gestión!F576=$L$178,"Diseño8",IF(Gestión!F576=$L$179,"Diseño9",IF(Gestión!F576=$L$180,"Diseño10",IF(Gestión!F576=$L$181,"Diseño11",IF(Gestión!F576=$L$182,"Diseño12",IF(Gestión!F576=$L$183,"Capacit",IF(Gestión!F576=$L$186,"Redi1",IF(Gestión!F576=$L$187,"Defin1",IF(Gestión!F576=$L$190,"Cumplir",IF(Gestión!F576=$L$193,"Sistem",IF(Gestión!F576=$L$195,"Montaje",IF(Gestión!F576=$L$198,"Implementa",IF(Gestión!F576=$L$201,"Sistem1",IF(Gestión!F576=$L$203,"Asegura",IF(Gestión!F576=$L$204,"Estable3",IF(Gestión!F576=$L$206,"Constru",IF(Gestión!F576=$L$210,"Defin2",IF(Gestión!F576=$L$212,"Cult1",IF(Gestión!F576=$L$214,"Diseño13",IF(Gestión!F576=$L$215,"Defin3",IF(Gestión!F576=$L$217,"Segui",""))))))))))))))))))))))))))))))),N567)</f>
        <v/>
      </c>
      <c r="P567" t="str">
        <f>IF(Gestión!D576=$Q$2,"Acre",IF(Gestión!D576=$Q$3,"Valor",IF(Gestión!D576=$Q$4,"Calidad",IF(Gestión!D576=$Q$5,"NAI",IF(Gestión!D576=$Q$6,"NAP",IF(Gestión!D576=$Q$7,"NAE",IF(Gestión!D576=$Q$8,"Articulación",IF(Gestión!D576=$Q$9,"Extensión",IF(Gestión!D576=$Q$10,"Regionalización",IF(Gestión!D576=$Q$11,"Interna",IF(Gestión!D576=$Q$12,"Seguimiento",IF(Gestión!D576=$Q$13,"NAA",IF(Gestión!D576=$Q$14,"Gerencia",IF(Gestión!D576=$Q$15,"TH",IF(Gestión!D576=$Q$16,"Finan",IF(Gestión!D576=$Q$17,"Bienestar",IF(Gestión!D576=$Q$18,"Comuni",IF(Gestión!D576=$Q$19,"Sistema",IF(Gestión!D576=$Q$20,"GestionD",IF(Gestión!D576=$Q$21,"Mejoramiento",IF(Gestión!D576=$Q$22,"Modelo",IF(Gestión!D576=$Q$23,"Control",""))))))))))))))))))))))</f>
        <v/>
      </c>
      <c r="T567" t="str">
        <f>IF(Gestión!E576=D!$K$2,"Acredi",IF(Gestión!E576=D!$K$7,"Increm",IF(Gestión!E576=D!$K$11,"Forma",IF(Gestión!E576=D!$K$15,"Vincu",IF(Gestión!E576=D!$K$31,"Estructuraci",IF(Gestión!E576=D!$K$33,"Tecnica",IF(Gestión!E576=D!$K$35,"Conso",IF(Gestión!E576=D!$K$37,"Fortale",IF(Gestión!E576=D!$K$38,"Program",IF(Gestión!E576=D!$K$40,"Estruct",IF(Gestión!E576=D!$K$48,"Artic",IF(Gestión!E576=D!$K$55,"Fortale1",IF(Gestión!E576=D!$K$60,"Biling",IF(Gestión!E576=D!$K$64,"Forma1",IF(Gestión!E576=D!$K$66,"Gest",IF(Gestión!E576=D!$K$68,"Redefini",IF(Gestión!E576=D!$K$69,"Fortale2",IF(Gestión!E576=D!$K$72,"Edu",IF(Gestión!E576=D!$K$79,"Implement",IF(Gestión!E576=D!$K$81,"Potencia",IF(Gestión!E576=D!$K$86,"Fortale3",IF(Gestión!E576=D!$K$89,"Vincu1",IF(Gestión!E576=D!$K$91,"Incur",IF(Gestión!E576=D!$K$93,"Proyec",IF(Gestión!E576=D!$K$94,"Estrateg",IF(Gestión!E576=D!$K$95,"Desa",IF(Gestión!E576=D!$K$103,"Seguim",IF(Gestión!E576=D!$K$104,"Acces",IF(Gestión!E576=D!$K$113,"Program1",IF(Gestión!E576=D!$K$115,"En",IF(Gestión!E576=D!$K$118,"Geren",IF(Gestión!E576=D!$K$128,"Proyec1",IF(Gestión!E576=D!$K$131,"Proyec2",IF(Gestión!E576=D!$K$135,"Forma2",IF(Gestión!E576=D!$K$137,"Talent",IF(Gestión!E576=D!$K$151,"Conso1",IF(Gestión!E576=D!$K$152,"Conso2",IF(Gestión!E576=D!$K$159,"Serv",IF(Gestión!E576=D!$K$164,"Rete",IF(Gestión!E576=D!$K$171,"Fortale4",IF(Gestión!E576=D!$K$172,"Fortale5",IF(Gestión!E576=D!$K$174,"Defini",IF(Gestión!E576=D!$K$175,"Coord",IF(Gestión!E576=D!$K$178,"Redef",IF(Gestión!E576=D!$K$181,"Compro",IF(Gestión!E576=D!$K$182,"Desa1",IF(Gestión!E576=D!$K$183,"Fortale6",IF(Gestión!E576=D!$K$187,"Esta",IF(Gestión!E576=D!$K$190,"Facil",IF(Gestión!E576=D!$K$193,"Soporte",IF(Gestión!E576=D!$K$198,"Implement1",IF(Gestión!E576=D!$K$201,"La",IF(Gestión!E576=D!$K$203,"Fortale7",IF(Gestión!E576=D!$K$206,"Remo",IF(Gestión!E576=D!$K$210,"Fortale8",IF(Gestión!E576=D!$K$214,"Mejoram",IF(Gestión!E576=D!$K$215,"Fortale9",IF(Gestión!E576=D!$K$217,"Fortale10",""))))))))))))))))))))))))))))))))))))))))))))))))))))))))))</f>
        <v/>
      </c>
    </row>
    <row r="568" spans="14:20" x14ac:dyDescent="0.25">
      <c r="N568" t="str">
        <f>IF(Gestión!F577=D!$L$2,"Forta",IF(Gestión!F577=$L$4,"Inclu",IF(Gestión!F577=$L$5,"Cult",IF(Gestión!F577=$L$7,"Actua",IF(Gestión!F577=$L$11,"Cuali",IF(Gestión!F577=$L$15,"Forta1",IF(Gestión!F577=$L$18,"Actua1",IF(Gestión!F577=$L$20,"Forta2",IF(Gestión!F577=$L$24,"Plan",IF(Gestión!F577=$L$28,"Confor",IF(Gestión!F577=$L$31,"Crea",IF(Gestión!F577=$L$33,"Incor",IF(Gestión!F577=$L$35,"Incre",IF(Gestión!F577=$L$36,"Prog",IF(Gestión!F577=$L$37,"Forta3",IF(Gestión!F577=$L$38,"Redi",IF(Gestión!F577=$L$40,"Confor1",IF(Gestión!F577=$L$44,"Apoyo",IF(Gestión!F577=$L$46,"Crea1",IF(Gestión!F577=$L$48,"Forta4",IF(Gestión!F577=$L$50,"Actua2",IF(Gestión!F577=$L$51,"Invest",IF(Gestión!F577=$L$52,"Conserv",IF(Gestión!F577=$L$55,"Incre1",IF(Gestión!F577=$L$60,"Actua3",IF(Gestión!F577=$L$64,"Actua4",IF(Gestión!F577=$L$66,"Asist",IF(Gestión!F577=$L$68,"Invest2",IF(Gestión!F577=$L$69,"Pract",IF(Gestión!F577=$L$72,"Forta5",IF(Gestión!F577=$L$79,"Opera",IF(Gestión!F577=$L$80,"Opera2",IF(Gestión!F577=$L$81,"Impul",IF(Gestión!F577=$L$86,"Estudio",IF(Gestión!F577=$L$89,"Invest3",IF(Gestión!F577=$L$90,"Diseño",IF(Gestión!F577=$L$91,"Invest4",IF(Gestión!F577=$L$93,"Vincula",IF(Gestión!F577=$L$94,"Crea2",IF(Gestión!F577=$L$95,"Diseño1",IF(Gestión!F577=$L$96,"Opera3",IF(Gestión!F577=$L$100,"Promo",IF(Gestión!F577=$L$101,"Estudio1",IF(Gestión!F577=$L$103,"Desarrolla",IF(Gestión!F577=$L$104,"Propen",IF(Gestión!F577=$L$108,"Aument",IF(Gestión!F577=$L$112,"Aument2",IF(Gestión!F577=$L$113,"Incre2",IF(Gestión!F577=$L$115,"Diver",IF(Gestión!F577=$L$118,"Estable",IF(Gestión!F577=$L$128,"Realiza",IF(Gestión!F577=$L$131,"Realiza1",IF(Gestión!F577=$L$135,"Diseño2",IF(Gestión!F577=$L$137,"Estudio2",IF(Gestión!F577=$L$138,"Invest5",IF(Gestión!F577=$L$141,"Actua5",IF(Gestión!F577=$L$144,"Estable1",IF(Gestión!F577=$L$151,"Defin","N/A"))))))))))))))))))))))))))))))))))))))))))))))))))))))))))</f>
        <v>N/A</v>
      </c>
      <c r="O568" t="str">
        <f>IF(N568="N/A",IF(Gestión!F577=$L$152,"Estable2",IF(Gestión!F577=$L$159,"Diseño3",IF(Gestión!F577=$L$161,"Diseño4",IF(Gestión!F577=$L$164,"Forta6",IF(Gestión!F577=$L$168,"Prog1",IF(Gestión!F577=$L$171,"Robus",IF(Gestión!F577=$L$172,"Diseño5",IF(Gestión!F577=$L$173,"Diseño6",IF(Gestión!F577=$L$174,"Estruc",IF(Gestión!F577=$L$175,"Diseño7",IF(Gestión!F577=$L$178,"Diseño8",IF(Gestión!F577=$L$179,"Diseño9",IF(Gestión!F577=$L$180,"Diseño10",IF(Gestión!F577=$L$181,"Diseño11",IF(Gestión!F577=$L$182,"Diseño12",IF(Gestión!F577=$L$183,"Capacit",IF(Gestión!F577=$L$186,"Redi1",IF(Gestión!F577=$L$187,"Defin1",IF(Gestión!F577=$L$190,"Cumplir",IF(Gestión!F577=$L$193,"Sistem",IF(Gestión!F577=$L$195,"Montaje",IF(Gestión!F577=$L$198,"Implementa",IF(Gestión!F577=$L$201,"Sistem1",IF(Gestión!F577=$L$203,"Asegura",IF(Gestión!F577=$L$204,"Estable3",IF(Gestión!F577=$L$206,"Constru",IF(Gestión!F577=$L$210,"Defin2",IF(Gestión!F577=$L$212,"Cult1",IF(Gestión!F577=$L$214,"Diseño13",IF(Gestión!F577=$L$215,"Defin3",IF(Gestión!F577=$L$217,"Segui",""))))))))))))))))))))))))))))))),N568)</f>
        <v/>
      </c>
      <c r="P568" t="str">
        <f>IF(Gestión!D577=$Q$2,"Acre",IF(Gestión!D577=$Q$3,"Valor",IF(Gestión!D577=$Q$4,"Calidad",IF(Gestión!D577=$Q$5,"NAI",IF(Gestión!D577=$Q$6,"NAP",IF(Gestión!D577=$Q$7,"NAE",IF(Gestión!D577=$Q$8,"Articulación",IF(Gestión!D577=$Q$9,"Extensión",IF(Gestión!D577=$Q$10,"Regionalización",IF(Gestión!D577=$Q$11,"Interna",IF(Gestión!D577=$Q$12,"Seguimiento",IF(Gestión!D577=$Q$13,"NAA",IF(Gestión!D577=$Q$14,"Gerencia",IF(Gestión!D577=$Q$15,"TH",IF(Gestión!D577=$Q$16,"Finan",IF(Gestión!D577=$Q$17,"Bienestar",IF(Gestión!D577=$Q$18,"Comuni",IF(Gestión!D577=$Q$19,"Sistema",IF(Gestión!D577=$Q$20,"GestionD",IF(Gestión!D577=$Q$21,"Mejoramiento",IF(Gestión!D577=$Q$22,"Modelo",IF(Gestión!D577=$Q$23,"Control",""))))))))))))))))))))))</f>
        <v/>
      </c>
      <c r="T568" t="str">
        <f>IF(Gestión!E577=D!$K$2,"Acredi",IF(Gestión!E577=D!$K$7,"Increm",IF(Gestión!E577=D!$K$11,"Forma",IF(Gestión!E577=D!$K$15,"Vincu",IF(Gestión!E577=D!$K$31,"Estructuraci",IF(Gestión!E577=D!$K$33,"Tecnica",IF(Gestión!E577=D!$K$35,"Conso",IF(Gestión!E577=D!$K$37,"Fortale",IF(Gestión!E577=D!$K$38,"Program",IF(Gestión!E577=D!$K$40,"Estruct",IF(Gestión!E577=D!$K$48,"Artic",IF(Gestión!E577=D!$K$55,"Fortale1",IF(Gestión!E577=D!$K$60,"Biling",IF(Gestión!E577=D!$K$64,"Forma1",IF(Gestión!E577=D!$K$66,"Gest",IF(Gestión!E577=D!$K$68,"Redefini",IF(Gestión!E577=D!$K$69,"Fortale2",IF(Gestión!E577=D!$K$72,"Edu",IF(Gestión!E577=D!$K$79,"Implement",IF(Gestión!E577=D!$K$81,"Potencia",IF(Gestión!E577=D!$K$86,"Fortale3",IF(Gestión!E577=D!$K$89,"Vincu1",IF(Gestión!E577=D!$K$91,"Incur",IF(Gestión!E577=D!$K$93,"Proyec",IF(Gestión!E577=D!$K$94,"Estrateg",IF(Gestión!E577=D!$K$95,"Desa",IF(Gestión!E577=D!$K$103,"Seguim",IF(Gestión!E577=D!$K$104,"Acces",IF(Gestión!E577=D!$K$113,"Program1",IF(Gestión!E577=D!$K$115,"En",IF(Gestión!E577=D!$K$118,"Geren",IF(Gestión!E577=D!$K$128,"Proyec1",IF(Gestión!E577=D!$K$131,"Proyec2",IF(Gestión!E577=D!$K$135,"Forma2",IF(Gestión!E577=D!$K$137,"Talent",IF(Gestión!E577=D!$K$151,"Conso1",IF(Gestión!E577=D!$K$152,"Conso2",IF(Gestión!E577=D!$K$159,"Serv",IF(Gestión!E577=D!$K$164,"Rete",IF(Gestión!E577=D!$K$171,"Fortale4",IF(Gestión!E577=D!$K$172,"Fortale5",IF(Gestión!E577=D!$K$174,"Defini",IF(Gestión!E577=D!$K$175,"Coord",IF(Gestión!E577=D!$K$178,"Redef",IF(Gestión!E577=D!$K$181,"Compro",IF(Gestión!E577=D!$K$182,"Desa1",IF(Gestión!E577=D!$K$183,"Fortale6",IF(Gestión!E577=D!$K$187,"Esta",IF(Gestión!E577=D!$K$190,"Facil",IF(Gestión!E577=D!$K$193,"Soporte",IF(Gestión!E577=D!$K$198,"Implement1",IF(Gestión!E577=D!$K$201,"La",IF(Gestión!E577=D!$K$203,"Fortale7",IF(Gestión!E577=D!$K$206,"Remo",IF(Gestión!E577=D!$K$210,"Fortale8",IF(Gestión!E577=D!$K$214,"Mejoram",IF(Gestión!E577=D!$K$215,"Fortale9",IF(Gestión!E577=D!$K$217,"Fortale10",""))))))))))))))))))))))))))))))))))))))))))))))))))))))))))</f>
        <v/>
      </c>
    </row>
    <row r="569" spans="14:20" x14ac:dyDescent="0.25">
      <c r="N569" t="str">
        <f>IF(Gestión!F578=D!$L$2,"Forta",IF(Gestión!F578=$L$4,"Inclu",IF(Gestión!F578=$L$5,"Cult",IF(Gestión!F578=$L$7,"Actua",IF(Gestión!F578=$L$11,"Cuali",IF(Gestión!F578=$L$15,"Forta1",IF(Gestión!F578=$L$18,"Actua1",IF(Gestión!F578=$L$20,"Forta2",IF(Gestión!F578=$L$24,"Plan",IF(Gestión!F578=$L$28,"Confor",IF(Gestión!F578=$L$31,"Crea",IF(Gestión!F578=$L$33,"Incor",IF(Gestión!F578=$L$35,"Incre",IF(Gestión!F578=$L$36,"Prog",IF(Gestión!F578=$L$37,"Forta3",IF(Gestión!F578=$L$38,"Redi",IF(Gestión!F578=$L$40,"Confor1",IF(Gestión!F578=$L$44,"Apoyo",IF(Gestión!F578=$L$46,"Crea1",IF(Gestión!F578=$L$48,"Forta4",IF(Gestión!F578=$L$50,"Actua2",IF(Gestión!F578=$L$51,"Invest",IF(Gestión!F578=$L$52,"Conserv",IF(Gestión!F578=$L$55,"Incre1",IF(Gestión!F578=$L$60,"Actua3",IF(Gestión!F578=$L$64,"Actua4",IF(Gestión!F578=$L$66,"Asist",IF(Gestión!F578=$L$68,"Invest2",IF(Gestión!F578=$L$69,"Pract",IF(Gestión!F578=$L$72,"Forta5",IF(Gestión!F578=$L$79,"Opera",IF(Gestión!F578=$L$80,"Opera2",IF(Gestión!F578=$L$81,"Impul",IF(Gestión!F578=$L$86,"Estudio",IF(Gestión!F578=$L$89,"Invest3",IF(Gestión!F578=$L$90,"Diseño",IF(Gestión!F578=$L$91,"Invest4",IF(Gestión!F578=$L$93,"Vincula",IF(Gestión!F578=$L$94,"Crea2",IF(Gestión!F578=$L$95,"Diseño1",IF(Gestión!F578=$L$96,"Opera3",IF(Gestión!F578=$L$100,"Promo",IF(Gestión!F578=$L$101,"Estudio1",IF(Gestión!F578=$L$103,"Desarrolla",IF(Gestión!F578=$L$104,"Propen",IF(Gestión!F578=$L$108,"Aument",IF(Gestión!F578=$L$112,"Aument2",IF(Gestión!F578=$L$113,"Incre2",IF(Gestión!F578=$L$115,"Diver",IF(Gestión!F578=$L$118,"Estable",IF(Gestión!F578=$L$128,"Realiza",IF(Gestión!F578=$L$131,"Realiza1",IF(Gestión!F578=$L$135,"Diseño2",IF(Gestión!F578=$L$137,"Estudio2",IF(Gestión!F578=$L$138,"Invest5",IF(Gestión!F578=$L$141,"Actua5",IF(Gestión!F578=$L$144,"Estable1",IF(Gestión!F578=$L$151,"Defin","N/A"))))))))))))))))))))))))))))))))))))))))))))))))))))))))))</f>
        <v>N/A</v>
      </c>
      <c r="O569" t="str">
        <f>IF(N569="N/A",IF(Gestión!F578=$L$152,"Estable2",IF(Gestión!F578=$L$159,"Diseño3",IF(Gestión!F578=$L$161,"Diseño4",IF(Gestión!F578=$L$164,"Forta6",IF(Gestión!F578=$L$168,"Prog1",IF(Gestión!F578=$L$171,"Robus",IF(Gestión!F578=$L$172,"Diseño5",IF(Gestión!F578=$L$173,"Diseño6",IF(Gestión!F578=$L$174,"Estruc",IF(Gestión!F578=$L$175,"Diseño7",IF(Gestión!F578=$L$178,"Diseño8",IF(Gestión!F578=$L$179,"Diseño9",IF(Gestión!F578=$L$180,"Diseño10",IF(Gestión!F578=$L$181,"Diseño11",IF(Gestión!F578=$L$182,"Diseño12",IF(Gestión!F578=$L$183,"Capacit",IF(Gestión!F578=$L$186,"Redi1",IF(Gestión!F578=$L$187,"Defin1",IF(Gestión!F578=$L$190,"Cumplir",IF(Gestión!F578=$L$193,"Sistem",IF(Gestión!F578=$L$195,"Montaje",IF(Gestión!F578=$L$198,"Implementa",IF(Gestión!F578=$L$201,"Sistem1",IF(Gestión!F578=$L$203,"Asegura",IF(Gestión!F578=$L$204,"Estable3",IF(Gestión!F578=$L$206,"Constru",IF(Gestión!F578=$L$210,"Defin2",IF(Gestión!F578=$L$212,"Cult1",IF(Gestión!F578=$L$214,"Diseño13",IF(Gestión!F578=$L$215,"Defin3",IF(Gestión!F578=$L$217,"Segui",""))))))))))))))))))))))))))))))),N569)</f>
        <v/>
      </c>
      <c r="P569" t="str">
        <f>IF(Gestión!D578=$Q$2,"Acre",IF(Gestión!D578=$Q$3,"Valor",IF(Gestión!D578=$Q$4,"Calidad",IF(Gestión!D578=$Q$5,"NAI",IF(Gestión!D578=$Q$6,"NAP",IF(Gestión!D578=$Q$7,"NAE",IF(Gestión!D578=$Q$8,"Articulación",IF(Gestión!D578=$Q$9,"Extensión",IF(Gestión!D578=$Q$10,"Regionalización",IF(Gestión!D578=$Q$11,"Interna",IF(Gestión!D578=$Q$12,"Seguimiento",IF(Gestión!D578=$Q$13,"NAA",IF(Gestión!D578=$Q$14,"Gerencia",IF(Gestión!D578=$Q$15,"TH",IF(Gestión!D578=$Q$16,"Finan",IF(Gestión!D578=$Q$17,"Bienestar",IF(Gestión!D578=$Q$18,"Comuni",IF(Gestión!D578=$Q$19,"Sistema",IF(Gestión!D578=$Q$20,"GestionD",IF(Gestión!D578=$Q$21,"Mejoramiento",IF(Gestión!D578=$Q$22,"Modelo",IF(Gestión!D578=$Q$23,"Control",""))))))))))))))))))))))</f>
        <v/>
      </c>
      <c r="T569" t="str">
        <f>IF(Gestión!E578=D!$K$2,"Acredi",IF(Gestión!E578=D!$K$7,"Increm",IF(Gestión!E578=D!$K$11,"Forma",IF(Gestión!E578=D!$K$15,"Vincu",IF(Gestión!E578=D!$K$31,"Estructuraci",IF(Gestión!E578=D!$K$33,"Tecnica",IF(Gestión!E578=D!$K$35,"Conso",IF(Gestión!E578=D!$K$37,"Fortale",IF(Gestión!E578=D!$K$38,"Program",IF(Gestión!E578=D!$K$40,"Estruct",IF(Gestión!E578=D!$K$48,"Artic",IF(Gestión!E578=D!$K$55,"Fortale1",IF(Gestión!E578=D!$K$60,"Biling",IF(Gestión!E578=D!$K$64,"Forma1",IF(Gestión!E578=D!$K$66,"Gest",IF(Gestión!E578=D!$K$68,"Redefini",IF(Gestión!E578=D!$K$69,"Fortale2",IF(Gestión!E578=D!$K$72,"Edu",IF(Gestión!E578=D!$K$79,"Implement",IF(Gestión!E578=D!$K$81,"Potencia",IF(Gestión!E578=D!$K$86,"Fortale3",IF(Gestión!E578=D!$K$89,"Vincu1",IF(Gestión!E578=D!$K$91,"Incur",IF(Gestión!E578=D!$K$93,"Proyec",IF(Gestión!E578=D!$K$94,"Estrateg",IF(Gestión!E578=D!$K$95,"Desa",IF(Gestión!E578=D!$K$103,"Seguim",IF(Gestión!E578=D!$K$104,"Acces",IF(Gestión!E578=D!$K$113,"Program1",IF(Gestión!E578=D!$K$115,"En",IF(Gestión!E578=D!$K$118,"Geren",IF(Gestión!E578=D!$K$128,"Proyec1",IF(Gestión!E578=D!$K$131,"Proyec2",IF(Gestión!E578=D!$K$135,"Forma2",IF(Gestión!E578=D!$K$137,"Talent",IF(Gestión!E578=D!$K$151,"Conso1",IF(Gestión!E578=D!$K$152,"Conso2",IF(Gestión!E578=D!$K$159,"Serv",IF(Gestión!E578=D!$K$164,"Rete",IF(Gestión!E578=D!$K$171,"Fortale4",IF(Gestión!E578=D!$K$172,"Fortale5",IF(Gestión!E578=D!$K$174,"Defini",IF(Gestión!E578=D!$K$175,"Coord",IF(Gestión!E578=D!$K$178,"Redef",IF(Gestión!E578=D!$K$181,"Compro",IF(Gestión!E578=D!$K$182,"Desa1",IF(Gestión!E578=D!$K$183,"Fortale6",IF(Gestión!E578=D!$K$187,"Esta",IF(Gestión!E578=D!$K$190,"Facil",IF(Gestión!E578=D!$K$193,"Soporte",IF(Gestión!E578=D!$K$198,"Implement1",IF(Gestión!E578=D!$K$201,"La",IF(Gestión!E578=D!$K$203,"Fortale7",IF(Gestión!E578=D!$K$206,"Remo",IF(Gestión!E578=D!$K$210,"Fortale8",IF(Gestión!E578=D!$K$214,"Mejoram",IF(Gestión!E578=D!$K$215,"Fortale9",IF(Gestión!E578=D!$K$217,"Fortale10",""))))))))))))))))))))))))))))))))))))))))))))))))))))))))))</f>
        <v/>
      </c>
    </row>
    <row r="570" spans="14:20" x14ac:dyDescent="0.25">
      <c r="N570" t="str">
        <f>IF(Gestión!F579=D!$L$2,"Forta",IF(Gestión!F579=$L$4,"Inclu",IF(Gestión!F579=$L$5,"Cult",IF(Gestión!F579=$L$7,"Actua",IF(Gestión!F579=$L$11,"Cuali",IF(Gestión!F579=$L$15,"Forta1",IF(Gestión!F579=$L$18,"Actua1",IF(Gestión!F579=$L$20,"Forta2",IF(Gestión!F579=$L$24,"Plan",IF(Gestión!F579=$L$28,"Confor",IF(Gestión!F579=$L$31,"Crea",IF(Gestión!F579=$L$33,"Incor",IF(Gestión!F579=$L$35,"Incre",IF(Gestión!F579=$L$36,"Prog",IF(Gestión!F579=$L$37,"Forta3",IF(Gestión!F579=$L$38,"Redi",IF(Gestión!F579=$L$40,"Confor1",IF(Gestión!F579=$L$44,"Apoyo",IF(Gestión!F579=$L$46,"Crea1",IF(Gestión!F579=$L$48,"Forta4",IF(Gestión!F579=$L$50,"Actua2",IF(Gestión!F579=$L$51,"Invest",IF(Gestión!F579=$L$52,"Conserv",IF(Gestión!F579=$L$55,"Incre1",IF(Gestión!F579=$L$60,"Actua3",IF(Gestión!F579=$L$64,"Actua4",IF(Gestión!F579=$L$66,"Asist",IF(Gestión!F579=$L$68,"Invest2",IF(Gestión!F579=$L$69,"Pract",IF(Gestión!F579=$L$72,"Forta5",IF(Gestión!F579=$L$79,"Opera",IF(Gestión!F579=$L$80,"Opera2",IF(Gestión!F579=$L$81,"Impul",IF(Gestión!F579=$L$86,"Estudio",IF(Gestión!F579=$L$89,"Invest3",IF(Gestión!F579=$L$90,"Diseño",IF(Gestión!F579=$L$91,"Invest4",IF(Gestión!F579=$L$93,"Vincula",IF(Gestión!F579=$L$94,"Crea2",IF(Gestión!F579=$L$95,"Diseño1",IF(Gestión!F579=$L$96,"Opera3",IF(Gestión!F579=$L$100,"Promo",IF(Gestión!F579=$L$101,"Estudio1",IF(Gestión!F579=$L$103,"Desarrolla",IF(Gestión!F579=$L$104,"Propen",IF(Gestión!F579=$L$108,"Aument",IF(Gestión!F579=$L$112,"Aument2",IF(Gestión!F579=$L$113,"Incre2",IF(Gestión!F579=$L$115,"Diver",IF(Gestión!F579=$L$118,"Estable",IF(Gestión!F579=$L$128,"Realiza",IF(Gestión!F579=$L$131,"Realiza1",IF(Gestión!F579=$L$135,"Diseño2",IF(Gestión!F579=$L$137,"Estudio2",IF(Gestión!F579=$L$138,"Invest5",IF(Gestión!F579=$L$141,"Actua5",IF(Gestión!F579=$L$144,"Estable1",IF(Gestión!F579=$L$151,"Defin","N/A"))))))))))))))))))))))))))))))))))))))))))))))))))))))))))</f>
        <v>N/A</v>
      </c>
      <c r="O570" t="str">
        <f>IF(N570="N/A",IF(Gestión!F579=$L$152,"Estable2",IF(Gestión!F579=$L$159,"Diseño3",IF(Gestión!F579=$L$161,"Diseño4",IF(Gestión!F579=$L$164,"Forta6",IF(Gestión!F579=$L$168,"Prog1",IF(Gestión!F579=$L$171,"Robus",IF(Gestión!F579=$L$172,"Diseño5",IF(Gestión!F579=$L$173,"Diseño6",IF(Gestión!F579=$L$174,"Estruc",IF(Gestión!F579=$L$175,"Diseño7",IF(Gestión!F579=$L$178,"Diseño8",IF(Gestión!F579=$L$179,"Diseño9",IF(Gestión!F579=$L$180,"Diseño10",IF(Gestión!F579=$L$181,"Diseño11",IF(Gestión!F579=$L$182,"Diseño12",IF(Gestión!F579=$L$183,"Capacit",IF(Gestión!F579=$L$186,"Redi1",IF(Gestión!F579=$L$187,"Defin1",IF(Gestión!F579=$L$190,"Cumplir",IF(Gestión!F579=$L$193,"Sistem",IF(Gestión!F579=$L$195,"Montaje",IF(Gestión!F579=$L$198,"Implementa",IF(Gestión!F579=$L$201,"Sistem1",IF(Gestión!F579=$L$203,"Asegura",IF(Gestión!F579=$L$204,"Estable3",IF(Gestión!F579=$L$206,"Constru",IF(Gestión!F579=$L$210,"Defin2",IF(Gestión!F579=$L$212,"Cult1",IF(Gestión!F579=$L$214,"Diseño13",IF(Gestión!F579=$L$215,"Defin3",IF(Gestión!F579=$L$217,"Segui",""))))))))))))))))))))))))))))))),N570)</f>
        <v/>
      </c>
      <c r="P570" t="str">
        <f>IF(Gestión!D579=$Q$2,"Acre",IF(Gestión!D579=$Q$3,"Valor",IF(Gestión!D579=$Q$4,"Calidad",IF(Gestión!D579=$Q$5,"NAI",IF(Gestión!D579=$Q$6,"NAP",IF(Gestión!D579=$Q$7,"NAE",IF(Gestión!D579=$Q$8,"Articulación",IF(Gestión!D579=$Q$9,"Extensión",IF(Gestión!D579=$Q$10,"Regionalización",IF(Gestión!D579=$Q$11,"Interna",IF(Gestión!D579=$Q$12,"Seguimiento",IF(Gestión!D579=$Q$13,"NAA",IF(Gestión!D579=$Q$14,"Gerencia",IF(Gestión!D579=$Q$15,"TH",IF(Gestión!D579=$Q$16,"Finan",IF(Gestión!D579=$Q$17,"Bienestar",IF(Gestión!D579=$Q$18,"Comuni",IF(Gestión!D579=$Q$19,"Sistema",IF(Gestión!D579=$Q$20,"GestionD",IF(Gestión!D579=$Q$21,"Mejoramiento",IF(Gestión!D579=$Q$22,"Modelo",IF(Gestión!D579=$Q$23,"Control",""))))))))))))))))))))))</f>
        <v/>
      </c>
      <c r="T570" t="str">
        <f>IF(Gestión!E579=D!$K$2,"Acredi",IF(Gestión!E579=D!$K$7,"Increm",IF(Gestión!E579=D!$K$11,"Forma",IF(Gestión!E579=D!$K$15,"Vincu",IF(Gestión!E579=D!$K$31,"Estructuraci",IF(Gestión!E579=D!$K$33,"Tecnica",IF(Gestión!E579=D!$K$35,"Conso",IF(Gestión!E579=D!$K$37,"Fortale",IF(Gestión!E579=D!$K$38,"Program",IF(Gestión!E579=D!$K$40,"Estruct",IF(Gestión!E579=D!$K$48,"Artic",IF(Gestión!E579=D!$K$55,"Fortale1",IF(Gestión!E579=D!$K$60,"Biling",IF(Gestión!E579=D!$K$64,"Forma1",IF(Gestión!E579=D!$K$66,"Gest",IF(Gestión!E579=D!$K$68,"Redefini",IF(Gestión!E579=D!$K$69,"Fortale2",IF(Gestión!E579=D!$K$72,"Edu",IF(Gestión!E579=D!$K$79,"Implement",IF(Gestión!E579=D!$K$81,"Potencia",IF(Gestión!E579=D!$K$86,"Fortale3",IF(Gestión!E579=D!$K$89,"Vincu1",IF(Gestión!E579=D!$K$91,"Incur",IF(Gestión!E579=D!$K$93,"Proyec",IF(Gestión!E579=D!$K$94,"Estrateg",IF(Gestión!E579=D!$K$95,"Desa",IF(Gestión!E579=D!$K$103,"Seguim",IF(Gestión!E579=D!$K$104,"Acces",IF(Gestión!E579=D!$K$113,"Program1",IF(Gestión!E579=D!$K$115,"En",IF(Gestión!E579=D!$K$118,"Geren",IF(Gestión!E579=D!$K$128,"Proyec1",IF(Gestión!E579=D!$K$131,"Proyec2",IF(Gestión!E579=D!$K$135,"Forma2",IF(Gestión!E579=D!$K$137,"Talent",IF(Gestión!E579=D!$K$151,"Conso1",IF(Gestión!E579=D!$K$152,"Conso2",IF(Gestión!E579=D!$K$159,"Serv",IF(Gestión!E579=D!$K$164,"Rete",IF(Gestión!E579=D!$K$171,"Fortale4",IF(Gestión!E579=D!$K$172,"Fortale5",IF(Gestión!E579=D!$K$174,"Defini",IF(Gestión!E579=D!$K$175,"Coord",IF(Gestión!E579=D!$K$178,"Redef",IF(Gestión!E579=D!$K$181,"Compro",IF(Gestión!E579=D!$K$182,"Desa1",IF(Gestión!E579=D!$K$183,"Fortale6",IF(Gestión!E579=D!$K$187,"Esta",IF(Gestión!E579=D!$K$190,"Facil",IF(Gestión!E579=D!$K$193,"Soporte",IF(Gestión!E579=D!$K$198,"Implement1",IF(Gestión!E579=D!$K$201,"La",IF(Gestión!E579=D!$K$203,"Fortale7",IF(Gestión!E579=D!$K$206,"Remo",IF(Gestión!E579=D!$K$210,"Fortale8",IF(Gestión!E579=D!$K$214,"Mejoram",IF(Gestión!E579=D!$K$215,"Fortale9",IF(Gestión!E579=D!$K$217,"Fortale10",""))))))))))))))))))))))))))))))))))))))))))))))))))))))))))</f>
        <v/>
      </c>
    </row>
    <row r="571" spans="14:20" x14ac:dyDescent="0.25">
      <c r="N571" t="str">
        <f>IF(Gestión!F580=D!$L$2,"Forta",IF(Gestión!F580=$L$4,"Inclu",IF(Gestión!F580=$L$5,"Cult",IF(Gestión!F580=$L$7,"Actua",IF(Gestión!F580=$L$11,"Cuali",IF(Gestión!F580=$L$15,"Forta1",IF(Gestión!F580=$L$18,"Actua1",IF(Gestión!F580=$L$20,"Forta2",IF(Gestión!F580=$L$24,"Plan",IF(Gestión!F580=$L$28,"Confor",IF(Gestión!F580=$L$31,"Crea",IF(Gestión!F580=$L$33,"Incor",IF(Gestión!F580=$L$35,"Incre",IF(Gestión!F580=$L$36,"Prog",IF(Gestión!F580=$L$37,"Forta3",IF(Gestión!F580=$L$38,"Redi",IF(Gestión!F580=$L$40,"Confor1",IF(Gestión!F580=$L$44,"Apoyo",IF(Gestión!F580=$L$46,"Crea1",IF(Gestión!F580=$L$48,"Forta4",IF(Gestión!F580=$L$50,"Actua2",IF(Gestión!F580=$L$51,"Invest",IF(Gestión!F580=$L$52,"Conserv",IF(Gestión!F580=$L$55,"Incre1",IF(Gestión!F580=$L$60,"Actua3",IF(Gestión!F580=$L$64,"Actua4",IF(Gestión!F580=$L$66,"Asist",IF(Gestión!F580=$L$68,"Invest2",IF(Gestión!F580=$L$69,"Pract",IF(Gestión!F580=$L$72,"Forta5",IF(Gestión!F580=$L$79,"Opera",IF(Gestión!F580=$L$80,"Opera2",IF(Gestión!F580=$L$81,"Impul",IF(Gestión!F580=$L$86,"Estudio",IF(Gestión!F580=$L$89,"Invest3",IF(Gestión!F580=$L$90,"Diseño",IF(Gestión!F580=$L$91,"Invest4",IF(Gestión!F580=$L$93,"Vincula",IF(Gestión!F580=$L$94,"Crea2",IF(Gestión!F580=$L$95,"Diseño1",IF(Gestión!F580=$L$96,"Opera3",IF(Gestión!F580=$L$100,"Promo",IF(Gestión!F580=$L$101,"Estudio1",IF(Gestión!F580=$L$103,"Desarrolla",IF(Gestión!F580=$L$104,"Propen",IF(Gestión!F580=$L$108,"Aument",IF(Gestión!F580=$L$112,"Aument2",IF(Gestión!F580=$L$113,"Incre2",IF(Gestión!F580=$L$115,"Diver",IF(Gestión!F580=$L$118,"Estable",IF(Gestión!F580=$L$128,"Realiza",IF(Gestión!F580=$L$131,"Realiza1",IF(Gestión!F580=$L$135,"Diseño2",IF(Gestión!F580=$L$137,"Estudio2",IF(Gestión!F580=$L$138,"Invest5",IF(Gestión!F580=$L$141,"Actua5",IF(Gestión!F580=$L$144,"Estable1",IF(Gestión!F580=$L$151,"Defin","N/A"))))))))))))))))))))))))))))))))))))))))))))))))))))))))))</f>
        <v>N/A</v>
      </c>
      <c r="O571" t="str">
        <f>IF(N571="N/A",IF(Gestión!F580=$L$152,"Estable2",IF(Gestión!F580=$L$159,"Diseño3",IF(Gestión!F580=$L$161,"Diseño4",IF(Gestión!F580=$L$164,"Forta6",IF(Gestión!F580=$L$168,"Prog1",IF(Gestión!F580=$L$171,"Robus",IF(Gestión!F580=$L$172,"Diseño5",IF(Gestión!F580=$L$173,"Diseño6",IF(Gestión!F580=$L$174,"Estruc",IF(Gestión!F580=$L$175,"Diseño7",IF(Gestión!F580=$L$178,"Diseño8",IF(Gestión!F580=$L$179,"Diseño9",IF(Gestión!F580=$L$180,"Diseño10",IF(Gestión!F580=$L$181,"Diseño11",IF(Gestión!F580=$L$182,"Diseño12",IF(Gestión!F580=$L$183,"Capacit",IF(Gestión!F580=$L$186,"Redi1",IF(Gestión!F580=$L$187,"Defin1",IF(Gestión!F580=$L$190,"Cumplir",IF(Gestión!F580=$L$193,"Sistem",IF(Gestión!F580=$L$195,"Montaje",IF(Gestión!F580=$L$198,"Implementa",IF(Gestión!F580=$L$201,"Sistem1",IF(Gestión!F580=$L$203,"Asegura",IF(Gestión!F580=$L$204,"Estable3",IF(Gestión!F580=$L$206,"Constru",IF(Gestión!F580=$L$210,"Defin2",IF(Gestión!F580=$L$212,"Cult1",IF(Gestión!F580=$L$214,"Diseño13",IF(Gestión!F580=$L$215,"Defin3",IF(Gestión!F580=$L$217,"Segui",""))))))))))))))))))))))))))))))),N571)</f>
        <v/>
      </c>
      <c r="P571" t="str">
        <f>IF(Gestión!D580=$Q$2,"Acre",IF(Gestión!D580=$Q$3,"Valor",IF(Gestión!D580=$Q$4,"Calidad",IF(Gestión!D580=$Q$5,"NAI",IF(Gestión!D580=$Q$6,"NAP",IF(Gestión!D580=$Q$7,"NAE",IF(Gestión!D580=$Q$8,"Articulación",IF(Gestión!D580=$Q$9,"Extensión",IF(Gestión!D580=$Q$10,"Regionalización",IF(Gestión!D580=$Q$11,"Interna",IF(Gestión!D580=$Q$12,"Seguimiento",IF(Gestión!D580=$Q$13,"NAA",IF(Gestión!D580=$Q$14,"Gerencia",IF(Gestión!D580=$Q$15,"TH",IF(Gestión!D580=$Q$16,"Finan",IF(Gestión!D580=$Q$17,"Bienestar",IF(Gestión!D580=$Q$18,"Comuni",IF(Gestión!D580=$Q$19,"Sistema",IF(Gestión!D580=$Q$20,"GestionD",IF(Gestión!D580=$Q$21,"Mejoramiento",IF(Gestión!D580=$Q$22,"Modelo",IF(Gestión!D580=$Q$23,"Control",""))))))))))))))))))))))</f>
        <v/>
      </c>
      <c r="T571" t="str">
        <f>IF(Gestión!E580=D!$K$2,"Acredi",IF(Gestión!E580=D!$K$7,"Increm",IF(Gestión!E580=D!$K$11,"Forma",IF(Gestión!E580=D!$K$15,"Vincu",IF(Gestión!E580=D!$K$31,"Estructuraci",IF(Gestión!E580=D!$K$33,"Tecnica",IF(Gestión!E580=D!$K$35,"Conso",IF(Gestión!E580=D!$K$37,"Fortale",IF(Gestión!E580=D!$K$38,"Program",IF(Gestión!E580=D!$K$40,"Estruct",IF(Gestión!E580=D!$K$48,"Artic",IF(Gestión!E580=D!$K$55,"Fortale1",IF(Gestión!E580=D!$K$60,"Biling",IF(Gestión!E580=D!$K$64,"Forma1",IF(Gestión!E580=D!$K$66,"Gest",IF(Gestión!E580=D!$K$68,"Redefini",IF(Gestión!E580=D!$K$69,"Fortale2",IF(Gestión!E580=D!$K$72,"Edu",IF(Gestión!E580=D!$K$79,"Implement",IF(Gestión!E580=D!$K$81,"Potencia",IF(Gestión!E580=D!$K$86,"Fortale3",IF(Gestión!E580=D!$K$89,"Vincu1",IF(Gestión!E580=D!$K$91,"Incur",IF(Gestión!E580=D!$K$93,"Proyec",IF(Gestión!E580=D!$K$94,"Estrateg",IF(Gestión!E580=D!$K$95,"Desa",IF(Gestión!E580=D!$K$103,"Seguim",IF(Gestión!E580=D!$K$104,"Acces",IF(Gestión!E580=D!$K$113,"Program1",IF(Gestión!E580=D!$K$115,"En",IF(Gestión!E580=D!$K$118,"Geren",IF(Gestión!E580=D!$K$128,"Proyec1",IF(Gestión!E580=D!$K$131,"Proyec2",IF(Gestión!E580=D!$K$135,"Forma2",IF(Gestión!E580=D!$K$137,"Talent",IF(Gestión!E580=D!$K$151,"Conso1",IF(Gestión!E580=D!$K$152,"Conso2",IF(Gestión!E580=D!$K$159,"Serv",IF(Gestión!E580=D!$K$164,"Rete",IF(Gestión!E580=D!$K$171,"Fortale4",IF(Gestión!E580=D!$K$172,"Fortale5",IF(Gestión!E580=D!$K$174,"Defini",IF(Gestión!E580=D!$K$175,"Coord",IF(Gestión!E580=D!$K$178,"Redef",IF(Gestión!E580=D!$K$181,"Compro",IF(Gestión!E580=D!$K$182,"Desa1",IF(Gestión!E580=D!$K$183,"Fortale6",IF(Gestión!E580=D!$K$187,"Esta",IF(Gestión!E580=D!$K$190,"Facil",IF(Gestión!E580=D!$K$193,"Soporte",IF(Gestión!E580=D!$K$198,"Implement1",IF(Gestión!E580=D!$K$201,"La",IF(Gestión!E580=D!$K$203,"Fortale7",IF(Gestión!E580=D!$K$206,"Remo",IF(Gestión!E580=D!$K$210,"Fortale8",IF(Gestión!E580=D!$K$214,"Mejoram",IF(Gestión!E580=D!$K$215,"Fortale9",IF(Gestión!E580=D!$K$217,"Fortale10",""))))))))))))))))))))))))))))))))))))))))))))))))))))))))))</f>
        <v/>
      </c>
    </row>
    <row r="572" spans="14:20" x14ac:dyDescent="0.25">
      <c r="N572" t="str">
        <f>IF(Gestión!F581=D!$L$2,"Forta",IF(Gestión!F581=$L$4,"Inclu",IF(Gestión!F581=$L$5,"Cult",IF(Gestión!F581=$L$7,"Actua",IF(Gestión!F581=$L$11,"Cuali",IF(Gestión!F581=$L$15,"Forta1",IF(Gestión!F581=$L$18,"Actua1",IF(Gestión!F581=$L$20,"Forta2",IF(Gestión!F581=$L$24,"Plan",IF(Gestión!F581=$L$28,"Confor",IF(Gestión!F581=$L$31,"Crea",IF(Gestión!F581=$L$33,"Incor",IF(Gestión!F581=$L$35,"Incre",IF(Gestión!F581=$L$36,"Prog",IF(Gestión!F581=$L$37,"Forta3",IF(Gestión!F581=$L$38,"Redi",IF(Gestión!F581=$L$40,"Confor1",IF(Gestión!F581=$L$44,"Apoyo",IF(Gestión!F581=$L$46,"Crea1",IF(Gestión!F581=$L$48,"Forta4",IF(Gestión!F581=$L$50,"Actua2",IF(Gestión!F581=$L$51,"Invest",IF(Gestión!F581=$L$52,"Conserv",IF(Gestión!F581=$L$55,"Incre1",IF(Gestión!F581=$L$60,"Actua3",IF(Gestión!F581=$L$64,"Actua4",IF(Gestión!F581=$L$66,"Asist",IF(Gestión!F581=$L$68,"Invest2",IF(Gestión!F581=$L$69,"Pract",IF(Gestión!F581=$L$72,"Forta5",IF(Gestión!F581=$L$79,"Opera",IF(Gestión!F581=$L$80,"Opera2",IF(Gestión!F581=$L$81,"Impul",IF(Gestión!F581=$L$86,"Estudio",IF(Gestión!F581=$L$89,"Invest3",IF(Gestión!F581=$L$90,"Diseño",IF(Gestión!F581=$L$91,"Invest4",IF(Gestión!F581=$L$93,"Vincula",IF(Gestión!F581=$L$94,"Crea2",IF(Gestión!F581=$L$95,"Diseño1",IF(Gestión!F581=$L$96,"Opera3",IF(Gestión!F581=$L$100,"Promo",IF(Gestión!F581=$L$101,"Estudio1",IF(Gestión!F581=$L$103,"Desarrolla",IF(Gestión!F581=$L$104,"Propen",IF(Gestión!F581=$L$108,"Aument",IF(Gestión!F581=$L$112,"Aument2",IF(Gestión!F581=$L$113,"Incre2",IF(Gestión!F581=$L$115,"Diver",IF(Gestión!F581=$L$118,"Estable",IF(Gestión!F581=$L$128,"Realiza",IF(Gestión!F581=$L$131,"Realiza1",IF(Gestión!F581=$L$135,"Diseño2",IF(Gestión!F581=$L$137,"Estudio2",IF(Gestión!F581=$L$138,"Invest5",IF(Gestión!F581=$L$141,"Actua5",IF(Gestión!F581=$L$144,"Estable1",IF(Gestión!F581=$L$151,"Defin","N/A"))))))))))))))))))))))))))))))))))))))))))))))))))))))))))</f>
        <v>N/A</v>
      </c>
      <c r="O572" t="str">
        <f>IF(N572="N/A",IF(Gestión!F581=$L$152,"Estable2",IF(Gestión!F581=$L$159,"Diseño3",IF(Gestión!F581=$L$161,"Diseño4",IF(Gestión!F581=$L$164,"Forta6",IF(Gestión!F581=$L$168,"Prog1",IF(Gestión!F581=$L$171,"Robus",IF(Gestión!F581=$L$172,"Diseño5",IF(Gestión!F581=$L$173,"Diseño6",IF(Gestión!F581=$L$174,"Estruc",IF(Gestión!F581=$L$175,"Diseño7",IF(Gestión!F581=$L$178,"Diseño8",IF(Gestión!F581=$L$179,"Diseño9",IF(Gestión!F581=$L$180,"Diseño10",IF(Gestión!F581=$L$181,"Diseño11",IF(Gestión!F581=$L$182,"Diseño12",IF(Gestión!F581=$L$183,"Capacit",IF(Gestión!F581=$L$186,"Redi1",IF(Gestión!F581=$L$187,"Defin1",IF(Gestión!F581=$L$190,"Cumplir",IF(Gestión!F581=$L$193,"Sistem",IF(Gestión!F581=$L$195,"Montaje",IF(Gestión!F581=$L$198,"Implementa",IF(Gestión!F581=$L$201,"Sistem1",IF(Gestión!F581=$L$203,"Asegura",IF(Gestión!F581=$L$204,"Estable3",IF(Gestión!F581=$L$206,"Constru",IF(Gestión!F581=$L$210,"Defin2",IF(Gestión!F581=$L$212,"Cult1",IF(Gestión!F581=$L$214,"Diseño13",IF(Gestión!F581=$L$215,"Defin3",IF(Gestión!F581=$L$217,"Segui",""))))))))))))))))))))))))))))))),N572)</f>
        <v/>
      </c>
      <c r="P572" t="str">
        <f>IF(Gestión!D581=$Q$2,"Acre",IF(Gestión!D581=$Q$3,"Valor",IF(Gestión!D581=$Q$4,"Calidad",IF(Gestión!D581=$Q$5,"NAI",IF(Gestión!D581=$Q$6,"NAP",IF(Gestión!D581=$Q$7,"NAE",IF(Gestión!D581=$Q$8,"Articulación",IF(Gestión!D581=$Q$9,"Extensión",IF(Gestión!D581=$Q$10,"Regionalización",IF(Gestión!D581=$Q$11,"Interna",IF(Gestión!D581=$Q$12,"Seguimiento",IF(Gestión!D581=$Q$13,"NAA",IF(Gestión!D581=$Q$14,"Gerencia",IF(Gestión!D581=$Q$15,"TH",IF(Gestión!D581=$Q$16,"Finan",IF(Gestión!D581=$Q$17,"Bienestar",IF(Gestión!D581=$Q$18,"Comuni",IF(Gestión!D581=$Q$19,"Sistema",IF(Gestión!D581=$Q$20,"GestionD",IF(Gestión!D581=$Q$21,"Mejoramiento",IF(Gestión!D581=$Q$22,"Modelo",IF(Gestión!D581=$Q$23,"Control",""))))))))))))))))))))))</f>
        <v/>
      </c>
      <c r="T572" t="str">
        <f>IF(Gestión!E581=D!$K$2,"Acredi",IF(Gestión!E581=D!$K$7,"Increm",IF(Gestión!E581=D!$K$11,"Forma",IF(Gestión!E581=D!$K$15,"Vincu",IF(Gestión!E581=D!$K$31,"Estructuraci",IF(Gestión!E581=D!$K$33,"Tecnica",IF(Gestión!E581=D!$K$35,"Conso",IF(Gestión!E581=D!$K$37,"Fortale",IF(Gestión!E581=D!$K$38,"Program",IF(Gestión!E581=D!$K$40,"Estruct",IF(Gestión!E581=D!$K$48,"Artic",IF(Gestión!E581=D!$K$55,"Fortale1",IF(Gestión!E581=D!$K$60,"Biling",IF(Gestión!E581=D!$K$64,"Forma1",IF(Gestión!E581=D!$K$66,"Gest",IF(Gestión!E581=D!$K$68,"Redefini",IF(Gestión!E581=D!$K$69,"Fortale2",IF(Gestión!E581=D!$K$72,"Edu",IF(Gestión!E581=D!$K$79,"Implement",IF(Gestión!E581=D!$K$81,"Potencia",IF(Gestión!E581=D!$K$86,"Fortale3",IF(Gestión!E581=D!$K$89,"Vincu1",IF(Gestión!E581=D!$K$91,"Incur",IF(Gestión!E581=D!$K$93,"Proyec",IF(Gestión!E581=D!$K$94,"Estrateg",IF(Gestión!E581=D!$K$95,"Desa",IF(Gestión!E581=D!$K$103,"Seguim",IF(Gestión!E581=D!$K$104,"Acces",IF(Gestión!E581=D!$K$113,"Program1",IF(Gestión!E581=D!$K$115,"En",IF(Gestión!E581=D!$K$118,"Geren",IF(Gestión!E581=D!$K$128,"Proyec1",IF(Gestión!E581=D!$K$131,"Proyec2",IF(Gestión!E581=D!$K$135,"Forma2",IF(Gestión!E581=D!$K$137,"Talent",IF(Gestión!E581=D!$K$151,"Conso1",IF(Gestión!E581=D!$K$152,"Conso2",IF(Gestión!E581=D!$K$159,"Serv",IF(Gestión!E581=D!$K$164,"Rete",IF(Gestión!E581=D!$K$171,"Fortale4",IF(Gestión!E581=D!$K$172,"Fortale5",IF(Gestión!E581=D!$K$174,"Defini",IF(Gestión!E581=D!$K$175,"Coord",IF(Gestión!E581=D!$K$178,"Redef",IF(Gestión!E581=D!$K$181,"Compro",IF(Gestión!E581=D!$K$182,"Desa1",IF(Gestión!E581=D!$K$183,"Fortale6",IF(Gestión!E581=D!$K$187,"Esta",IF(Gestión!E581=D!$K$190,"Facil",IF(Gestión!E581=D!$K$193,"Soporte",IF(Gestión!E581=D!$K$198,"Implement1",IF(Gestión!E581=D!$K$201,"La",IF(Gestión!E581=D!$K$203,"Fortale7",IF(Gestión!E581=D!$K$206,"Remo",IF(Gestión!E581=D!$K$210,"Fortale8",IF(Gestión!E581=D!$K$214,"Mejoram",IF(Gestión!E581=D!$K$215,"Fortale9",IF(Gestión!E581=D!$K$217,"Fortale10",""))))))))))))))))))))))))))))))))))))))))))))))))))))))))))</f>
        <v/>
      </c>
    </row>
    <row r="573" spans="14:20" x14ac:dyDescent="0.25">
      <c r="N573" t="str">
        <f>IF(Gestión!F582=D!$L$2,"Forta",IF(Gestión!F582=$L$4,"Inclu",IF(Gestión!F582=$L$5,"Cult",IF(Gestión!F582=$L$7,"Actua",IF(Gestión!F582=$L$11,"Cuali",IF(Gestión!F582=$L$15,"Forta1",IF(Gestión!F582=$L$18,"Actua1",IF(Gestión!F582=$L$20,"Forta2",IF(Gestión!F582=$L$24,"Plan",IF(Gestión!F582=$L$28,"Confor",IF(Gestión!F582=$L$31,"Crea",IF(Gestión!F582=$L$33,"Incor",IF(Gestión!F582=$L$35,"Incre",IF(Gestión!F582=$L$36,"Prog",IF(Gestión!F582=$L$37,"Forta3",IF(Gestión!F582=$L$38,"Redi",IF(Gestión!F582=$L$40,"Confor1",IF(Gestión!F582=$L$44,"Apoyo",IF(Gestión!F582=$L$46,"Crea1",IF(Gestión!F582=$L$48,"Forta4",IF(Gestión!F582=$L$50,"Actua2",IF(Gestión!F582=$L$51,"Invest",IF(Gestión!F582=$L$52,"Conserv",IF(Gestión!F582=$L$55,"Incre1",IF(Gestión!F582=$L$60,"Actua3",IF(Gestión!F582=$L$64,"Actua4",IF(Gestión!F582=$L$66,"Asist",IF(Gestión!F582=$L$68,"Invest2",IF(Gestión!F582=$L$69,"Pract",IF(Gestión!F582=$L$72,"Forta5",IF(Gestión!F582=$L$79,"Opera",IF(Gestión!F582=$L$80,"Opera2",IF(Gestión!F582=$L$81,"Impul",IF(Gestión!F582=$L$86,"Estudio",IF(Gestión!F582=$L$89,"Invest3",IF(Gestión!F582=$L$90,"Diseño",IF(Gestión!F582=$L$91,"Invest4",IF(Gestión!F582=$L$93,"Vincula",IF(Gestión!F582=$L$94,"Crea2",IF(Gestión!F582=$L$95,"Diseño1",IF(Gestión!F582=$L$96,"Opera3",IF(Gestión!F582=$L$100,"Promo",IF(Gestión!F582=$L$101,"Estudio1",IF(Gestión!F582=$L$103,"Desarrolla",IF(Gestión!F582=$L$104,"Propen",IF(Gestión!F582=$L$108,"Aument",IF(Gestión!F582=$L$112,"Aument2",IF(Gestión!F582=$L$113,"Incre2",IF(Gestión!F582=$L$115,"Diver",IF(Gestión!F582=$L$118,"Estable",IF(Gestión!F582=$L$128,"Realiza",IF(Gestión!F582=$L$131,"Realiza1",IF(Gestión!F582=$L$135,"Diseño2",IF(Gestión!F582=$L$137,"Estudio2",IF(Gestión!F582=$L$138,"Invest5",IF(Gestión!F582=$L$141,"Actua5",IF(Gestión!F582=$L$144,"Estable1",IF(Gestión!F582=$L$151,"Defin","N/A"))))))))))))))))))))))))))))))))))))))))))))))))))))))))))</f>
        <v>N/A</v>
      </c>
      <c r="O573" t="str">
        <f>IF(N573="N/A",IF(Gestión!F582=$L$152,"Estable2",IF(Gestión!F582=$L$159,"Diseño3",IF(Gestión!F582=$L$161,"Diseño4",IF(Gestión!F582=$L$164,"Forta6",IF(Gestión!F582=$L$168,"Prog1",IF(Gestión!F582=$L$171,"Robus",IF(Gestión!F582=$L$172,"Diseño5",IF(Gestión!F582=$L$173,"Diseño6",IF(Gestión!F582=$L$174,"Estruc",IF(Gestión!F582=$L$175,"Diseño7",IF(Gestión!F582=$L$178,"Diseño8",IF(Gestión!F582=$L$179,"Diseño9",IF(Gestión!F582=$L$180,"Diseño10",IF(Gestión!F582=$L$181,"Diseño11",IF(Gestión!F582=$L$182,"Diseño12",IF(Gestión!F582=$L$183,"Capacit",IF(Gestión!F582=$L$186,"Redi1",IF(Gestión!F582=$L$187,"Defin1",IF(Gestión!F582=$L$190,"Cumplir",IF(Gestión!F582=$L$193,"Sistem",IF(Gestión!F582=$L$195,"Montaje",IF(Gestión!F582=$L$198,"Implementa",IF(Gestión!F582=$L$201,"Sistem1",IF(Gestión!F582=$L$203,"Asegura",IF(Gestión!F582=$L$204,"Estable3",IF(Gestión!F582=$L$206,"Constru",IF(Gestión!F582=$L$210,"Defin2",IF(Gestión!F582=$L$212,"Cult1",IF(Gestión!F582=$L$214,"Diseño13",IF(Gestión!F582=$L$215,"Defin3",IF(Gestión!F582=$L$217,"Segui",""))))))))))))))))))))))))))))))),N573)</f>
        <v/>
      </c>
      <c r="P573" t="str">
        <f>IF(Gestión!D582=$Q$2,"Acre",IF(Gestión!D582=$Q$3,"Valor",IF(Gestión!D582=$Q$4,"Calidad",IF(Gestión!D582=$Q$5,"NAI",IF(Gestión!D582=$Q$6,"NAP",IF(Gestión!D582=$Q$7,"NAE",IF(Gestión!D582=$Q$8,"Articulación",IF(Gestión!D582=$Q$9,"Extensión",IF(Gestión!D582=$Q$10,"Regionalización",IF(Gestión!D582=$Q$11,"Interna",IF(Gestión!D582=$Q$12,"Seguimiento",IF(Gestión!D582=$Q$13,"NAA",IF(Gestión!D582=$Q$14,"Gerencia",IF(Gestión!D582=$Q$15,"TH",IF(Gestión!D582=$Q$16,"Finan",IF(Gestión!D582=$Q$17,"Bienestar",IF(Gestión!D582=$Q$18,"Comuni",IF(Gestión!D582=$Q$19,"Sistema",IF(Gestión!D582=$Q$20,"GestionD",IF(Gestión!D582=$Q$21,"Mejoramiento",IF(Gestión!D582=$Q$22,"Modelo",IF(Gestión!D582=$Q$23,"Control",""))))))))))))))))))))))</f>
        <v/>
      </c>
      <c r="T573" t="str">
        <f>IF(Gestión!E582=D!$K$2,"Acredi",IF(Gestión!E582=D!$K$7,"Increm",IF(Gestión!E582=D!$K$11,"Forma",IF(Gestión!E582=D!$K$15,"Vincu",IF(Gestión!E582=D!$K$31,"Estructuraci",IF(Gestión!E582=D!$K$33,"Tecnica",IF(Gestión!E582=D!$K$35,"Conso",IF(Gestión!E582=D!$K$37,"Fortale",IF(Gestión!E582=D!$K$38,"Program",IF(Gestión!E582=D!$K$40,"Estruct",IF(Gestión!E582=D!$K$48,"Artic",IF(Gestión!E582=D!$K$55,"Fortale1",IF(Gestión!E582=D!$K$60,"Biling",IF(Gestión!E582=D!$K$64,"Forma1",IF(Gestión!E582=D!$K$66,"Gest",IF(Gestión!E582=D!$K$68,"Redefini",IF(Gestión!E582=D!$K$69,"Fortale2",IF(Gestión!E582=D!$K$72,"Edu",IF(Gestión!E582=D!$K$79,"Implement",IF(Gestión!E582=D!$K$81,"Potencia",IF(Gestión!E582=D!$K$86,"Fortale3",IF(Gestión!E582=D!$K$89,"Vincu1",IF(Gestión!E582=D!$K$91,"Incur",IF(Gestión!E582=D!$K$93,"Proyec",IF(Gestión!E582=D!$K$94,"Estrateg",IF(Gestión!E582=D!$K$95,"Desa",IF(Gestión!E582=D!$K$103,"Seguim",IF(Gestión!E582=D!$K$104,"Acces",IF(Gestión!E582=D!$K$113,"Program1",IF(Gestión!E582=D!$K$115,"En",IF(Gestión!E582=D!$K$118,"Geren",IF(Gestión!E582=D!$K$128,"Proyec1",IF(Gestión!E582=D!$K$131,"Proyec2",IF(Gestión!E582=D!$K$135,"Forma2",IF(Gestión!E582=D!$K$137,"Talent",IF(Gestión!E582=D!$K$151,"Conso1",IF(Gestión!E582=D!$K$152,"Conso2",IF(Gestión!E582=D!$K$159,"Serv",IF(Gestión!E582=D!$K$164,"Rete",IF(Gestión!E582=D!$K$171,"Fortale4",IF(Gestión!E582=D!$K$172,"Fortale5",IF(Gestión!E582=D!$K$174,"Defini",IF(Gestión!E582=D!$K$175,"Coord",IF(Gestión!E582=D!$K$178,"Redef",IF(Gestión!E582=D!$K$181,"Compro",IF(Gestión!E582=D!$K$182,"Desa1",IF(Gestión!E582=D!$K$183,"Fortale6",IF(Gestión!E582=D!$K$187,"Esta",IF(Gestión!E582=D!$K$190,"Facil",IF(Gestión!E582=D!$K$193,"Soporte",IF(Gestión!E582=D!$K$198,"Implement1",IF(Gestión!E582=D!$K$201,"La",IF(Gestión!E582=D!$K$203,"Fortale7",IF(Gestión!E582=D!$K$206,"Remo",IF(Gestión!E582=D!$K$210,"Fortale8",IF(Gestión!E582=D!$K$214,"Mejoram",IF(Gestión!E582=D!$K$215,"Fortale9",IF(Gestión!E582=D!$K$217,"Fortale10",""))))))))))))))))))))))))))))))))))))))))))))))))))))))))))</f>
        <v/>
      </c>
    </row>
    <row r="574" spans="14:20" x14ac:dyDescent="0.25">
      <c r="N574" t="str">
        <f>IF(Gestión!F583=D!$L$2,"Forta",IF(Gestión!F583=$L$4,"Inclu",IF(Gestión!F583=$L$5,"Cult",IF(Gestión!F583=$L$7,"Actua",IF(Gestión!F583=$L$11,"Cuali",IF(Gestión!F583=$L$15,"Forta1",IF(Gestión!F583=$L$18,"Actua1",IF(Gestión!F583=$L$20,"Forta2",IF(Gestión!F583=$L$24,"Plan",IF(Gestión!F583=$L$28,"Confor",IF(Gestión!F583=$L$31,"Crea",IF(Gestión!F583=$L$33,"Incor",IF(Gestión!F583=$L$35,"Incre",IF(Gestión!F583=$L$36,"Prog",IF(Gestión!F583=$L$37,"Forta3",IF(Gestión!F583=$L$38,"Redi",IF(Gestión!F583=$L$40,"Confor1",IF(Gestión!F583=$L$44,"Apoyo",IF(Gestión!F583=$L$46,"Crea1",IF(Gestión!F583=$L$48,"Forta4",IF(Gestión!F583=$L$50,"Actua2",IF(Gestión!F583=$L$51,"Invest",IF(Gestión!F583=$L$52,"Conserv",IF(Gestión!F583=$L$55,"Incre1",IF(Gestión!F583=$L$60,"Actua3",IF(Gestión!F583=$L$64,"Actua4",IF(Gestión!F583=$L$66,"Asist",IF(Gestión!F583=$L$68,"Invest2",IF(Gestión!F583=$L$69,"Pract",IF(Gestión!F583=$L$72,"Forta5",IF(Gestión!F583=$L$79,"Opera",IF(Gestión!F583=$L$80,"Opera2",IF(Gestión!F583=$L$81,"Impul",IF(Gestión!F583=$L$86,"Estudio",IF(Gestión!F583=$L$89,"Invest3",IF(Gestión!F583=$L$90,"Diseño",IF(Gestión!F583=$L$91,"Invest4",IF(Gestión!F583=$L$93,"Vincula",IF(Gestión!F583=$L$94,"Crea2",IF(Gestión!F583=$L$95,"Diseño1",IF(Gestión!F583=$L$96,"Opera3",IF(Gestión!F583=$L$100,"Promo",IF(Gestión!F583=$L$101,"Estudio1",IF(Gestión!F583=$L$103,"Desarrolla",IF(Gestión!F583=$L$104,"Propen",IF(Gestión!F583=$L$108,"Aument",IF(Gestión!F583=$L$112,"Aument2",IF(Gestión!F583=$L$113,"Incre2",IF(Gestión!F583=$L$115,"Diver",IF(Gestión!F583=$L$118,"Estable",IF(Gestión!F583=$L$128,"Realiza",IF(Gestión!F583=$L$131,"Realiza1",IF(Gestión!F583=$L$135,"Diseño2",IF(Gestión!F583=$L$137,"Estudio2",IF(Gestión!F583=$L$138,"Invest5",IF(Gestión!F583=$L$141,"Actua5",IF(Gestión!F583=$L$144,"Estable1",IF(Gestión!F583=$L$151,"Defin","N/A"))))))))))))))))))))))))))))))))))))))))))))))))))))))))))</f>
        <v>N/A</v>
      </c>
      <c r="O574" t="str">
        <f>IF(N574="N/A",IF(Gestión!F583=$L$152,"Estable2",IF(Gestión!F583=$L$159,"Diseño3",IF(Gestión!F583=$L$161,"Diseño4",IF(Gestión!F583=$L$164,"Forta6",IF(Gestión!F583=$L$168,"Prog1",IF(Gestión!F583=$L$171,"Robus",IF(Gestión!F583=$L$172,"Diseño5",IF(Gestión!F583=$L$173,"Diseño6",IF(Gestión!F583=$L$174,"Estruc",IF(Gestión!F583=$L$175,"Diseño7",IF(Gestión!F583=$L$178,"Diseño8",IF(Gestión!F583=$L$179,"Diseño9",IF(Gestión!F583=$L$180,"Diseño10",IF(Gestión!F583=$L$181,"Diseño11",IF(Gestión!F583=$L$182,"Diseño12",IF(Gestión!F583=$L$183,"Capacit",IF(Gestión!F583=$L$186,"Redi1",IF(Gestión!F583=$L$187,"Defin1",IF(Gestión!F583=$L$190,"Cumplir",IF(Gestión!F583=$L$193,"Sistem",IF(Gestión!F583=$L$195,"Montaje",IF(Gestión!F583=$L$198,"Implementa",IF(Gestión!F583=$L$201,"Sistem1",IF(Gestión!F583=$L$203,"Asegura",IF(Gestión!F583=$L$204,"Estable3",IF(Gestión!F583=$L$206,"Constru",IF(Gestión!F583=$L$210,"Defin2",IF(Gestión!F583=$L$212,"Cult1",IF(Gestión!F583=$L$214,"Diseño13",IF(Gestión!F583=$L$215,"Defin3",IF(Gestión!F583=$L$217,"Segui",""))))))))))))))))))))))))))))))),N574)</f>
        <v/>
      </c>
      <c r="P574" t="str">
        <f>IF(Gestión!D583=$Q$2,"Acre",IF(Gestión!D583=$Q$3,"Valor",IF(Gestión!D583=$Q$4,"Calidad",IF(Gestión!D583=$Q$5,"NAI",IF(Gestión!D583=$Q$6,"NAP",IF(Gestión!D583=$Q$7,"NAE",IF(Gestión!D583=$Q$8,"Articulación",IF(Gestión!D583=$Q$9,"Extensión",IF(Gestión!D583=$Q$10,"Regionalización",IF(Gestión!D583=$Q$11,"Interna",IF(Gestión!D583=$Q$12,"Seguimiento",IF(Gestión!D583=$Q$13,"NAA",IF(Gestión!D583=$Q$14,"Gerencia",IF(Gestión!D583=$Q$15,"TH",IF(Gestión!D583=$Q$16,"Finan",IF(Gestión!D583=$Q$17,"Bienestar",IF(Gestión!D583=$Q$18,"Comuni",IF(Gestión!D583=$Q$19,"Sistema",IF(Gestión!D583=$Q$20,"GestionD",IF(Gestión!D583=$Q$21,"Mejoramiento",IF(Gestión!D583=$Q$22,"Modelo",IF(Gestión!D583=$Q$23,"Control",""))))))))))))))))))))))</f>
        <v/>
      </c>
      <c r="T574" t="str">
        <f>IF(Gestión!E583=D!$K$2,"Acredi",IF(Gestión!E583=D!$K$7,"Increm",IF(Gestión!E583=D!$K$11,"Forma",IF(Gestión!E583=D!$K$15,"Vincu",IF(Gestión!E583=D!$K$31,"Estructuraci",IF(Gestión!E583=D!$K$33,"Tecnica",IF(Gestión!E583=D!$K$35,"Conso",IF(Gestión!E583=D!$K$37,"Fortale",IF(Gestión!E583=D!$K$38,"Program",IF(Gestión!E583=D!$K$40,"Estruct",IF(Gestión!E583=D!$K$48,"Artic",IF(Gestión!E583=D!$K$55,"Fortale1",IF(Gestión!E583=D!$K$60,"Biling",IF(Gestión!E583=D!$K$64,"Forma1",IF(Gestión!E583=D!$K$66,"Gest",IF(Gestión!E583=D!$K$68,"Redefini",IF(Gestión!E583=D!$K$69,"Fortale2",IF(Gestión!E583=D!$K$72,"Edu",IF(Gestión!E583=D!$K$79,"Implement",IF(Gestión!E583=D!$K$81,"Potencia",IF(Gestión!E583=D!$K$86,"Fortale3",IF(Gestión!E583=D!$K$89,"Vincu1",IF(Gestión!E583=D!$K$91,"Incur",IF(Gestión!E583=D!$K$93,"Proyec",IF(Gestión!E583=D!$K$94,"Estrateg",IF(Gestión!E583=D!$K$95,"Desa",IF(Gestión!E583=D!$K$103,"Seguim",IF(Gestión!E583=D!$K$104,"Acces",IF(Gestión!E583=D!$K$113,"Program1",IF(Gestión!E583=D!$K$115,"En",IF(Gestión!E583=D!$K$118,"Geren",IF(Gestión!E583=D!$K$128,"Proyec1",IF(Gestión!E583=D!$K$131,"Proyec2",IF(Gestión!E583=D!$K$135,"Forma2",IF(Gestión!E583=D!$K$137,"Talent",IF(Gestión!E583=D!$K$151,"Conso1",IF(Gestión!E583=D!$K$152,"Conso2",IF(Gestión!E583=D!$K$159,"Serv",IF(Gestión!E583=D!$K$164,"Rete",IF(Gestión!E583=D!$K$171,"Fortale4",IF(Gestión!E583=D!$K$172,"Fortale5",IF(Gestión!E583=D!$K$174,"Defini",IF(Gestión!E583=D!$K$175,"Coord",IF(Gestión!E583=D!$K$178,"Redef",IF(Gestión!E583=D!$K$181,"Compro",IF(Gestión!E583=D!$K$182,"Desa1",IF(Gestión!E583=D!$K$183,"Fortale6",IF(Gestión!E583=D!$K$187,"Esta",IF(Gestión!E583=D!$K$190,"Facil",IF(Gestión!E583=D!$K$193,"Soporte",IF(Gestión!E583=D!$K$198,"Implement1",IF(Gestión!E583=D!$K$201,"La",IF(Gestión!E583=D!$K$203,"Fortale7",IF(Gestión!E583=D!$K$206,"Remo",IF(Gestión!E583=D!$K$210,"Fortale8",IF(Gestión!E583=D!$K$214,"Mejoram",IF(Gestión!E583=D!$K$215,"Fortale9",IF(Gestión!E583=D!$K$217,"Fortale10",""))))))))))))))))))))))))))))))))))))))))))))))))))))))))))</f>
        <v/>
      </c>
    </row>
    <row r="575" spans="14:20" x14ac:dyDescent="0.25">
      <c r="N575" t="str">
        <f>IF(Gestión!F584=D!$L$2,"Forta",IF(Gestión!F584=$L$4,"Inclu",IF(Gestión!F584=$L$5,"Cult",IF(Gestión!F584=$L$7,"Actua",IF(Gestión!F584=$L$11,"Cuali",IF(Gestión!F584=$L$15,"Forta1",IF(Gestión!F584=$L$18,"Actua1",IF(Gestión!F584=$L$20,"Forta2",IF(Gestión!F584=$L$24,"Plan",IF(Gestión!F584=$L$28,"Confor",IF(Gestión!F584=$L$31,"Crea",IF(Gestión!F584=$L$33,"Incor",IF(Gestión!F584=$L$35,"Incre",IF(Gestión!F584=$L$36,"Prog",IF(Gestión!F584=$L$37,"Forta3",IF(Gestión!F584=$L$38,"Redi",IF(Gestión!F584=$L$40,"Confor1",IF(Gestión!F584=$L$44,"Apoyo",IF(Gestión!F584=$L$46,"Crea1",IF(Gestión!F584=$L$48,"Forta4",IF(Gestión!F584=$L$50,"Actua2",IF(Gestión!F584=$L$51,"Invest",IF(Gestión!F584=$L$52,"Conserv",IF(Gestión!F584=$L$55,"Incre1",IF(Gestión!F584=$L$60,"Actua3",IF(Gestión!F584=$L$64,"Actua4",IF(Gestión!F584=$L$66,"Asist",IF(Gestión!F584=$L$68,"Invest2",IF(Gestión!F584=$L$69,"Pract",IF(Gestión!F584=$L$72,"Forta5",IF(Gestión!F584=$L$79,"Opera",IF(Gestión!F584=$L$80,"Opera2",IF(Gestión!F584=$L$81,"Impul",IF(Gestión!F584=$L$86,"Estudio",IF(Gestión!F584=$L$89,"Invest3",IF(Gestión!F584=$L$90,"Diseño",IF(Gestión!F584=$L$91,"Invest4",IF(Gestión!F584=$L$93,"Vincula",IF(Gestión!F584=$L$94,"Crea2",IF(Gestión!F584=$L$95,"Diseño1",IF(Gestión!F584=$L$96,"Opera3",IF(Gestión!F584=$L$100,"Promo",IF(Gestión!F584=$L$101,"Estudio1",IF(Gestión!F584=$L$103,"Desarrolla",IF(Gestión!F584=$L$104,"Propen",IF(Gestión!F584=$L$108,"Aument",IF(Gestión!F584=$L$112,"Aument2",IF(Gestión!F584=$L$113,"Incre2",IF(Gestión!F584=$L$115,"Diver",IF(Gestión!F584=$L$118,"Estable",IF(Gestión!F584=$L$128,"Realiza",IF(Gestión!F584=$L$131,"Realiza1",IF(Gestión!F584=$L$135,"Diseño2",IF(Gestión!F584=$L$137,"Estudio2",IF(Gestión!F584=$L$138,"Invest5",IF(Gestión!F584=$L$141,"Actua5",IF(Gestión!F584=$L$144,"Estable1",IF(Gestión!F584=$L$151,"Defin","N/A"))))))))))))))))))))))))))))))))))))))))))))))))))))))))))</f>
        <v>N/A</v>
      </c>
      <c r="O575" t="str">
        <f>IF(N575="N/A",IF(Gestión!F584=$L$152,"Estable2",IF(Gestión!F584=$L$159,"Diseño3",IF(Gestión!F584=$L$161,"Diseño4",IF(Gestión!F584=$L$164,"Forta6",IF(Gestión!F584=$L$168,"Prog1",IF(Gestión!F584=$L$171,"Robus",IF(Gestión!F584=$L$172,"Diseño5",IF(Gestión!F584=$L$173,"Diseño6",IF(Gestión!F584=$L$174,"Estruc",IF(Gestión!F584=$L$175,"Diseño7",IF(Gestión!F584=$L$178,"Diseño8",IF(Gestión!F584=$L$179,"Diseño9",IF(Gestión!F584=$L$180,"Diseño10",IF(Gestión!F584=$L$181,"Diseño11",IF(Gestión!F584=$L$182,"Diseño12",IF(Gestión!F584=$L$183,"Capacit",IF(Gestión!F584=$L$186,"Redi1",IF(Gestión!F584=$L$187,"Defin1",IF(Gestión!F584=$L$190,"Cumplir",IF(Gestión!F584=$L$193,"Sistem",IF(Gestión!F584=$L$195,"Montaje",IF(Gestión!F584=$L$198,"Implementa",IF(Gestión!F584=$L$201,"Sistem1",IF(Gestión!F584=$L$203,"Asegura",IF(Gestión!F584=$L$204,"Estable3",IF(Gestión!F584=$L$206,"Constru",IF(Gestión!F584=$L$210,"Defin2",IF(Gestión!F584=$L$212,"Cult1",IF(Gestión!F584=$L$214,"Diseño13",IF(Gestión!F584=$L$215,"Defin3",IF(Gestión!F584=$L$217,"Segui",""))))))))))))))))))))))))))))))),N575)</f>
        <v/>
      </c>
      <c r="P575" t="str">
        <f>IF(Gestión!D584=$Q$2,"Acre",IF(Gestión!D584=$Q$3,"Valor",IF(Gestión!D584=$Q$4,"Calidad",IF(Gestión!D584=$Q$5,"NAI",IF(Gestión!D584=$Q$6,"NAP",IF(Gestión!D584=$Q$7,"NAE",IF(Gestión!D584=$Q$8,"Articulación",IF(Gestión!D584=$Q$9,"Extensión",IF(Gestión!D584=$Q$10,"Regionalización",IF(Gestión!D584=$Q$11,"Interna",IF(Gestión!D584=$Q$12,"Seguimiento",IF(Gestión!D584=$Q$13,"NAA",IF(Gestión!D584=$Q$14,"Gerencia",IF(Gestión!D584=$Q$15,"TH",IF(Gestión!D584=$Q$16,"Finan",IF(Gestión!D584=$Q$17,"Bienestar",IF(Gestión!D584=$Q$18,"Comuni",IF(Gestión!D584=$Q$19,"Sistema",IF(Gestión!D584=$Q$20,"GestionD",IF(Gestión!D584=$Q$21,"Mejoramiento",IF(Gestión!D584=$Q$22,"Modelo",IF(Gestión!D584=$Q$23,"Control",""))))))))))))))))))))))</f>
        <v/>
      </c>
      <c r="T575" t="str">
        <f>IF(Gestión!E584=D!$K$2,"Acredi",IF(Gestión!E584=D!$K$7,"Increm",IF(Gestión!E584=D!$K$11,"Forma",IF(Gestión!E584=D!$K$15,"Vincu",IF(Gestión!E584=D!$K$31,"Estructuraci",IF(Gestión!E584=D!$K$33,"Tecnica",IF(Gestión!E584=D!$K$35,"Conso",IF(Gestión!E584=D!$K$37,"Fortale",IF(Gestión!E584=D!$K$38,"Program",IF(Gestión!E584=D!$K$40,"Estruct",IF(Gestión!E584=D!$K$48,"Artic",IF(Gestión!E584=D!$K$55,"Fortale1",IF(Gestión!E584=D!$K$60,"Biling",IF(Gestión!E584=D!$K$64,"Forma1",IF(Gestión!E584=D!$K$66,"Gest",IF(Gestión!E584=D!$K$68,"Redefini",IF(Gestión!E584=D!$K$69,"Fortale2",IF(Gestión!E584=D!$K$72,"Edu",IF(Gestión!E584=D!$K$79,"Implement",IF(Gestión!E584=D!$K$81,"Potencia",IF(Gestión!E584=D!$K$86,"Fortale3",IF(Gestión!E584=D!$K$89,"Vincu1",IF(Gestión!E584=D!$K$91,"Incur",IF(Gestión!E584=D!$K$93,"Proyec",IF(Gestión!E584=D!$K$94,"Estrateg",IF(Gestión!E584=D!$K$95,"Desa",IF(Gestión!E584=D!$K$103,"Seguim",IF(Gestión!E584=D!$K$104,"Acces",IF(Gestión!E584=D!$K$113,"Program1",IF(Gestión!E584=D!$K$115,"En",IF(Gestión!E584=D!$K$118,"Geren",IF(Gestión!E584=D!$K$128,"Proyec1",IF(Gestión!E584=D!$K$131,"Proyec2",IF(Gestión!E584=D!$K$135,"Forma2",IF(Gestión!E584=D!$K$137,"Talent",IF(Gestión!E584=D!$K$151,"Conso1",IF(Gestión!E584=D!$K$152,"Conso2",IF(Gestión!E584=D!$K$159,"Serv",IF(Gestión!E584=D!$K$164,"Rete",IF(Gestión!E584=D!$K$171,"Fortale4",IF(Gestión!E584=D!$K$172,"Fortale5",IF(Gestión!E584=D!$K$174,"Defini",IF(Gestión!E584=D!$K$175,"Coord",IF(Gestión!E584=D!$K$178,"Redef",IF(Gestión!E584=D!$K$181,"Compro",IF(Gestión!E584=D!$K$182,"Desa1",IF(Gestión!E584=D!$K$183,"Fortale6",IF(Gestión!E584=D!$K$187,"Esta",IF(Gestión!E584=D!$K$190,"Facil",IF(Gestión!E584=D!$K$193,"Soporte",IF(Gestión!E584=D!$K$198,"Implement1",IF(Gestión!E584=D!$K$201,"La",IF(Gestión!E584=D!$K$203,"Fortale7",IF(Gestión!E584=D!$K$206,"Remo",IF(Gestión!E584=D!$K$210,"Fortale8",IF(Gestión!E584=D!$K$214,"Mejoram",IF(Gestión!E584=D!$K$215,"Fortale9",IF(Gestión!E584=D!$K$217,"Fortale10",""))))))))))))))))))))))))))))))))))))))))))))))))))))))))))</f>
        <v/>
      </c>
    </row>
    <row r="576" spans="14:20" x14ac:dyDescent="0.25">
      <c r="N576" t="str">
        <f>IF(Gestión!F585=D!$L$2,"Forta",IF(Gestión!F585=$L$4,"Inclu",IF(Gestión!F585=$L$5,"Cult",IF(Gestión!F585=$L$7,"Actua",IF(Gestión!F585=$L$11,"Cuali",IF(Gestión!F585=$L$15,"Forta1",IF(Gestión!F585=$L$18,"Actua1",IF(Gestión!F585=$L$20,"Forta2",IF(Gestión!F585=$L$24,"Plan",IF(Gestión!F585=$L$28,"Confor",IF(Gestión!F585=$L$31,"Crea",IF(Gestión!F585=$L$33,"Incor",IF(Gestión!F585=$L$35,"Incre",IF(Gestión!F585=$L$36,"Prog",IF(Gestión!F585=$L$37,"Forta3",IF(Gestión!F585=$L$38,"Redi",IF(Gestión!F585=$L$40,"Confor1",IF(Gestión!F585=$L$44,"Apoyo",IF(Gestión!F585=$L$46,"Crea1",IF(Gestión!F585=$L$48,"Forta4",IF(Gestión!F585=$L$50,"Actua2",IF(Gestión!F585=$L$51,"Invest",IF(Gestión!F585=$L$52,"Conserv",IF(Gestión!F585=$L$55,"Incre1",IF(Gestión!F585=$L$60,"Actua3",IF(Gestión!F585=$L$64,"Actua4",IF(Gestión!F585=$L$66,"Asist",IF(Gestión!F585=$L$68,"Invest2",IF(Gestión!F585=$L$69,"Pract",IF(Gestión!F585=$L$72,"Forta5",IF(Gestión!F585=$L$79,"Opera",IF(Gestión!F585=$L$80,"Opera2",IF(Gestión!F585=$L$81,"Impul",IF(Gestión!F585=$L$86,"Estudio",IF(Gestión!F585=$L$89,"Invest3",IF(Gestión!F585=$L$90,"Diseño",IF(Gestión!F585=$L$91,"Invest4",IF(Gestión!F585=$L$93,"Vincula",IF(Gestión!F585=$L$94,"Crea2",IF(Gestión!F585=$L$95,"Diseño1",IF(Gestión!F585=$L$96,"Opera3",IF(Gestión!F585=$L$100,"Promo",IF(Gestión!F585=$L$101,"Estudio1",IF(Gestión!F585=$L$103,"Desarrolla",IF(Gestión!F585=$L$104,"Propen",IF(Gestión!F585=$L$108,"Aument",IF(Gestión!F585=$L$112,"Aument2",IF(Gestión!F585=$L$113,"Incre2",IF(Gestión!F585=$L$115,"Diver",IF(Gestión!F585=$L$118,"Estable",IF(Gestión!F585=$L$128,"Realiza",IF(Gestión!F585=$L$131,"Realiza1",IF(Gestión!F585=$L$135,"Diseño2",IF(Gestión!F585=$L$137,"Estudio2",IF(Gestión!F585=$L$138,"Invest5",IF(Gestión!F585=$L$141,"Actua5",IF(Gestión!F585=$L$144,"Estable1",IF(Gestión!F585=$L$151,"Defin","N/A"))))))))))))))))))))))))))))))))))))))))))))))))))))))))))</f>
        <v>N/A</v>
      </c>
      <c r="O576" t="str">
        <f>IF(N576="N/A",IF(Gestión!F585=$L$152,"Estable2",IF(Gestión!F585=$L$159,"Diseño3",IF(Gestión!F585=$L$161,"Diseño4",IF(Gestión!F585=$L$164,"Forta6",IF(Gestión!F585=$L$168,"Prog1",IF(Gestión!F585=$L$171,"Robus",IF(Gestión!F585=$L$172,"Diseño5",IF(Gestión!F585=$L$173,"Diseño6",IF(Gestión!F585=$L$174,"Estruc",IF(Gestión!F585=$L$175,"Diseño7",IF(Gestión!F585=$L$178,"Diseño8",IF(Gestión!F585=$L$179,"Diseño9",IF(Gestión!F585=$L$180,"Diseño10",IF(Gestión!F585=$L$181,"Diseño11",IF(Gestión!F585=$L$182,"Diseño12",IF(Gestión!F585=$L$183,"Capacit",IF(Gestión!F585=$L$186,"Redi1",IF(Gestión!F585=$L$187,"Defin1",IF(Gestión!F585=$L$190,"Cumplir",IF(Gestión!F585=$L$193,"Sistem",IF(Gestión!F585=$L$195,"Montaje",IF(Gestión!F585=$L$198,"Implementa",IF(Gestión!F585=$L$201,"Sistem1",IF(Gestión!F585=$L$203,"Asegura",IF(Gestión!F585=$L$204,"Estable3",IF(Gestión!F585=$L$206,"Constru",IF(Gestión!F585=$L$210,"Defin2",IF(Gestión!F585=$L$212,"Cult1",IF(Gestión!F585=$L$214,"Diseño13",IF(Gestión!F585=$L$215,"Defin3",IF(Gestión!F585=$L$217,"Segui",""))))))))))))))))))))))))))))))),N576)</f>
        <v/>
      </c>
      <c r="P576" t="str">
        <f>IF(Gestión!D585=$Q$2,"Acre",IF(Gestión!D585=$Q$3,"Valor",IF(Gestión!D585=$Q$4,"Calidad",IF(Gestión!D585=$Q$5,"NAI",IF(Gestión!D585=$Q$6,"NAP",IF(Gestión!D585=$Q$7,"NAE",IF(Gestión!D585=$Q$8,"Articulación",IF(Gestión!D585=$Q$9,"Extensión",IF(Gestión!D585=$Q$10,"Regionalización",IF(Gestión!D585=$Q$11,"Interna",IF(Gestión!D585=$Q$12,"Seguimiento",IF(Gestión!D585=$Q$13,"NAA",IF(Gestión!D585=$Q$14,"Gerencia",IF(Gestión!D585=$Q$15,"TH",IF(Gestión!D585=$Q$16,"Finan",IF(Gestión!D585=$Q$17,"Bienestar",IF(Gestión!D585=$Q$18,"Comuni",IF(Gestión!D585=$Q$19,"Sistema",IF(Gestión!D585=$Q$20,"GestionD",IF(Gestión!D585=$Q$21,"Mejoramiento",IF(Gestión!D585=$Q$22,"Modelo",IF(Gestión!D585=$Q$23,"Control",""))))))))))))))))))))))</f>
        <v/>
      </c>
      <c r="T576" t="str">
        <f>IF(Gestión!E585=D!$K$2,"Acredi",IF(Gestión!E585=D!$K$7,"Increm",IF(Gestión!E585=D!$K$11,"Forma",IF(Gestión!E585=D!$K$15,"Vincu",IF(Gestión!E585=D!$K$31,"Estructuraci",IF(Gestión!E585=D!$K$33,"Tecnica",IF(Gestión!E585=D!$K$35,"Conso",IF(Gestión!E585=D!$K$37,"Fortale",IF(Gestión!E585=D!$K$38,"Program",IF(Gestión!E585=D!$K$40,"Estruct",IF(Gestión!E585=D!$K$48,"Artic",IF(Gestión!E585=D!$K$55,"Fortale1",IF(Gestión!E585=D!$K$60,"Biling",IF(Gestión!E585=D!$K$64,"Forma1",IF(Gestión!E585=D!$K$66,"Gest",IF(Gestión!E585=D!$K$68,"Redefini",IF(Gestión!E585=D!$K$69,"Fortale2",IF(Gestión!E585=D!$K$72,"Edu",IF(Gestión!E585=D!$K$79,"Implement",IF(Gestión!E585=D!$K$81,"Potencia",IF(Gestión!E585=D!$K$86,"Fortale3",IF(Gestión!E585=D!$K$89,"Vincu1",IF(Gestión!E585=D!$K$91,"Incur",IF(Gestión!E585=D!$K$93,"Proyec",IF(Gestión!E585=D!$K$94,"Estrateg",IF(Gestión!E585=D!$K$95,"Desa",IF(Gestión!E585=D!$K$103,"Seguim",IF(Gestión!E585=D!$K$104,"Acces",IF(Gestión!E585=D!$K$113,"Program1",IF(Gestión!E585=D!$K$115,"En",IF(Gestión!E585=D!$K$118,"Geren",IF(Gestión!E585=D!$K$128,"Proyec1",IF(Gestión!E585=D!$K$131,"Proyec2",IF(Gestión!E585=D!$K$135,"Forma2",IF(Gestión!E585=D!$K$137,"Talent",IF(Gestión!E585=D!$K$151,"Conso1",IF(Gestión!E585=D!$K$152,"Conso2",IF(Gestión!E585=D!$K$159,"Serv",IF(Gestión!E585=D!$K$164,"Rete",IF(Gestión!E585=D!$K$171,"Fortale4",IF(Gestión!E585=D!$K$172,"Fortale5",IF(Gestión!E585=D!$K$174,"Defini",IF(Gestión!E585=D!$K$175,"Coord",IF(Gestión!E585=D!$K$178,"Redef",IF(Gestión!E585=D!$K$181,"Compro",IF(Gestión!E585=D!$K$182,"Desa1",IF(Gestión!E585=D!$K$183,"Fortale6",IF(Gestión!E585=D!$K$187,"Esta",IF(Gestión!E585=D!$K$190,"Facil",IF(Gestión!E585=D!$K$193,"Soporte",IF(Gestión!E585=D!$K$198,"Implement1",IF(Gestión!E585=D!$K$201,"La",IF(Gestión!E585=D!$K$203,"Fortale7",IF(Gestión!E585=D!$K$206,"Remo",IF(Gestión!E585=D!$K$210,"Fortale8",IF(Gestión!E585=D!$K$214,"Mejoram",IF(Gestión!E585=D!$K$215,"Fortale9",IF(Gestión!E585=D!$K$217,"Fortale10",""))))))))))))))))))))))))))))))))))))))))))))))))))))))))))</f>
        <v/>
      </c>
    </row>
    <row r="577" spans="14:20" x14ac:dyDescent="0.25">
      <c r="N577" t="str">
        <f>IF(Gestión!F586=D!$L$2,"Forta",IF(Gestión!F586=$L$4,"Inclu",IF(Gestión!F586=$L$5,"Cult",IF(Gestión!F586=$L$7,"Actua",IF(Gestión!F586=$L$11,"Cuali",IF(Gestión!F586=$L$15,"Forta1",IF(Gestión!F586=$L$18,"Actua1",IF(Gestión!F586=$L$20,"Forta2",IF(Gestión!F586=$L$24,"Plan",IF(Gestión!F586=$L$28,"Confor",IF(Gestión!F586=$L$31,"Crea",IF(Gestión!F586=$L$33,"Incor",IF(Gestión!F586=$L$35,"Incre",IF(Gestión!F586=$L$36,"Prog",IF(Gestión!F586=$L$37,"Forta3",IF(Gestión!F586=$L$38,"Redi",IF(Gestión!F586=$L$40,"Confor1",IF(Gestión!F586=$L$44,"Apoyo",IF(Gestión!F586=$L$46,"Crea1",IF(Gestión!F586=$L$48,"Forta4",IF(Gestión!F586=$L$50,"Actua2",IF(Gestión!F586=$L$51,"Invest",IF(Gestión!F586=$L$52,"Conserv",IF(Gestión!F586=$L$55,"Incre1",IF(Gestión!F586=$L$60,"Actua3",IF(Gestión!F586=$L$64,"Actua4",IF(Gestión!F586=$L$66,"Asist",IF(Gestión!F586=$L$68,"Invest2",IF(Gestión!F586=$L$69,"Pract",IF(Gestión!F586=$L$72,"Forta5",IF(Gestión!F586=$L$79,"Opera",IF(Gestión!F586=$L$80,"Opera2",IF(Gestión!F586=$L$81,"Impul",IF(Gestión!F586=$L$86,"Estudio",IF(Gestión!F586=$L$89,"Invest3",IF(Gestión!F586=$L$90,"Diseño",IF(Gestión!F586=$L$91,"Invest4",IF(Gestión!F586=$L$93,"Vincula",IF(Gestión!F586=$L$94,"Crea2",IF(Gestión!F586=$L$95,"Diseño1",IF(Gestión!F586=$L$96,"Opera3",IF(Gestión!F586=$L$100,"Promo",IF(Gestión!F586=$L$101,"Estudio1",IF(Gestión!F586=$L$103,"Desarrolla",IF(Gestión!F586=$L$104,"Propen",IF(Gestión!F586=$L$108,"Aument",IF(Gestión!F586=$L$112,"Aument2",IF(Gestión!F586=$L$113,"Incre2",IF(Gestión!F586=$L$115,"Diver",IF(Gestión!F586=$L$118,"Estable",IF(Gestión!F586=$L$128,"Realiza",IF(Gestión!F586=$L$131,"Realiza1",IF(Gestión!F586=$L$135,"Diseño2",IF(Gestión!F586=$L$137,"Estudio2",IF(Gestión!F586=$L$138,"Invest5",IF(Gestión!F586=$L$141,"Actua5",IF(Gestión!F586=$L$144,"Estable1",IF(Gestión!F586=$L$151,"Defin","N/A"))))))))))))))))))))))))))))))))))))))))))))))))))))))))))</f>
        <v>N/A</v>
      </c>
      <c r="O577" t="str">
        <f>IF(N577="N/A",IF(Gestión!F586=$L$152,"Estable2",IF(Gestión!F586=$L$159,"Diseño3",IF(Gestión!F586=$L$161,"Diseño4",IF(Gestión!F586=$L$164,"Forta6",IF(Gestión!F586=$L$168,"Prog1",IF(Gestión!F586=$L$171,"Robus",IF(Gestión!F586=$L$172,"Diseño5",IF(Gestión!F586=$L$173,"Diseño6",IF(Gestión!F586=$L$174,"Estruc",IF(Gestión!F586=$L$175,"Diseño7",IF(Gestión!F586=$L$178,"Diseño8",IF(Gestión!F586=$L$179,"Diseño9",IF(Gestión!F586=$L$180,"Diseño10",IF(Gestión!F586=$L$181,"Diseño11",IF(Gestión!F586=$L$182,"Diseño12",IF(Gestión!F586=$L$183,"Capacit",IF(Gestión!F586=$L$186,"Redi1",IF(Gestión!F586=$L$187,"Defin1",IF(Gestión!F586=$L$190,"Cumplir",IF(Gestión!F586=$L$193,"Sistem",IF(Gestión!F586=$L$195,"Montaje",IF(Gestión!F586=$L$198,"Implementa",IF(Gestión!F586=$L$201,"Sistem1",IF(Gestión!F586=$L$203,"Asegura",IF(Gestión!F586=$L$204,"Estable3",IF(Gestión!F586=$L$206,"Constru",IF(Gestión!F586=$L$210,"Defin2",IF(Gestión!F586=$L$212,"Cult1",IF(Gestión!F586=$L$214,"Diseño13",IF(Gestión!F586=$L$215,"Defin3",IF(Gestión!F586=$L$217,"Segui",""))))))))))))))))))))))))))))))),N577)</f>
        <v/>
      </c>
      <c r="P577" t="str">
        <f>IF(Gestión!D586=$Q$2,"Acre",IF(Gestión!D586=$Q$3,"Valor",IF(Gestión!D586=$Q$4,"Calidad",IF(Gestión!D586=$Q$5,"NAI",IF(Gestión!D586=$Q$6,"NAP",IF(Gestión!D586=$Q$7,"NAE",IF(Gestión!D586=$Q$8,"Articulación",IF(Gestión!D586=$Q$9,"Extensión",IF(Gestión!D586=$Q$10,"Regionalización",IF(Gestión!D586=$Q$11,"Interna",IF(Gestión!D586=$Q$12,"Seguimiento",IF(Gestión!D586=$Q$13,"NAA",IF(Gestión!D586=$Q$14,"Gerencia",IF(Gestión!D586=$Q$15,"TH",IF(Gestión!D586=$Q$16,"Finan",IF(Gestión!D586=$Q$17,"Bienestar",IF(Gestión!D586=$Q$18,"Comuni",IF(Gestión!D586=$Q$19,"Sistema",IF(Gestión!D586=$Q$20,"GestionD",IF(Gestión!D586=$Q$21,"Mejoramiento",IF(Gestión!D586=$Q$22,"Modelo",IF(Gestión!D586=$Q$23,"Control",""))))))))))))))))))))))</f>
        <v/>
      </c>
      <c r="T577" t="str">
        <f>IF(Gestión!E586=D!$K$2,"Acredi",IF(Gestión!E586=D!$K$7,"Increm",IF(Gestión!E586=D!$K$11,"Forma",IF(Gestión!E586=D!$K$15,"Vincu",IF(Gestión!E586=D!$K$31,"Estructuraci",IF(Gestión!E586=D!$K$33,"Tecnica",IF(Gestión!E586=D!$K$35,"Conso",IF(Gestión!E586=D!$K$37,"Fortale",IF(Gestión!E586=D!$K$38,"Program",IF(Gestión!E586=D!$K$40,"Estruct",IF(Gestión!E586=D!$K$48,"Artic",IF(Gestión!E586=D!$K$55,"Fortale1",IF(Gestión!E586=D!$K$60,"Biling",IF(Gestión!E586=D!$K$64,"Forma1",IF(Gestión!E586=D!$K$66,"Gest",IF(Gestión!E586=D!$K$68,"Redefini",IF(Gestión!E586=D!$K$69,"Fortale2",IF(Gestión!E586=D!$K$72,"Edu",IF(Gestión!E586=D!$K$79,"Implement",IF(Gestión!E586=D!$K$81,"Potencia",IF(Gestión!E586=D!$K$86,"Fortale3",IF(Gestión!E586=D!$K$89,"Vincu1",IF(Gestión!E586=D!$K$91,"Incur",IF(Gestión!E586=D!$K$93,"Proyec",IF(Gestión!E586=D!$K$94,"Estrateg",IF(Gestión!E586=D!$K$95,"Desa",IF(Gestión!E586=D!$K$103,"Seguim",IF(Gestión!E586=D!$K$104,"Acces",IF(Gestión!E586=D!$K$113,"Program1",IF(Gestión!E586=D!$K$115,"En",IF(Gestión!E586=D!$K$118,"Geren",IF(Gestión!E586=D!$K$128,"Proyec1",IF(Gestión!E586=D!$K$131,"Proyec2",IF(Gestión!E586=D!$K$135,"Forma2",IF(Gestión!E586=D!$K$137,"Talent",IF(Gestión!E586=D!$K$151,"Conso1",IF(Gestión!E586=D!$K$152,"Conso2",IF(Gestión!E586=D!$K$159,"Serv",IF(Gestión!E586=D!$K$164,"Rete",IF(Gestión!E586=D!$K$171,"Fortale4",IF(Gestión!E586=D!$K$172,"Fortale5",IF(Gestión!E586=D!$K$174,"Defini",IF(Gestión!E586=D!$K$175,"Coord",IF(Gestión!E586=D!$K$178,"Redef",IF(Gestión!E586=D!$K$181,"Compro",IF(Gestión!E586=D!$K$182,"Desa1",IF(Gestión!E586=D!$K$183,"Fortale6",IF(Gestión!E586=D!$K$187,"Esta",IF(Gestión!E586=D!$K$190,"Facil",IF(Gestión!E586=D!$K$193,"Soporte",IF(Gestión!E586=D!$K$198,"Implement1",IF(Gestión!E586=D!$K$201,"La",IF(Gestión!E586=D!$K$203,"Fortale7",IF(Gestión!E586=D!$K$206,"Remo",IF(Gestión!E586=D!$K$210,"Fortale8",IF(Gestión!E586=D!$K$214,"Mejoram",IF(Gestión!E586=D!$K$215,"Fortale9",IF(Gestión!E586=D!$K$217,"Fortale10",""))))))))))))))))))))))))))))))))))))))))))))))))))))))))))</f>
        <v/>
      </c>
    </row>
    <row r="578" spans="14:20" x14ac:dyDescent="0.25">
      <c r="N578" t="str">
        <f>IF(Gestión!F587=D!$L$2,"Forta",IF(Gestión!F587=$L$4,"Inclu",IF(Gestión!F587=$L$5,"Cult",IF(Gestión!F587=$L$7,"Actua",IF(Gestión!F587=$L$11,"Cuali",IF(Gestión!F587=$L$15,"Forta1",IF(Gestión!F587=$L$18,"Actua1",IF(Gestión!F587=$L$20,"Forta2",IF(Gestión!F587=$L$24,"Plan",IF(Gestión!F587=$L$28,"Confor",IF(Gestión!F587=$L$31,"Crea",IF(Gestión!F587=$L$33,"Incor",IF(Gestión!F587=$L$35,"Incre",IF(Gestión!F587=$L$36,"Prog",IF(Gestión!F587=$L$37,"Forta3",IF(Gestión!F587=$L$38,"Redi",IF(Gestión!F587=$L$40,"Confor1",IF(Gestión!F587=$L$44,"Apoyo",IF(Gestión!F587=$L$46,"Crea1",IF(Gestión!F587=$L$48,"Forta4",IF(Gestión!F587=$L$50,"Actua2",IF(Gestión!F587=$L$51,"Invest",IF(Gestión!F587=$L$52,"Conserv",IF(Gestión!F587=$L$55,"Incre1",IF(Gestión!F587=$L$60,"Actua3",IF(Gestión!F587=$L$64,"Actua4",IF(Gestión!F587=$L$66,"Asist",IF(Gestión!F587=$L$68,"Invest2",IF(Gestión!F587=$L$69,"Pract",IF(Gestión!F587=$L$72,"Forta5",IF(Gestión!F587=$L$79,"Opera",IF(Gestión!F587=$L$80,"Opera2",IF(Gestión!F587=$L$81,"Impul",IF(Gestión!F587=$L$86,"Estudio",IF(Gestión!F587=$L$89,"Invest3",IF(Gestión!F587=$L$90,"Diseño",IF(Gestión!F587=$L$91,"Invest4",IF(Gestión!F587=$L$93,"Vincula",IF(Gestión!F587=$L$94,"Crea2",IF(Gestión!F587=$L$95,"Diseño1",IF(Gestión!F587=$L$96,"Opera3",IF(Gestión!F587=$L$100,"Promo",IF(Gestión!F587=$L$101,"Estudio1",IF(Gestión!F587=$L$103,"Desarrolla",IF(Gestión!F587=$L$104,"Propen",IF(Gestión!F587=$L$108,"Aument",IF(Gestión!F587=$L$112,"Aument2",IF(Gestión!F587=$L$113,"Incre2",IF(Gestión!F587=$L$115,"Diver",IF(Gestión!F587=$L$118,"Estable",IF(Gestión!F587=$L$128,"Realiza",IF(Gestión!F587=$L$131,"Realiza1",IF(Gestión!F587=$L$135,"Diseño2",IF(Gestión!F587=$L$137,"Estudio2",IF(Gestión!F587=$L$138,"Invest5",IF(Gestión!F587=$L$141,"Actua5",IF(Gestión!F587=$L$144,"Estable1",IF(Gestión!F587=$L$151,"Defin","N/A"))))))))))))))))))))))))))))))))))))))))))))))))))))))))))</f>
        <v>N/A</v>
      </c>
      <c r="O578" t="str">
        <f>IF(N578="N/A",IF(Gestión!F587=$L$152,"Estable2",IF(Gestión!F587=$L$159,"Diseño3",IF(Gestión!F587=$L$161,"Diseño4",IF(Gestión!F587=$L$164,"Forta6",IF(Gestión!F587=$L$168,"Prog1",IF(Gestión!F587=$L$171,"Robus",IF(Gestión!F587=$L$172,"Diseño5",IF(Gestión!F587=$L$173,"Diseño6",IF(Gestión!F587=$L$174,"Estruc",IF(Gestión!F587=$L$175,"Diseño7",IF(Gestión!F587=$L$178,"Diseño8",IF(Gestión!F587=$L$179,"Diseño9",IF(Gestión!F587=$L$180,"Diseño10",IF(Gestión!F587=$L$181,"Diseño11",IF(Gestión!F587=$L$182,"Diseño12",IF(Gestión!F587=$L$183,"Capacit",IF(Gestión!F587=$L$186,"Redi1",IF(Gestión!F587=$L$187,"Defin1",IF(Gestión!F587=$L$190,"Cumplir",IF(Gestión!F587=$L$193,"Sistem",IF(Gestión!F587=$L$195,"Montaje",IF(Gestión!F587=$L$198,"Implementa",IF(Gestión!F587=$L$201,"Sistem1",IF(Gestión!F587=$L$203,"Asegura",IF(Gestión!F587=$L$204,"Estable3",IF(Gestión!F587=$L$206,"Constru",IF(Gestión!F587=$L$210,"Defin2",IF(Gestión!F587=$L$212,"Cult1",IF(Gestión!F587=$L$214,"Diseño13",IF(Gestión!F587=$L$215,"Defin3",IF(Gestión!F587=$L$217,"Segui",""))))))))))))))))))))))))))))))),N578)</f>
        <v/>
      </c>
      <c r="P578" t="str">
        <f>IF(Gestión!D587=$Q$2,"Acre",IF(Gestión!D587=$Q$3,"Valor",IF(Gestión!D587=$Q$4,"Calidad",IF(Gestión!D587=$Q$5,"NAI",IF(Gestión!D587=$Q$6,"NAP",IF(Gestión!D587=$Q$7,"NAE",IF(Gestión!D587=$Q$8,"Articulación",IF(Gestión!D587=$Q$9,"Extensión",IF(Gestión!D587=$Q$10,"Regionalización",IF(Gestión!D587=$Q$11,"Interna",IF(Gestión!D587=$Q$12,"Seguimiento",IF(Gestión!D587=$Q$13,"NAA",IF(Gestión!D587=$Q$14,"Gerencia",IF(Gestión!D587=$Q$15,"TH",IF(Gestión!D587=$Q$16,"Finan",IF(Gestión!D587=$Q$17,"Bienestar",IF(Gestión!D587=$Q$18,"Comuni",IF(Gestión!D587=$Q$19,"Sistema",IF(Gestión!D587=$Q$20,"GestionD",IF(Gestión!D587=$Q$21,"Mejoramiento",IF(Gestión!D587=$Q$22,"Modelo",IF(Gestión!D587=$Q$23,"Control",""))))))))))))))))))))))</f>
        <v/>
      </c>
      <c r="T578" t="str">
        <f>IF(Gestión!E587=D!$K$2,"Acredi",IF(Gestión!E587=D!$K$7,"Increm",IF(Gestión!E587=D!$K$11,"Forma",IF(Gestión!E587=D!$K$15,"Vincu",IF(Gestión!E587=D!$K$31,"Estructuraci",IF(Gestión!E587=D!$K$33,"Tecnica",IF(Gestión!E587=D!$K$35,"Conso",IF(Gestión!E587=D!$K$37,"Fortale",IF(Gestión!E587=D!$K$38,"Program",IF(Gestión!E587=D!$K$40,"Estruct",IF(Gestión!E587=D!$K$48,"Artic",IF(Gestión!E587=D!$K$55,"Fortale1",IF(Gestión!E587=D!$K$60,"Biling",IF(Gestión!E587=D!$K$64,"Forma1",IF(Gestión!E587=D!$K$66,"Gest",IF(Gestión!E587=D!$K$68,"Redefini",IF(Gestión!E587=D!$K$69,"Fortale2",IF(Gestión!E587=D!$K$72,"Edu",IF(Gestión!E587=D!$K$79,"Implement",IF(Gestión!E587=D!$K$81,"Potencia",IF(Gestión!E587=D!$K$86,"Fortale3",IF(Gestión!E587=D!$K$89,"Vincu1",IF(Gestión!E587=D!$K$91,"Incur",IF(Gestión!E587=D!$K$93,"Proyec",IF(Gestión!E587=D!$K$94,"Estrateg",IF(Gestión!E587=D!$K$95,"Desa",IF(Gestión!E587=D!$K$103,"Seguim",IF(Gestión!E587=D!$K$104,"Acces",IF(Gestión!E587=D!$K$113,"Program1",IF(Gestión!E587=D!$K$115,"En",IF(Gestión!E587=D!$K$118,"Geren",IF(Gestión!E587=D!$K$128,"Proyec1",IF(Gestión!E587=D!$K$131,"Proyec2",IF(Gestión!E587=D!$K$135,"Forma2",IF(Gestión!E587=D!$K$137,"Talent",IF(Gestión!E587=D!$K$151,"Conso1",IF(Gestión!E587=D!$K$152,"Conso2",IF(Gestión!E587=D!$K$159,"Serv",IF(Gestión!E587=D!$K$164,"Rete",IF(Gestión!E587=D!$K$171,"Fortale4",IF(Gestión!E587=D!$K$172,"Fortale5",IF(Gestión!E587=D!$K$174,"Defini",IF(Gestión!E587=D!$K$175,"Coord",IF(Gestión!E587=D!$K$178,"Redef",IF(Gestión!E587=D!$K$181,"Compro",IF(Gestión!E587=D!$K$182,"Desa1",IF(Gestión!E587=D!$K$183,"Fortale6",IF(Gestión!E587=D!$K$187,"Esta",IF(Gestión!E587=D!$K$190,"Facil",IF(Gestión!E587=D!$K$193,"Soporte",IF(Gestión!E587=D!$K$198,"Implement1",IF(Gestión!E587=D!$K$201,"La",IF(Gestión!E587=D!$K$203,"Fortale7",IF(Gestión!E587=D!$K$206,"Remo",IF(Gestión!E587=D!$K$210,"Fortale8",IF(Gestión!E587=D!$K$214,"Mejoram",IF(Gestión!E587=D!$K$215,"Fortale9",IF(Gestión!E587=D!$K$217,"Fortale10",""))))))))))))))))))))))))))))))))))))))))))))))))))))))))))</f>
        <v/>
      </c>
    </row>
    <row r="579" spans="14:20" x14ac:dyDescent="0.25">
      <c r="N579" t="str">
        <f>IF(Gestión!F588=D!$L$2,"Forta",IF(Gestión!F588=$L$4,"Inclu",IF(Gestión!F588=$L$5,"Cult",IF(Gestión!F588=$L$7,"Actua",IF(Gestión!F588=$L$11,"Cuali",IF(Gestión!F588=$L$15,"Forta1",IF(Gestión!F588=$L$18,"Actua1",IF(Gestión!F588=$L$20,"Forta2",IF(Gestión!F588=$L$24,"Plan",IF(Gestión!F588=$L$28,"Confor",IF(Gestión!F588=$L$31,"Crea",IF(Gestión!F588=$L$33,"Incor",IF(Gestión!F588=$L$35,"Incre",IF(Gestión!F588=$L$36,"Prog",IF(Gestión!F588=$L$37,"Forta3",IF(Gestión!F588=$L$38,"Redi",IF(Gestión!F588=$L$40,"Confor1",IF(Gestión!F588=$L$44,"Apoyo",IF(Gestión!F588=$L$46,"Crea1",IF(Gestión!F588=$L$48,"Forta4",IF(Gestión!F588=$L$50,"Actua2",IF(Gestión!F588=$L$51,"Invest",IF(Gestión!F588=$L$52,"Conserv",IF(Gestión!F588=$L$55,"Incre1",IF(Gestión!F588=$L$60,"Actua3",IF(Gestión!F588=$L$64,"Actua4",IF(Gestión!F588=$L$66,"Asist",IF(Gestión!F588=$L$68,"Invest2",IF(Gestión!F588=$L$69,"Pract",IF(Gestión!F588=$L$72,"Forta5",IF(Gestión!F588=$L$79,"Opera",IF(Gestión!F588=$L$80,"Opera2",IF(Gestión!F588=$L$81,"Impul",IF(Gestión!F588=$L$86,"Estudio",IF(Gestión!F588=$L$89,"Invest3",IF(Gestión!F588=$L$90,"Diseño",IF(Gestión!F588=$L$91,"Invest4",IF(Gestión!F588=$L$93,"Vincula",IF(Gestión!F588=$L$94,"Crea2",IF(Gestión!F588=$L$95,"Diseño1",IF(Gestión!F588=$L$96,"Opera3",IF(Gestión!F588=$L$100,"Promo",IF(Gestión!F588=$L$101,"Estudio1",IF(Gestión!F588=$L$103,"Desarrolla",IF(Gestión!F588=$L$104,"Propen",IF(Gestión!F588=$L$108,"Aument",IF(Gestión!F588=$L$112,"Aument2",IF(Gestión!F588=$L$113,"Incre2",IF(Gestión!F588=$L$115,"Diver",IF(Gestión!F588=$L$118,"Estable",IF(Gestión!F588=$L$128,"Realiza",IF(Gestión!F588=$L$131,"Realiza1",IF(Gestión!F588=$L$135,"Diseño2",IF(Gestión!F588=$L$137,"Estudio2",IF(Gestión!F588=$L$138,"Invest5",IF(Gestión!F588=$L$141,"Actua5",IF(Gestión!F588=$L$144,"Estable1",IF(Gestión!F588=$L$151,"Defin","N/A"))))))))))))))))))))))))))))))))))))))))))))))))))))))))))</f>
        <v>N/A</v>
      </c>
      <c r="O579" t="str">
        <f>IF(N579="N/A",IF(Gestión!F588=$L$152,"Estable2",IF(Gestión!F588=$L$159,"Diseño3",IF(Gestión!F588=$L$161,"Diseño4",IF(Gestión!F588=$L$164,"Forta6",IF(Gestión!F588=$L$168,"Prog1",IF(Gestión!F588=$L$171,"Robus",IF(Gestión!F588=$L$172,"Diseño5",IF(Gestión!F588=$L$173,"Diseño6",IF(Gestión!F588=$L$174,"Estruc",IF(Gestión!F588=$L$175,"Diseño7",IF(Gestión!F588=$L$178,"Diseño8",IF(Gestión!F588=$L$179,"Diseño9",IF(Gestión!F588=$L$180,"Diseño10",IF(Gestión!F588=$L$181,"Diseño11",IF(Gestión!F588=$L$182,"Diseño12",IF(Gestión!F588=$L$183,"Capacit",IF(Gestión!F588=$L$186,"Redi1",IF(Gestión!F588=$L$187,"Defin1",IF(Gestión!F588=$L$190,"Cumplir",IF(Gestión!F588=$L$193,"Sistem",IF(Gestión!F588=$L$195,"Montaje",IF(Gestión!F588=$L$198,"Implementa",IF(Gestión!F588=$L$201,"Sistem1",IF(Gestión!F588=$L$203,"Asegura",IF(Gestión!F588=$L$204,"Estable3",IF(Gestión!F588=$L$206,"Constru",IF(Gestión!F588=$L$210,"Defin2",IF(Gestión!F588=$L$212,"Cult1",IF(Gestión!F588=$L$214,"Diseño13",IF(Gestión!F588=$L$215,"Defin3",IF(Gestión!F588=$L$217,"Segui",""))))))))))))))))))))))))))))))),N579)</f>
        <v/>
      </c>
      <c r="P579" t="str">
        <f>IF(Gestión!D588=$Q$2,"Acre",IF(Gestión!D588=$Q$3,"Valor",IF(Gestión!D588=$Q$4,"Calidad",IF(Gestión!D588=$Q$5,"NAI",IF(Gestión!D588=$Q$6,"NAP",IF(Gestión!D588=$Q$7,"NAE",IF(Gestión!D588=$Q$8,"Articulación",IF(Gestión!D588=$Q$9,"Extensión",IF(Gestión!D588=$Q$10,"Regionalización",IF(Gestión!D588=$Q$11,"Interna",IF(Gestión!D588=$Q$12,"Seguimiento",IF(Gestión!D588=$Q$13,"NAA",IF(Gestión!D588=$Q$14,"Gerencia",IF(Gestión!D588=$Q$15,"TH",IF(Gestión!D588=$Q$16,"Finan",IF(Gestión!D588=$Q$17,"Bienestar",IF(Gestión!D588=$Q$18,"Comuni",IF(Gestión!D588=$Q$19,"Sistema",IF(Gestión!D588=$Q$20,"GestionD",IF(Gestión!D588=$Q$21,"Mejoramiento",IF(Gestión!D588=$Q$22,"Modelo",IF(Gestión!D588=$Q$23,"Control",""))))))))))))))))))))))</f>
        <v/>
      </c>
      <c r="T579" t="str">
        <f>IF(Gestión!E588=D!$K$2,"Acredi",IF(Gestión!E588=D!$K$7,"Increm",IF(Gestión!E588=D!$K$11,"Forma",IF(Gestión!E588=D!$K$15,"Vincu",IF(Gestión!E588=D!$K$31,"Estructuraci",IF(Gestión!E588=D!$K$33,"Tecnica",IF(Gestión!E588=D!$K$35,"Conso",IF(Gestión!E588=D!$K$37,"Fortale",IF(Gestión!E588=D!$K$38,"Program",IF(Gestión!E588=D!$K$40,"Estruct",IF(Gestión!E588=D!$K$48,"Artic",IF(Gestión!E588=D!$K$55,"Fortale1",IF(Gestión!E588=D!$K$60,"Biling",IF(Gestión!E588=D!$K$64,"Forma1",IF(Gestión!E588=D!$K$66,"Gest",IF(Gestión!E588=D!$K$68,"Redefini",IF(Gestión!E588=D!$K$69,"Fortale2",IF(Gestión!E588=D!$K$72,"Edu",IF(Gestión!E588=D!$K$79,"Implement",IF(Gestión!E588=D!$K$81,"Potencia",IF(Gestión!E588=D!$K$86,"Fortale3",IF(Gestión!E588=D!$K$89,"Vincu1",IF(Gestión!E588=D!$K$91,"Incur",IF(Gestión!E588=D!$K$93,"Proyec",IF(Gestión!E588=D!$K$94,"Estrateg",IF(Gestión!E588=D!$K$95,"Desa",IF(Gestión!E588=D!$K$103,"Seguim",IF(Gestión!E588=D!$K$104,"Acces",IF(Gestión!E588=D!$K$113,"Program1",IF(Gestión!E588=D!$K$115,"En",IF(Gestión!E588=D!$K$118,"Geren",IF(Gestión!E588=D!$K$128,"Proyec1",IF(Gestión!E588=D!$K$131,"Proyec2",IF(Gestión!E588=D!$K$135,"Forma2",IF(Gestión!E588=D!$K$137,"Talent",IF(Gestión!E588=D!$K$151,"Conso1",IF(Gestión!E588=D!$K$152,"Conso2",IF(Gestión!E588=D!$K$159,"Serv",IF(Gestión!E588=D!$K$164,"Rete",IF(Gestión!E588=D!$K$171,"Fortale4",IF(Gestión!E588=D!$K$172,"Fortale5",IF(Gestión!E588=D!$K$174,"Defini",IF(Gestión!E588=D!$K$175,"Coord",IF(Gestión!E588=D!$K$178,"Redef",IF(Gestión!E588=D!$K$181,"Compro",IF(Gestión!E588=D!$K$182,"Desa1",IF(Gestión!E588=D!$K$183,"Fortale6",IF(Gestión!E588=D!$K$187,"Esta",IF(Gestión!E588=D!$K$190,"Facil",IF(Gestión!E588=D!$K$193,"Soporte",IF(Gestión!E588=D!$K$198,"Implement1",IF(Gestión!E588=D!$K$201,"La",IF(Gestión!E588=D!$K$203,"Fortale7",IF(Gestión!E588=D!$K$206,"Remo",IF(Gestión!E588=D!$K$210,"Fortale8",IF(Gestión!E588=D!$K$214,"Mejoram",IF(Gestión!E588=D!$K$215,"Fortale9",IF(Gestión!E588=D!$K$217,"Fortale10",""))))))))))))))))))))))))))))))))))))))))))))))))))))))))))</f>
        <v/>
      </c>
    </row>
    <row r="580" spans="14:20" x14ac:dyDescent="0.25">
      <c r="N580" t="str">
        <f>IF(Gestión!F589=D!$L$2,"Forta",IF(Gestión!F589=$L$4,"Inclu",IF(Gestión!F589=$L$5,"Cult",IF(Gestión!F589=$L$7,"Actua",IF(Gestión!F589=$L$11,"Cuali",IF(Gestión!F589=$L$15,"Forta1",IF(Gestión!F589=$L$18,"Actua1",IF(Gestión!F589=$L$20,"Forta2",IF(Gestión!F589=$L$24,"Plan",IF(Gestión!F589=$L$28,"Confor",IF(Gestión!F589=$L$31,"Crea",IF(Gestión!F589=$L$33,"Incor",IF(Gestión!F589=$L$35,"Incre",IF(Gestión!F589=$L$36,"Prog",IF(Gestión!F589=$L$37,"Forta3",IF(Gestión!F589=$L$38,"Redi",IF(Gestión!F589=$L$40,"Confor1",IF(Gestión!F589=$L$44,"Apoyo",IF(Gestión!F589=$L$46,"Crea1",IF(Gestión!F589=$L$48,"Forta4",IF(Gestión!F589=$L$50,"Actua2",IF(Gestión!F589=$L$51,"Invest",IF(Gestión!F589=$L$52,"Conserv",IF(Gestión!F589=$L$55,"Incre1",IF(Gestión!F589=$L$60,"Actua3",IF(Gestión!F589=$L$64,"Actua4",IF(Gestión!F589=$L$66,"Asist",IF(Gestión!F589=$L$68,"Invest2",IF(Gestión!F589=$L$69,"Pract",IF(Gestión!F589=$L$72,"Forta5",IF(Gestión!F589=$L$79,"Opera",IF(Gestión!F589=$L$80,"Opera2",IF(Gestión!F589=$L$81,"Impul",IF(Gestión!F589=$L$86,"Estudio",IF(Gestión!F589=$L$89,"Invest3",IF(Gestión!F589=$L$90,"Diseño",IF(Gestión!F589=$L$91,"Invest4",IF(Gestión!F589=$L$93,"Vincula",IF(Gestión!F589=$L$94,"Crea2",IF(Gestión!F589=$L$95,"Diseño1",IF(Gestión!F589=$L$96,"Opera3",IF(Gestión!F589=$L$100,"Promo",IF(Gestión!F589=$L$101,"Estudio1",IF(Gestión!F589=$L$103,"Desarrolla",IF(Gestión!F589=$L$104,"Propen",IF(Gestión!F589=$L$108,"Aument",IF(Gestión!F589=$L$112,"Aument2",IF(Gestión!F589=$L$113,"Incre2",IF(Gestión!F589=$L$115,"Diver",IF(Gestión!F589=$L$118,"Estable",IF(Gestión!F589=$L$128,"Realiza",IF(Gestión!F589=$L$131,"Realiza1",IF(Gestión!F589=$L$135,"Diseño2",IF(Gestión!F589=$L$137,"Estudio2",IF(Gestión!F589=$L$138,"Invest5",IF(Gestión!F589=$L$141,"Actua5",IF(Gestión!F589=$L$144,"Estable1",IF(Gestión!F589=$L$151,"Defin","N/A"))))))))))))))))))))))))))))))))))))))))))))))))))))))))))</f>
        <v>N/A</v>
      </c>
      <c r="O580" t="str">
        <f>IF(N580="N/A",IF(Gestión!F589=$L$152,"Estable2",IF(Gestión!F589=$L$159,"Diseño3",IF(Gestión!F589=$L$161,"Diseño4",IF(Gestión!F589=$L$164,"Forta6",IF(Gestión!F589=$L$168,"Prog1",IF(Gestión!F589=$L$171,"Robus",IF(Gestión!F589=$L$172,"Diseño5",IF(Gestión!F589=$L$173,"Diseño6",IF(Gestión!F589=$L$174,"Estruc",IF(Gestión!F589=$L$175,"Diseño7",IF(Gestión!F589=$L$178,"Diseño8",IF(Gestión!F589=$L$179,"Diseño9",IF(Gestión!F589=$L$180,"Diseño10",IF(Gestión!F589=$L$181,"Diseño11",IF(Gestión!F589=$L$182,"Diseño12",IF(Gestión!F589=$L$183,"Capacit",IF(Gestión!F589=$L$186,"Redi1",IF(Gestión!F589=$L$187,"Defin1",IF(Gestión!F589=$L$190,"Cumplir",IF(Gestión!F589=$L$193,"Sistem",IF(Gestión!F589=$L$195,"Montaje",IF(Gestión!F589=$L$198,"Implementa",IF(Gestión!F589=$L$201,"Sistem1",IF(Gestión!F589=$L$203,"Asegura",IF(Gestión!F589=$L$204,"Estable3",IF(Gestión!F589=$L$206,"Constru",IF(Gestión!F589=$L$210,"Defin2",IF(Gestión!F589=$L$212,"Cult1",IF(Gestión!F589=$L$214,"Diseño13",IF(Gestión!F589=$L$215,"Defin3",IF(Gestión!F589=$L$217,"Segui",""))))))))))))))))))))))))))))))),N580)</f>
        <v/>
      </c>
      <c r="P580" t="str">
        <f>IF(Gestión!D589=$Q$2,"Acre",IF(Gestión!D589=$Q$3,"Valor",IF(Gestión!D589=$Q$4,"Calidad",IF(Gestión!D589=$Q$5,"NAI",IF(Gestión!D589=$Q$6,"NAP",IF(Gestión!D589=$Q$7,"NAE",IF(Gestión!D589=$Q$8,"Articulación",IF(Gestión!D589=$Q$9,"Extensión",IF(Gestión!D589=$Q$10,"Regionalización",IF(Gestión!D589=$Q$11,"Interna",IF(Gestión!D589=$Q$12,"Seguimiento",IF(Gestión!D589=$Q$13,"NAA",IF(Gestión!D589=$Q$14,"Gerencia",IF(Gestión!D589=$Q$15,"TH",IF(Gestión!D589=$Q$16,"Finan",IF(Gestión!D589=$Q$17,"Bienestar",IF(Gestión!D589=$Q$18,"Comuni",IF(Gestión!D589=$Q$19,"Sistema",IF(Gestión!D589=$Q$20,"GestionD",IF(Gestión!D589=$Q$21,"Mejoramiento",IF(Gestión!D589=$Q$22,"Modelo",IF(Gestión!D589=$Q$23,"Control",""))))))))))))))))))))))</f>
        <v/>
      </c>
      <c r="T580" t="str">
        <f>IF(Gestión!E589=D!$K$2,"Acredi",IF(Gestión!E589=D!$K$7,"Increm",IF(Gestión!E589=D!$K$11,"Forma",IF(Gestión!E589=D!$K$15,"Vincu",IF(Gestión!E589=D!$K$31,"Estructuraci",IF(Gestión!E589=D!$K$33,"Tecnica",IF(Gestión!E589=D!$K$35,"Conso",IF(Gestión!E589=D!$K$37,"Fortale",IF(Gestión!E589=D!$K$38,"Program",IF(Gestión!E589=D!$K$40,"Estruct",IF(Gestión!E589=D!$K$48,"Artic",IF(Gestión!E589=D!$K$55,"Fortale1",IF(Gestión!E589=D!$K$60,"Biling",IF(Gestión!E589=D!$K$64,"Forma1",IF(Gestión!E589=D!$K$66,"Gest",IF(Gestión!E589=D!$K$68,"Redefini",IF(Gestión!E589=D!$K$69,"Fortale2",IF(Gestión!E589=D!$K$72,"Edu",IF(Gestión!E589=D!$K$79,"Implement",IF(Gestión!E589=D!$K$81,"Potencia",IF(Gestión!E589=D!$K$86,"Fortale3",IF(Gestión!E589=D!$K$89,"Vincu1",IF(Gestión!E589=D!$K$91,"Incur",IF(Gestión!E589=D!$K$93,"Proyec",IF(Gestión!E589=D!$K$94,"Estrateg",IF(Gestión!E589=D!$K$95,"Desa",IF(Gestión!E589=D!$K$103,"Seguim",IF(Gestión!E589=D!$K$104,"Acces",IF(Gestión!E589=D!$K$113,"Program1",IF(Gestión!E589=D!$K$115,"En",IF(Gestión!E589=D!$K$118,"Geren",IF(Gestión!E589=D!$K$128,"Proyec1",IF(Gestión!E589=D!$K$131,"Proyec2",IF(Gestión!E589=D!$K$135,"Forma2",IF(Gestión!E589=D!$K$137,"Talent",IF(Gestión!E589=D!$K$151,"Conso1",IF(Gestión!E589=D!$K$152,"Conso2",IF(Gestión!E589=D!$K$159,"Serv",IF(Gestión!E589=D!$K$164,"Rete",IF(Gestión!E589=D!$K$171,"Fortale4",IF(Gestión!E589=D!$K$172,"Fortale5",IF(Gestión!E589=D!$K$174,"Defini",IF(Gestión!E589=D!$K$175,"Coord",IF(Gestión!E589=D!$K$178,"Redef",IF(Gestión!E589=D!$K$181,"Compro",IF(Gestión!E589=D!$K$182,"Desa1",IF(Gestión!E589=D!$K$183,"Fortale6",IF(Gestión!E589=D!$K$187,"Esta",IF(Gestión!E589=D!$K$190,"Facil",IF(Gestión!E589=D!$K$193,"Soporte",IF(Gestión!E589=D!$K$198,"Implement1",IF(Gestión!E589=D!$K$201,"La",IF(Gestión!E589=D!$K$203,"Fortale7",IF(Gestión!E589=D!$K$206,"Remo",IF(Gestión!E589=D!$K$210,"Fortale8",IF(Gestión!E589=D!$K$214,"Mejoram",IF(Gestión!E589=D!$K$215,"Fortale9",IF(Gestión!E589=D!$K$217,"Fortale10",""))))))))))))))))))))))))))))))))))))))))))))))))))))))))))</f>
        <v/>
      </c>
    </row>
    <row r="581" spans="14:20" x14ac:dyDescent="0.25">
      <c r="N581" t="str">
        <f>IF(Gestión!F590=D!$L$2,"Forta",IF(Gestión!F590=$L$4,"Inclu",IF(Gestión!F590=$L$5,"Cult",IF(Gestión!F590=$L$7,"Actua",IF(Gestión!F590=$L$11,"Cuali",IF(Gestión!F590=$L$15,"Forta1",IF(Gestión!F590=$L$18,"Actua1",IF(Gestión!F590=$L$20,"Forta2",IF(Gestión!F590=$L$24,"Plan",IF(Gestión!F590=$L$28,"Confor",IF(Gestión!F590=$L$31,"Crea",IF(Gestión!F590=$L$33,"Incor",IF(Gestión!F590=$L$35,"Incre",IF(Gestión!F590=$L$36,"Prog",IF(Gestión!F590=$L$37,"Forta3",IF(Gestión!F590=$L$38,"Redi",IF(Gestión!F590=$L$40,"Confor1",IF(Gestión!F590=$L$44,"Apoyo",IF(Gestión!F590=$L$46,"Crea1",IF(Gestión!F590=$L$48,"Forta4",IF(Gestión!F590=$L$50,"Actua2",IF(Gestión!F590=$L$51,"Invest",IF(Gestión!F590=$L$52,"Conserv",IF(Gestión!F590=$L$55,"Incre1",IF(Gestión!F590=$L$60,"Actua3",IF(Gestión!F590=$L$64,"Actua4",IF(Gestión!F590=$L$66,"Asist",IF(Gestión!F590=$L$68,"Invest2",IF(Gestión!F590=$L$69,"Pract",IF(Gestión!F590=$L$72,"Forta5",IF(Gestión!F590=$L$79,"Opera",IF(Gestión!F590=$L$80,"Opera2",IF(Gestión!F590=$L$81,"Impul",IF(Gestión!F590=$L$86,"Estudio",IF(Gestión!F590=$L$89,"Invest3",IF(Gestión!F590=$L$90,"Diseño",IF(Gestión!F590=$L$91,"Invest4",IF(Gestión!F590=$L$93,"Vincula",IF(Gestión!F590=$L$94,"Crea2",IF(Gestión!F590=$L$95,"Diseño1",IF(Gestión!F590=$L$96,"Opera3",IF(Gestión!F590=$L$100,"Promo",IF(Gestión!F590=$L$101,"Estudio1",IF(Gestión!F590=$L$103,"Desarrolla",IF(Gestión!F590=$L$104,"Propen",IF(Gestión!F590=$L$108,"Aument",IF(Gestión!F590=$L$112,"Aument2",IF(Gestión!F590=$L$113,"Incre2",IF(Gestión!F590=$L$115,"Diver",IF(Gestión!F590=$L$118,"Estable",IF(Gestión!F590=$L$128,"Realiza",IF(Gestión!F590=$L$131,"Realiza1",IF(Gestión!F590=$L$135,"Diseño2",IF(Gestión!F590=$L$137,"Estudio2",IF(Gestión!F590=$L$138,"Invest5",IF(Gestión!F590=$L$141,"Actua5",IF(Gestión!F590=$L$144,"Estable1",IF(Gestión!F590=$L$151,"Defin","N/A"))))))))))))))))))))))))))))))))))))))))))))))))))))))))))</f>
        <v>N/A</v>
      </c>
      <c r="O581" t="str">
        <f>IF(N581="N/A",IF(Gestión!F590=$L$152,"Estable2",IF(Gestión!F590=$L$159,"Diseño3",IF(Gestión!F590=$L$161,"Diseño4",IF(Gestión!F590=$L$164,"Forta6",IF(Gestión!F590=$L$168,"Prog1",IF(Gestión!F590=$L$171,"Robus",IF(Gestión!F590=$L$172,"Diseño5",IF(Gestión!F590=$L$173,"Diseño6",IF(Gestión!F590=$L$174,"Estruc",IF(Gestión!F590=$L$175,"Diseño7",IF(Gestión!F590=$L$178,"Diseño8",IF(Gestión!F590=$L$179,"Diseño9",IF(Gestión!F590=$L$180,"Diseño10",IF(Gestión!F590=$L$181,"Diseño11",IF(Gestión!F590=$L$182,"Diseño12",IF(Gestión!F590=$L$183,"Capacit",IF(Gestión!F590=$L$186,"Redi1",IF(Gestión!F590=$L$187,"Defin1",IF(Gestión!F590=$L$190,"Cumplir",IF(Gestión!F590=$L$193,"Sistem",IF(Gestión!F590=$L$195,"Montaje",IF(Gestión!F590=$L$198,"Implementa",IF(Gestión!F590=$L$201,"Sistem1",IF(Gestión!F590=$L$203,"Asegura",IF(Gestión!F590=$L$204,"Estable3",IF(Gestión!F590=$L$206,"Constru",IF(Gestión!F590=$L$210,"Defin2",IF(Gestión!F590=$L$212,"Cult1",IF(Gestión!F590=$L$214,"Diseño13",IF(Gestión!F590=$L$215,"Defin3",IF(Gestión!F590=$L$217,"Segui",""))))))))))))))))))))))))))))))),N581)</f>
        <v/>
      </c>
      <c r="P581" t="str">
        <f>IF(Gestión!D590=$Q$2,"Acre",IF(Gestión!D590=$Q$3,"Valor",IF(Gestión!D590=$Q$4,"Calidad",IF(Gestión!D590=$Q$5,"NAI",IF(Gestión!D590=$Q$6,"NAP",IF(Gestión!D590=$Q$7,"NAE",IF(Gestión!D590=$Q$8,"Articulación",IF(Gestión!D590=$Q$9,"Extensión",IF(Gestión!D590=$Q$10,"Regionalización",IF(Gestión!D590=$Q$11,"Interna",IF(Gestión!D590=$Q$12,"Seguimiento",IF(Gestión!D590=$Q$13,"NAA",IF(Gestión!D590=$Q$14,"Gerencia",IF(Gestión!D590=$Q$15,"TH",IF(Gestión!D590=$Q$16,"Finan",IF(Gestión!D590=$Q$17,"Bienestar",IF(Gestión!D590=$Q$18,"Comuni",IF(Gestión!D590=$Q$19,"Sistema",IF(Gestión!D590=$Q$20,"GestionD",IF(Gestión!D590=$Q$21,"Mejoramiento",IF(Gestión!D590=$Q$22,"Modelo",IF(Gestión!D590=$Q$23,"Control",""))))))))))))))))))))))</f>
        <v/>
      </c>
      <c r="T581" t="str">
        <f>IF(Gestión!E590=D!$K$2,"Acredi",IF(Gestión!E590=D!$K$7,"Increm",IF(Gestión!E590=D!$K$11,"Forma",IF(Gestión!E590=D!$K$15,"Vincu",IF(Gestión!E590=D!$K$31,"Estructuraci",IF(Gestión!E590=D!$K$33,"Tecnica",IF(Gestión!E590=D!$K$35,"Conso",IF(Gestión!E590=D!$K$37,"Fortale",IF(Gestión!E590=D!$K$38,"Program",IF(Gestión!E590=D!$K$40,"Estruct",IF(Gestión!E590=D!$K$48,"Artic",IF(Gestión!E590=D!$K$55,"Fortale1",IF(Gestión!E590=D!$K$60,"Biling",IF(Gestión!E590=D!$K$64,"Forma1",IF(Gestión!E590=D!$K$66,"Gest",IF(Gestión!E590=D!$K$68,"Redefini",IF(Gestión!E590=D!$K$69,"Fortale2",IF(Gestión!E590=D!$K$72,"Edu",IF(Gestión!E590=D!$K$79,"Implement",IF(Gestión!E590=D!$K$81,"Potencia",IF(Gestión!E590=D!$K$86,"Fortale3",IF(Gestión!E590=D!$K$89,"Vincu1",IF(Gestión!E590=D!$K$91,"Incur",IF(Gestión!E590=D!$K$93,"Proyec",IF(Gestión!E590=D!$K$94,"Estrateg",IF(Gestión!E590=D!$K$95,"Desa",IF(Gestión!E590=D!$K$103,"Seguim",IF(Gestión!E590=D!$K$104,"Acces",IF(Gestión!E590=D!$K$113,"Program1",IF(Gestión!E590=D!$K$115,"En",IF(Gestión!E590=D!$K$118,"Geren",IF(Gestión!E590=D!$K$128,"Proyec1",IF(Gestión!E590=D!$K$131,"Proyec2",IF(Gestión!E590=D!$K$135,"Forma2",IF(Gestión!E590=D!$K$137,"Talent",IF(Gestión!E590=D!$K$151,"Conso1",IF(Gestión!E590=D!$K$152,"Conso2",IF(Gestión!E590=D!$K$159,"Serv",IF(Gestión!E590=D!$K$164,"Rete",IF(Gestión!E590=D!$K$171,"Fortale4",IF(Gestión!E590=D!$K$172,"Fortale5",IF(Gestión!E590=D!$K$174,"Defini",IF(Gestión!E590=D!$K$175,"Coord",IF(Gestión!E590=D!$K$178,"Redef",IF(Gestión!E590=D!$K$181,"Compro",IF(Gestión!E590=D!$K$182,"Desa1",IF(Gestión!E590=D!$K$183,"Fortale6",IF(Gestión!E590=D!$K$187,"Esta",IF(Gestión!E590=D!$K$190,"Facil",IF(Gestión!E590=D!$K$193,"Soporte",IF(Gestión!E590=D!$K$198,"Implement1",IF(Gestión!E590=D!$K$201,"La",IF(Gestión!E590=D!$K$203,"Fortale7",IF(Gestión!E590=D!$K$206,"Remo",IF(Gestión!E590=D!$K$210,"Fortale8",IF(Gestión!E590=D!$K$214,"Mejoram",IF(Gestión!E590=D!$K$215,"Fortale9",IF(Gestión!E590=D!$K$217,"Fortale10",""))))))))))))))))))))))))))))))))))))))))))))))))))))))))))</f>
        <v/>
      </c>
    </row>
    <row r="582" spans="14:20" x14ac:dyDescent="0.25">
      <c r="N582" t="str">
        <f>IF(Gestión!F591=D!$L$2,"Forta",IF(Gestión!F591=$L$4,"Inclu",IF(Gestión!F591=$L$5,"Cult",IF(Gestión!F591=$L$7,"Actua",IF(Gestión!F591=$L$11,"Cuali",IF(Gestión!F591=$L$15,"Forta1",IF(Gestión!F591=$L$18,"Actua1",IF(Gestión!F591=$L$20,"Forta2",IF(Gestión!F591=$L$24,"Plan",IF(Gestión!F591=$L$28,"Confor",IF(Gestión!F591=$L$31,"Crea",IF(Gestión!F591=$L$33,"Incor",IF(Gestión!F591=$L$35,"Incre",IF(Gestión!F591=$L$36,"Prog",IF(Gestión!F591=$L$37,"Forta3",IF(Gestión!F591=$L$38,"Redi",IF(Gestión!F591=$L$40,"Confor1",IF(Gestión!F591=$L$44,"Apoyo",IF(Gestión!F591=$L$46,"Crea1",IF(Gestión!F591=$L$48,"Forta4",IF(Gestión!F591=$L$50,"Actua2",IF(Gestión!F591=$L$51,"Invest",IF(Gestión!F591=$L$52,"Conserv",IF(Gestión!F591=$L$55,"Incre1",IF(Gestión!F591=$L$60,"Actua3",IF(Gestión!F591=$L$64,"Actua4",IF(Gestión!F591=$L$66,"Asist",IF(Gestión!F591=$L$68,"Invest2",IF(Gestión!F591=$L$69,"Pract",IF(Gestión!F591=$L$72,"Forta5",IF(Gestión!F591=$L$79,"Opera",IF(Gestión!F591=$L$80,"Opera2",IF(Gestión!F591=$L$81,"Impul",IF(Gestión!F591=$L$86,"Estudio",IF(Gestión!F591=$L$89,"Invest3",IF(Gestión!F591=$L$90,"Diseño",IF(Gestión!F591=$L$91,"Invest4",IF(Gestión!F591=$L$93,"Vincula",IF(Gestión!F591=$L$94,"Crea2",IF(Gestión!F591=$L$95,"Diseño1",IF(Gestión!F591=$L$96,"Opera3",IF(Gestión!F591=$L$100,"Promo",IF(Gestión!F591=$L$101,"Estudio1",IF(Gestión!F591=$L$103,"Desarrolla",IF(Gestión!F591=$L$104,"Propen",IF(Gestión!F591=$L$108,"Aument",IF(Gestión!F591=$L$112,"Aument2",IF(Gestión!F591=$L$113,"Incre2",IF(Gestión!F591=$L$115,"Diver",IF(Gestión!F591=$L$118,"Estable",IF(Gestión!F591=$L$128,"Realiza",IF(Gestión!F591=$L$131,"Realiza1",IF(Gestión!F591=$L$135,"Diseño2",IF(Gestión!F591=$L$137,"Estudio2",IF(Gestión!F591=$L$138,"Invest5",IF(Gestión!F591=$L$141,"Actua5",IF(Gestión!F591=$L$144,"Estable1",IF(Gestión!F591=$L$151,"Defin","N/A"))))))))))))))))))))))))))))))))))))))))))))))))))))))))))</f>
        <v>N/A</v>
      </c>
      <c r="O582" t="str">
        <f>IF(N582="N/A",IF(Gestión!F591=$L$152,"Estable2",IF(Gestión!F591=$L$159,"Diseño3",IF(Gestión!F591=$L$161,"Diseño4",IF(Gestión!F591=$L$164,"Forta6",IF(Gestión!F591=$L$168,"Prog1",IF(Gestión!F591=$L$171,"Robus",IF(Gestión!F591=$L$172,"Diseño5",IF(Gestión!F591=$L$173,"Diseño6",IF(Gestión!F591=$L$174,"Estruc",IF(Gestión!F591=$L$175,"Diseño7",IF(Gestión!F591=$L$178,"Diseño8",IF(Gestión!F591=$L$179,"Diseño9",IF(Gestión!F591=$L$180,"Diseño10",IF(Gestión!F591=$L$181,"Diseño11",IF(Gestión!F591=$L$182,"Diseño12",IF(Gestión!F591=$L$183,"Capacit",IF(Gestión!F591=$L$186,"Redi1",IF(Gestión!F591=$L$187,"Defin1",IF(Gestión!F591=$L$190,"Cumplir",IF(Gestión!F591=$L$193,"Sistem",IF(Gestión!F591=$L$195,"Montaje",IF(Gestión!F591=$L$198,"Implementa",IF(Gestión!F591=$L$201,"Sistem1",IF(Gestión!F591=$L$203,"Asegura",IF(Gestión!F591=$L$204,"Estable3",IF(Gestión!F591=$L$206,"Constru",IF(Gestión!F591=$L$210,"Defin2",IF(Gestión!F591=$L$212,"Cult1",IF(Gestión!F591=$L$214,"Diseño13",IF(Gestión!F591=$L$215,"Defin3",IF(Gestión!F591=$L$217,"Segui",""))))))))))))))))))))))))))))))),N582)</f>
        <v/>
      </c>
      <c r="P582" t="str">
        <f>IF(Gestión!D591=$Q$2,"Acre",IF(Gestión!D591=$Q$3,"Valor",IF(Gestión!D591=$Q$4,"Calidad",IF(Gestión!D591=$Q$5,"NAI",IF(Gestión!D591=$Q$6,"NAP",IF(Gestión!D591=$Q$7,"NAE",IF(Gestión!D591=$Q$8,"Articulación",IF(Gestión!D591=$Q$9,"Extensión",IF(Gestión!D591=$Q$10,"Regionalización",IF(Gestión!D591=$Q$11,"Interna",IF(Gestión!D591=$Q$12,"Seguimiento",IF(Gestión!D591=$Q$13,"NAA",IF(Gestión!D591=$Q$14,"Gerencia",IF(Gestión!D591=$Q$15,"TH",IF(Gestión!D591=$Q$16,"Finan",IF(Gestión!D591=$Q$17,"Bienestar",IF(Gestión!D591=$Q$18,"Comuni",IF(Gestión!D591=$Q$19,"Sistema",IF(Gestión!D591=$Q$20,"GestionD",IF(Gestión!D591=$Q$21,"Mejoramiento",IF(Gestión!D591=$Q$22,"Modelo",IF(Gestión!D591=$Q$23,"Control",""))))))))))))))))))))))</f>
        <v/>
      </c>
      <c r="T582" t="str">
        <f>IF(Gestión!E591=D!$K$2,"Acredi",IF(Gestión!E591=D!$K$7,"Increm",IF(Gestión!E591=D!$K$11,"Forma",IF(Gestión!E591=D!$K$15,"Vincu",IF(Gestión!E591=D!$K$31,"Estructuraci",IF(Gestión!E591=D!$K$33,"Tecnica",IF(Gestión!E591=D!$K$35,"Conso",IF(Gestión!E591=D!$K$37,"Fortale",IF(Gestión!E591=D!$K$38,"Program",IF(Gestión!E591=D!$K$40,"Estruct",IF(Gestión!E591=D!$K$48,"Artic",IF(Gestión!E591=D!$K$55,"Fortale1",IF(Gestión!E591=D!$K$60,"Biling",IF(Gestión!E591=D!$K$64,"Forma1",IF(Gestión!E591=D!$K$66,"Gest",IF(Gestión!E591=D!$K$68,"Redefini",IF(Gestión!E591=D!$K$69,"Fortale2",IF(Gestión!E591=D!$K$72,"Edu",IF(Gestión!E591=D!$K$79,"Implement",IF(Gestión!E591=D!$K$81,"Potencia",IF(Gestión!E591=D!$K$86,"Fortale3",IF(Gestión!E591=D!$K$89,"Vincu1",IF(Gestión!E591=D!$K$91,"Incur",IF(Gestión!E591=D!$K$93,"Proyec",IF(Gestión!E591=D!$K$94,"Estrateg",IF(Gestión!E591=D!$K$95,"Desa",IF(Gestión!E591=D!$K$103,"Seguim",IF(Gestión!E591=D!$K$104,"Acces",IF(Gestión!E591=D!$K$113,"Program1",IF(Gestión!E591=D!$K$115,"En",IF(Gestión!E591=D!$K$118,"Geren",IF(Gestión!E591=D!$K$128,"Proyec1",IF(Gestión!E591=D!$K$131,"Proyec2",IF(Gestión!E591=D!$K$135,"Forma2",IF(Gestión!E591=D!$K$137,"Talent",IF(Gestión!E591=D!$K$151,"Conso1",IF(Gestión!E591=D!$K$152,"Conso2",IF(Gestión!E591=D!$K$159,"Serv",IF(Gestión!E591=D!$K$164,"Rete",IF(Gestión!E591=D!$K$171,"Fortale4",IF(Gestión!E591=D!$K$172,"Fortale5",IF(Gestión!E591=D!$K$174,"Defini",IF(Gestión!E591=D!$K$175,"Coord",IF(Gestión!E591=D!$K$178,"Redef",IF(Gestión!E591=D!$K$181,"Compro",IF(Gestión!E591=D!$K$182,"Desa1",IF(Gestión!E591=D!$K$183,"Fortale6",IF(Gestión!E591=D!$K$187,"Esta",IF(Gestión!E591=D!$K$190,"Facil",IF(Gestión!E591=D!$K$193,"Soporte",IF(Gestión!E591=D!$K$198,"Implement1",IF(Gestión!E591=D!$K$201,"La",IF(Gestión!E591=D!$K$203,"Fortale7",IF(Gestión!E591=D!$K$206,"Remo",IF(Gestión!E591=D!$K$210,"Fortale8",IF(Gestión!E591=D!$K$214,"Mejoram",IF(Gestión!E591=D!$K$215,"Fortale9",IF(Gestión!E591=D!$K$217,"Fortale10",""))))))))))))))))))))))))))))))))))))))))))))))))))))))))))</f>
        <v/>
      </c>
    </row>
    <row r="583" spans="14:20" x14ac:dyDescent="0.25">
      <c r="N583" t="str">
        <f>IF(Gestión!F592=D!$L$2,"Forta",IF(Gestión!F592=$L$4,"Inclu",IF(Gestión!F592=$L$5,"Cult",IF(Gestión!F592=$L$7,"Actua",IF(Gestión!F592=$L$11,"Cuali",IF(Gestión!F592=$L$15,"Forta1",IF(Gestión!F592=$L$18,"Actua1",IF(Gestión!F592=$L$20,"Forta2",IF(Gestión!F592=$L$24,"Plan",IF(Gestión!F592=$L$28,"Confor",IF(Gestión!F592=$L$31,"Crea",IF(Gestión!F592=$L$33,"Incor",IF(Gestión!F592=$L$35,"Incre",IF(Gestión!F592=$L$36,"Prog",IF(Gestión!F592=$L$37,"Forta3",IF(Gestión!F592=$L$38,"Redi",IF(Gestión!F592=$L$40,"Confor1",IF(Gestión!F592=$L$44,"Apoyo",IF(Gestión!F592=$L$46,"Crea1",IF(Gestión!F592=$L$48,"Forta4",IF(Gestión!F592=$L$50,"Actua2",IF(Gestión!F592=$L$51,"Invest",IF(Gestión!F592=$L$52,"Conserv",IF(Gestión!F592=$L$55,"Incre1",IF(Gestión!F592=$L$60,"Actua3",IF(Gestión!F592=$L$64,"Actua4",IF(Gestión!F592=$L$66,"Asist",IF(Gestión!F592=$L$68,"Invest2",IF(Gestión!F592=$L$69,"Pract",IF(Gestión!F592=$L$72,"Forta5",IF(Gestión!F592=$L$79,"Opera",IF(Gestión!F592=$L$80,"Opera2",IF(Gestión!F592=$L$81,"Impul",IF(Gestión!F592=$L$86,"Estudio",IF(Gestión!F592=$L$89,"Invest3",IF(Gestión!F592=$L$90,"Diseño",IF(Gestión!F592=$L$91,"Invest4",IF(Gestión!F592=$L$93,"Vincula",IF(Gestión!F592=$L$94,"Crea2",IF(Gestión!F592=$L$95,"Diseño1",IF(Gestión!F592=$L$96,"Opera3",IF(Gestión!F592=$L$100,"Promo",IF(Gestión!F592=$L$101,"Estudio1",IF(Gestión!F592=$L$103,"Desarrolla",IF(Gestión!F592=$L$104,"Propen",IF(Gestión!F592=$L$108,"Aument",IF(Gestión!F592=$L$112,"Aument2",IF(Gestión!F592=$L$113,"Incre2",IF(Gestión!F592=$L$115,"Diver",IF(Gestión!F592=$L$118,"Estable",IF(Gestión!F592=$L$128,"Realiza",IF(Gestión!F592=$L$131,"Realiza1",IF(Gestión!F592=$L$135,"Diseño2",IF(Gestión!F592=$L$137,"Estudio2",IF(Gestión!F592=$L$138,"Invest5",IF(Gestión!F592=$L$141,"Actua5",IF(Gestión!F592=$L$144,"Estable1",IF(Gestión!F592=$L$151,"Defin","N/A"))))))))))))))))))))))))))))))))))))))))))))))))))))))))))</f>
        <v>N/A</v>
      </c>
      <c r="O583" t="str">
        <f>IF(N583="N/A",IF(Gestión!F592=$L$152,"Estable2",IF(Gestión!F592=$L$159,"Diseño3",IF(Gestión!F592=$L$161,"Diseño4",IF(Gestión!F592=$L$164,"Forta6",IF(Gestión!F592=$L$168,"Prog1",IF(Gestión!F592=$L$171,"Robus",IF(Gestión!F592=$L$172,"Diseño5",IF(Gestión!F592=$L$173,"Diseño6",IF(Gestión!F592=$L$174,"Estruc",IF(Gestión!F592=$L$175,"Diseño7",IF(Gestión!F592=$L$178,"Diseño8",IF(Gestión!F592=$L$179,"Diseño9",IF(Gestión!F592=$L$180,"Diseño10",IF(Gestión!F592=$L$181,"Diseño11",IF(Gestión!F592=$L$182,"Diseño12",IF(Gestión!F592=$L$183,"Capacit",IF(Gestión!F592=$L$186,"Redi1",IF(Gestión!F592=$L$187,"Defin1",IF(Gestión!F592=$L$190,"Cumplir",IF(Gestión!F592=$L$193,"Sistem",IF(Gestión!F592=$L$195,"Montaje",IF(Gestión!F592=$L$198,"Implementa",IF(Gestión!F592=$L$201,"Sistem1",IF(Gestión!F592=$L$203,"Asegura",IF(Gestión!F592=$L$204,"Estable3",IF(Gestión!F592=$L$206,"Constru",IF(Gestión!F592=$L$210,"Defin2",IF(Gestión!F592=$L$212,"Cult1",IF(Gestión!F592=$L$214,"Diseño13",IF(Gestión!F592=$L$215,"Defin3",IF(Gestión!F592=$L$217,"Segui",""))))))))))))))))))))))))))))))),N583)</f>
        <v/>
      </c>
      <c r="P583" t="str">
        <f>IF(Gestión!D592=$Q$2,"Acre",IF(Gestión!D592=$Q$3,"Valor",IF(Gestión!D592=$Q$4,"Calidad",IF(Gestión!D592=$Q$5,"NAI",IF(Gestión!D592=$Q$6,"NAP",IF(Gestión!D592=$Q$7,"NAE",IF(Gestión!D592=$Q$8,"Articulación",IF(Gestión!D592=$Q$9,"Extensión",IF(Gestión!D592=$Q$10,"Regionalización",IF(Gestión!D592=$Q$11,"Interna",IF(Gestión!D592=$Q$12,"Seguimiento",IF(Gestión!D592=$Q$13,"NAA",IF(Gestión!D592=$Q$14,"Gerencia",IF(Gestión!D592=$Q$15,"TH",IF(Gestión!D592=$Q$16,"Finan",IF(Gestión!D592=$Q$17,"Bienestar",IF(Gestión!D592=$Q$18,"Comuni",IF(Gestión!D592=$Q$19,"Sistema",IF(Gestión!D592=$Q$20,"GestionD",IF(Gestión!D592=$Q$21,"Mejoramiento",IF(Gestión!D592=$Q$22,"Modelo",IF(Gestión!D592=$Q$23,"Control",""))))))))))))))))))))))</f>
        <v/>
      </c>
      <c r="T583" t="str">
        <f>IF(Gestión!E592=D!$K$2,"Acredi",IF(Gestión!E592=D!$K$7,"Increm",IF(Gestión!E592=D!$K$11,"Forma",IF(Gestión!E592=D!$K$15,"Vincu",IF(Gestión!E592=D!$K$31,"Estructuraci",IF(Gestión!E592=D!$K$33,"Tecnica",IF(Gestión!E592=D!$K$35,"Conso",IF(Gestión!E592=D!$K$37,"Fortale",IF(Gestión!E592=D!$K$38,"Program",IF(Gestión!E592=D!$K$40,"Estruct",IF(Gestión!E592=D!$K$48,"Artic",IF(Gestión!E592=D!$K$55,"Fortale1",IF(Gestión!E592=D!$K$60,"Biling",IF(Gestión!E592=D!$K$64,"Forma1",IF(Gestión!E592=D!$K$66,"Gest",IF(Gestión!E592=D!$K$68,"Redefini",IF(Gestión!E592=D!$K$69,"Fortale2",IF(Gestión!E592=D!$K$72,"Edu",IF(Gestión!E592=D!$K$79,"Implement",IF(Gestión!E592=D!$K$81,"Potencia",IF(Gestión!E592=D!$K$86,"Fortale3",IF(Gestión!E592=D!$K$89,"Vincu1",IF(Gestión!E592=D!$K$91,"Incur",IF(Gestión!E592=D!$K$93,"Proyec",IF(Gestión!E592=D!$K$94,"Estrateg",IF(Gestión!E592=D!$K$95,"Desa",IF(Gestión!E592=D!$K$103,"Seguim",IF(Gestión!E592=D!$K$104,"Acces",IF(Gestión!E592=D!$K$113,"Program1",IF(Gestión!E592=D!$K$115,"En",IF(Gestión!E592=D!$K$118,"Geren",IF(Gestión!E592=D!$K$128,"Proyec1",IF(Gestión!E592=D!$K$131,"Proyec2",IF(Gestión!E592=D!$K$135,"Forma2",IF(Gestión!E592=D!$K$137,"Talent",IF(Gestión!E592=D!$K$151,"Conso1",IF(Gestión!E592=D!$K$152,"Conso2",IF(Gestión!E592=D!$K$159,"Serv",IF(Gestión!E592=D!$K$164,"Rete",IF(Gestión!E592=D!$K$171,"Fortale4",IF(Gestión!E592=D!$K$172,"Fortale5",IF(Gestión!E592=D!$K$174,"Defini",IF(Gestión!E592=D!$K$175,"Coord",IF(Gestión!E592=D!$K$178,"Redef",IF(Gestión!E592=D!$K$181,"Compro",IF(Gestión!E592=D!$K$182,"Desa1",IF(Gestión!E592=D!$K$183,"Fortale6",IF(Gestión!E592=D!$K$187,"Esta",IF(Gestión!E592=D!$K$190,"Facil",IF(Gestión!E592=D!$K$193,"Soporte",IF(Gestión!E592=D!$K$198,"Implement1",IF(Gestión!E592=D!$K$201,"La",IF(Gestión!E592=D!$K$203,"Fortale7",IF(Gestión!E592=D!$K$206,"Remo",IF(Gestión!E592=D!$K$210,"Fortale8",IF(Gestión!E592=D!$K$214,"Mejoram",IF(Gestión!E592=D!$K$215,"Fortale9",IF(Gestión!E592=D!$K$217,"Fortale10",""))))))))))))))))))))))))))))))))))))))))))))))))))))))))))</f>
        <v/>
      </c>
    </row>
    <row r="584" spans="14:20" x14ac:dyDescent="0.25">
      <c r="N584" t="str">
        <f>IF(Gestión!F593=D!$L$2,"Forta",IF(Gestión!F593=$L$4,"Inclu",IF(Gestión!F593=$L$5,"Cult",IF(Gestión!F593=$L$7,"Actua",IF(Gestión!F593=$L$11,"Cuali",IF(Gestión!F593=$L$15,"Forta1",IF(Gestión!F593=$L$18,"Actua1",IF(Gestión!F593=$L$20,"Forta2",IF(Gestión!F593=$L$24,"Plan",IF(Gestión!F593=$L$28,"Confor",IF(Gestión!F593=$L$31,"Crea",IF(Gestión!F593=$L$33,"Incor",IF(Gestión!F593=$L$35,"Incre",IF(Gestión!F593=$L$36,"Prog",IF(Gestión!F593=$L$37,"Forta3",IF(Gestión!F593=$L$38,"Redi",IF(Gestión!F593=$L$40,"Confor1",IF(Gestión!F593=$L$44,"Apoyo",IF(Gestión!F593=$L$46,"Crea1",IF(Gestión!F593=$L$48,"Forta4",IF(Gestión!F593=$L$50,"Actua2",IF(Gestión!F593=$L$51,"Invest",IF(Gestión!F593=$L$52,"Conserv",IF(Gestión!F593=$L$55,"Incre1",IF(Gestión!F593=$L$60,"Actua3",IF(Gestión!F593=$L$64,"Actua4",IF(Gestión!F593=$L$66,"Asist",IF(Gestión!F593=$L$68,"Invest2",IF(Gestión!F593=$L$69,"Pract",IF(Gestión!F593=$L$72,"Forta5",IF(Gestión!F593=$L$79,"Opera",IF(Gestión!F593=$L$80,"Opera2",IF(Gestión!F593=$L$81,"Impul",IF(Gestión!F593=$L$86,"Estudio",IF(Gestión!F593=$L$89,"Invest3",IF(Gestión!F593=$L$90,"Diseño",IF(Gestión!F593=$L$91,"Invest4",IF(Gestión!F593=$L$93,"Vincula",IF(Gestión!F593=$L$94,"Crea2",IF(Gestión!F593=$L$95,"Diseño1",IF(Gestión!F593=$L$96,"Opera3",IF(Gestión!F593=$L$100,"Promo",IF(Gestión!F593=$L$101,"Estudio1",IF(Gestión!F593=$L$103,"Desarrolla",IF(Gestión!F593=$L$104,"Propen",IF(Gestión!F593=$L$108,"Aument",IF(Gestión!F593=$L$112,"Aument2",IF(Gestión!F593=$L$113,"Incre2",IF(Gestión!F593=$L$115,"Diver",IF(Gestión!F593=$L$118,"Estable",IF(Gestión!F593=$L$128,"Realiza",IF(Gestión!F593=$L$131,"Realiza1",IF(Gestión!F593=$L$135,"Diseño2",IF(Gestión!F593=$L$137,"Estudio2",IF(Gestión!F593=$L$138,"Invest5",IF(Gestión!F593=$L$141,"Actua5",IF(Gestión!F593=$L$144,"Estable1",IF(Gestión!F593=$L$151,"Defin","N/A"))))))))))))))))))))))))))))))))))))))))))))))))))))))))))</f>
        <v>N/A</v>
      </c>
      <c r="O584" t="str">
        <f>IF(N584="N/A",IF(Gestión!F593=$L$152,"Estable2",IF(Gestión!F593=$L$159,"Diseño3",IF(Gestión!F593=$L$161,"Diseño4",IF(Gestión!F593=$L$164,"Forta6",IF(Gestión!F593=$L$168,"Prog1",IF(Gestión!F593=$L$171,"Robus",IF(Gestión!F593=$L$172,"Diseño5",IF(Gestión!F593=$L$173,"Diseño6",IF(Gestión!F593=$L$174,"Estruc",IF(Gestión!F593=$L$175,"Diseño7",IF(Gestión!F593=$L$178,"Diseño8",IF(Gestión!F593=$L$179,"Diseño9",IF(Gestión!F593=$L$180,"Diseño10",IF(Gestión!F593=$L$181,"Diseño11",IF(Gestión!F593=$L$182,"Diseño12",IF(Gestión!F593=$L$183,"Capacit",IF(Gestión!F593=$L$186,"Redi1",IF(Gestión!F593=$L$187,"Defin1",IF(Gestión!F593=$L$190,"Cumplir",IF(Gestión!F593=$L$193,"Sistem",IF(Gestión!F593=$L$195,"Montaje",IF(Gestión!F593=$L$198,"Implementa",IF(Gestión!F593=$L$201,"Sistem1",IF(Gestión!F593=$L$203,"Asegura",IF(Gestión!F593=$L$204,"Estable3",IF(Gestión!F593=$L$206,"Constru",IF(Gestión!F593=$L$210,"Defin2",IF(Gestión!F593=$L$212,"Cult1",IF(Gestión!F593=$L$214,"Diseño13",IF(Gestión!F593=$L$215,"Defin3",IF(Gestión!F593=$L$217,"Segui",""))))))))))))))))))))))))))))))),N584)</f>
        <v/>
      </c>
      <c r="P584" t="str">
        <f>IF(Gestión!D593=$Q$2,"Acre",IF(Gestión!D593=$Q$3,"Valor",IF(Gestión!D593=$Q$4,"Calidad",IF(Gestión!D593=$Q$5,"NAI",IF(Gestión!D593=$Q$6,"NAP",IF(Gestión!D593=$Q$7,"NAE",IF(Gestión!D593=$Q$8,"Articulación",IF(Gestión!D593=$Q$9,"Extensión",IF(Gestión!D593=$Q$10,"Regionalización",IF(Gestión!D593=$Q$11,"Interna",IF(Gestión!D593=$Q$12,"Seguimiento",IF(Gestión!D593=$Q$13,"NAA",IF(Gestión!D593=$Q$14,"Gerencia",IF(Gestión!D593=$Q$15,"TH",IF(Gestión!D593=$Q$16,"Finan",IF(Gestión!D593=$Q$17,"Bienestar",IF(Gestión!D593=$Q$18,"Comuni",IF(Gestión!D593=$Q$19,"Sistema",IF(Gestión!D593=$Q$20,"GestionD",IF(Gestión!D593=$Q$21,"Mejoramiento",IF(Gestión!D593=$Q$22,"Modelo",IF(Gestión!D593=$Q$23,"Control",""))))))))))))))))))))))</f>
        <v/>
      </c>
      <c r="T584" t="str">
        <f>IF(Gestión!E593=D!$K$2,"Acredi",IF(Gestión!E593=D!$K$7,"Increm",IF(Gestión!E593=D!$K$11,"Forma",IF(Gestión!E593=D!$K$15,"Vincu",IF(Gestión!E593=D!$K$31,"Estructuraci",IF(Gestión!E593=D!$K$33,"Tecnica",IF(Gestión!E593=D!$K$35,"Conso",IF(Gestión!E593=D!$K$37,"Fortale",IF(Gestión!E593=D!$K$38,"Program",IF(Gestión!E593=D!$K$40,"Estruct",IF(Gestión!E593=D!$K$48,"Artic",IF(Gestión!E593=D!$K$55,"Fortale1",IF(Gestión!E593=D!$K$60,"Biling",IF(Gestión!E593=D!$K$64,"Forma1",IF(Gestión!E593=D!$K$66,"Gest",IF(Gestión!E593=D!$K$68,"Redefini",IF(Gestión!E593=D!$K$69,"Fortale2",IF(Gestión!E593=D!$K$72,"Edu",IF(Gestión!E593=D!$K$79,"Implement",IF(Gestión!E593=D!$K$81,"Potencia",IF(Gestión!E593=D!$K$86,"Fortale3",IF(Gestión!E593=D!$K$89,"Vincu1",IF(Gestión!E593=D!$K$91,"Incur",IF(Gestión!E593=D!$K$93,"Proyec",IF(Gestión!E593=D!$K$94,"Estrateg",IF(Gestión!E593=D!$K$95,"Desa",IF(Gestión!E593=D!$K$103,"Seguim",IF(Gestión!E593=D!$K$104,"Acces",IF(Gestión!E593=D!$K$113,"Program1",IF(Gestión!E593=D!$K$115,"En",IF(Gestión!E593=D!$K$118,"Geren",IF(Gestión!E593=D!$K$128,"Proyec1",IF(Gestión!E593=D!$K$131,"Proyec2",IF(Gestión!E593=D!$K$135,"Forma2",IF(Gestión!E593=D!$K$137,"Talent",IF(Gestión!E593=D!$K$151,"Conso1",IF(Gestión!E593=D!$K$152,"Conso2",IF(Gestión!E593=D!$K$159,"Serv",IF(Gestión!E593=D!$K$164,"Rete",IF(Gestión!E593=D!$K$171,"Fortale4",IF(Gestión!E593=D!$K$172,"Fortale5",IF(Gestión!E593=D!$K$174,"Defini",IF(Gestión!E593=D!$K$175,"Coord",IF(Gestión!E593=D!$K$178,"Redef",IF(Gestión!E593=D!$K$181,"Compro",IF(Gestión!E593=D!$K$182,"Desa1",IF(Gestión!E593=D!$K$183,"Fortale6",IF(Gestión!E593=D!$K$187,"Esta",IF(Gestión!E593=D!$K$190,"Facil",IF(Gestión!E593=D!$K$193,"Soporte",IF(Gestión!E593=D!$K$198,"Implement1",IF(Gestión!E593=D!$K$201,"La",IF(Gestión!E593=D!$K$203,"Fortale7",IF(Gestión!E593=D!$K$206,"Remo",IF(Gestión!E593=D!$K$210,"Fortale8",IF(Gestión!E593=D!$K$214,"Mejoram",IF(Gestión!E593=D!$K$215,"Fortale9",IF(Gestión!E593=D!$K$217,"Fortale10",""))))))))))))))))))))))))))))))))))))))))))))))))))))))))))</f>
        <v/>
      </c>
    </row>
    <row r="585" spans="14:20" x14ac:dyDescent="0.25">
      <c r="N585" t="str">
        <f>IF(Gestión!F594=D!$L$2,"Forta",IF(Gestión!F594=$L$4,"Inclu",IF(Gestión!F594=$L$5,"Cult",IF(Gestión!F594=$L$7,"Actua",IF(Gestión!F594=$L$11,"Cuali",IF(Gestión!F594=$L$15,"Forta1",IF(Gestión!F594=$L$18,"Actua1",IF(Gestión!F594=$L$20,"Forta2",IF(Gestión!F594=$L$24,"Plan",IF(Gestión!F594=$L$28,"Confor",IF(Gestión!F594=$L$31,"Crea",IF(Gestión!F594=$L$33,"Incor",IF(Gestión!F594=$L$35,"Incre",IF(Gestión!F594=$L$36,"Prog",IF(Gestión!F594=$L$37,"Forta3",IF(Gestión!F594=$L$38,"Redi",IF(Gestión!F594=$L$40,"Confor1",IF(Gestión!F594=$L$44,"Apoyo",IF(Gestión!F594=$L$46,"Crea1",IF(Gestión!F594=$L$48,"Forta4",IF(Gestión!F594=$L$50,"Actua2",IF(Gestión!F594=$L$51,"Invest",IF(Gestión!F594=$L$52,"Conserv",IF(Gestión!F594=$L$55,"Incre1",IF(Gestión!F594=$L$60,"Actua3",IF(Gestión!F594=$L$64,"Actua4",IF(Gestión!F594=$L$66,"Asist",IF(Gestión!F594=$L$68,"Invest2",IF(Gestión!F594=$L$69,"Pract",IF(Gestión!F594=$L$72,"Forta5",IF(Gestión!F594=$L$79,"Opera",IF(Gestión!F594=$L$80,"Opera2",IF(Gestión!F594=$L$81,"Impul",IF(Gestión!F594=$L$86,"Estudio",IF(Gestión!F594=$L$89,"Invest3",IF(Gestión!F594=$L$90,"Diseño",IF(Gestión!F594=$L$91,"Invest4",IF(Gestión!F594=$L$93,"Vincula",IF(Gestión!F594=$L$94,"Crea2",IF(Gestión!F594=$L$95,"Diseño1",IF(Gestión!F594=$L$96,"Opera3",IF(Gestión!F594=$L$100,"Promo",IF(Gestión!F594=$L$101,"Estudio1",IF(Gestión!F594=$L$103,"Desarrolla",IF(Gestión!F594=$L$104,"Propen",IF(Gestión!F594=$L$108,"Aument",IF(Gestión!F594=$L$112,"Aument2",IF(Gestión!F594=$L$113,"Incre2",IF(Gestión!F594=$L$115,"Diver",IF(Gestión!F594=$L$118,"Estable",IF(Gestión!F594=$L$128,"Realiza",IF(Gestión!F594=$L$131,"Realiza1",IF(Gestión!F594=$L$135,"Diseño2",IF(Gestión!F594=$L$137,"Estudio2",IF(Gestión!F594=$L$138,"Invest5",IF(Gestión!F594=$L$141,"Actua5",IF(Gestión!F594=$L$144,"Estable1",IF(Gestión!F594=$L$151,"Defin","N/A"))))))))))))))))))))))))))))))))))))))))))))))))))))))))))</f>
        <v>N/A</v>
      </c>
      <c r="O585" t="str">
        <f>IF(N585="N/A",IF(Gestión!F594=$L$152,"Estable2",IF(Gestión!F594=$L$159,"Diseño3",IF(Gestión!F594=$L$161,"Diseño4",IF(Gestión!F594=$L$164,"Forta6",IF(Gestión!F594=$L$168,"Prog1",IF(Gestión!F594=$L$171,"Robus",IF(Gestión!F594=$L$172,"Diseño5",IF(Gestión!F594=$L$173,"Diseño6",IF(Gestión!F594=$L$174,"Estruc",IF(Gestión!F594=$L$175,"Diseño7",IF(Gestión!F594=$L$178,"Diseño8",IF(Gestión!F594=$L$179,"Diseño9",IF(Gestión!F594=$L$180,"Diseño10",IF(Gestión!F594=$L$181,"Diseño11",IF(Gestión!F594=$L$182,"Diseño12",IF(Gestión!F594=$L$183,"Capacit",IF(Gestión!F594=$L$186,"Redi1",IF(Gestión!F594=$L$187,"Defin1",IF(Gestión!F594=$L$190,"Cumplir",IF(Gestión!F594=$L$193,"Sistem",IF(Gestión!F594=$L$195,"Montaje",IF(Gestión!F594=$L$198,"Implementa",IF(Gestión!F594=$L$201,"Sistem1",IF(Gestión!F594=$L$203,"Asegura",IF(Gestión!F594=$L$204,"Estable3",IF(Gestión!F594=$L$206,"Constru",IF(Gestión!F594=$L$210,"Defin2",IF(Gestión!F594=$L$212,"Cult1",IF(Gestión!F594=$L$214,"Diseño13",IF(Gestión!F594=$L$215,"Defin3",IF(Gestión!F594=$L$217,"Segui",""))))))))))))))))))))))))))))))),N585)</f>
        <v/>
      </c>
      <c r="P585" t="str">
        <f>IF(Gestión!D594=$Q$2,"Acre",IF(Gestión!D594=$Q$3,"Valor",IF(Gestión!D594=$Q$4,"Calidad",IF(Gestión!D594=$Q$5,"NAI",IF(Gestión!D594=$Q$6,"NAP",IF(Gestión!D594=$Q$7,"NAE",IF(Gestión!D594=$Q$8,"Articulación",IF(Gestión!D594=$Q$9,"Extensión",IF(Gestión!D594=$Q$10,"Regionalización",IF(Gestión!D594=$Q$11,"Interna",IF(Gestión!D594=$Q$12,"Seguimiento",IF(Gestión!D594=$Q$13,"NAA",IF(Gestión!D594=$Q$14,"Gerencia",IF(Gestión!D594=$Q$15,"TH",IF(Gestión!D594=$Q$16,"Finan",IF(Gestión!D594=$Q$17,"Bienestar",IF(Gestión!D594=$Q$18,"Comuni",IF(Gestión!D594=$Q$19,"Sistema",IF(Gestión!D594=$Q$20,"GestionD",IF(Gestión!D594=$Q$21,"Mejoramiento",IF(Gestión!D594=$Q$22,"Modelo",IF(Gestión!D594=$Q$23,"Control",""))))))))))))))))))))))</f>
        <v/>
      </c>
      <c r="T585" t="str">
        <f>IF(Gestión!E594=D!$K$2,"Acredi",IF(Gestión!E594=D!$K$7,"Increm",IF(Gestión!E594=D!$K$11,"Forma",IF(Gestión!E594=D!$K$15,"Vincu",IF(Gestión!E594=D!$K$31,"Estructuraci",IF(Gestión!E594=D!$K$33,"Tecnica",IF(Gestión!E594=D!$K$35,"Conso",IF(Gestión!E594=D!$K$37,"Fortale",IF(Gestión!E594=D!$K$38,"Program",IF(Gestión!E594=D!$K$40,"Estruct",IF(Gestión!E594=D!$K$48,"Artic",IF(Gestión!E594=D!$K$55,"Fortale1",IF(Gestión!E594=D!$K$60,"Biling",IF(Gestión!E594=D!$K$64,"Forma1",IF(Gestión!E594=D!$K$66,"Gest",IF(Gestión!E594=D!$K$68,"Redefini",IF(Gestión!E594=D!$K$69,"Fortale2",IF(Gestión!E594=D!$K$72,"Edu",IF(Gestión!E594=D!$K$79,"Implement",IF(Gestión!E594=D!$K$81,"Potencia",IF(Gestión!E594=D!$K$86,"Fortale3",IF(Gestión!E594=D!$K$89,"Vincu1",IF(Gestión!E594=D!$K$91,"Incur",IF(Gestión!E594=D!$K$93,"Proyec",IF(Gestión!E594=D!$K$94,"Estrateg",IF(Gestión!E594=D!$K$95,"Desa",IF(Gestión!E594=D!$K$103,"Seguim",IF(Gestión!E594=D!$K$104,"Acces",IF(Gestión!E594=D!$K$113,"Program1",IF(Gestión!E594=D!$K$115,"En",IF(Gestión!E594=D!$K$118,"Geren",IF(Gestión!E594=D!$K$128,"Proyec1",IF(Gestión!E594=D!$K$131,"Proyec2",IF(Gestión!E594=D!$K$135,"Forma2",IF(Gestión!E594=D!$K$137,"Talent",IF(Gestión!E594=D!$K$151,"Conso1",IF(Gestión!E594=D!$K$152,"Conso2",IF(Gestión!E594=D!$K$159,"Serv",IF(Gestión!E594=D!$K$164,"Rete",IF(Gestión!E594=D!$K$171,"Fortale4",IF(Gestión!E594=D!$K$172,"Fortale5",IF(Gestión!E594=D!$K$174,"Defini",IF(Gestión!E594=D!$K$175,"Coord",IF(Gestión!E594=D!$K$178,"Redef",IF(Gestión!E594=D!$K$181,"Compro",IF(Gestión!E594=D!$K$182,"Desa1",IF(Gestión!E594=D!$K$183,"Fortale6",IF(Gestión!E594=D!$K$187,"Esta",IF(Gestión!E594=D!$K$190,"Facil",IF(Gestión!E594=D!$K$193,"Soporte",IF(Gestión!E594=D!$K$198,"Implement1",IF(Gestión!E594=D!$K$201,"La",IF(Gestión!E594=D!$K$203,"Fortale7",IF(Gestión!E594=D!$K$206,"Remo",IF(Gestión!E594=D!$K$210,"Fortale8",IF(Gestión!E594=D!$K$214,"Mejoram",IF(Gestión!E594=D!$K$215,"Fortale9",IF(Gestión!E594=D!$K$217,"Fortale10",""))))))))))))))))))))))))))))))))))))))))))))))))))))))))))</f>
        <v/>
      </c>
    </row>
    <row r="586" spans="14:20" x14ac:dyDescent="0.25">
      <c r="N586" t="str">
        <f>IF(Gestión!F595=D!$L$2,"Forta",IF(Gestión!F595=$L$4,"Inclu",IF(Gestión!F595=$L$5,"Cult",IF(Gestión!F595=$L$7,"Actua",IF(Gestión!F595=$L$11,"Cuali",IF(Gestión!F595=$L$15,"Forta1",IF(Gestión!F595=$L$18,"Actua1",IF(Gestión!F595=$L$20,"Forta2",IF(Gestión!F595=$L$24,"Plan",IF(Gestión!F595=$L$28,"Confor",IF(Gestión!F595=$L$31,"Crea",IF(Gestión!F595=$L$33,"Incor",IF(Gestión!F595=$L$35,"Incre",IF(Gestión!F595=$L$36,"Prog",IF(Gestión!F595=$L$37,"Forta3",IF(Gestión!F595=$L$38,"Redi",IF(Gestión!F595=$L$40,"Confor1",IF(Gestión!F595=$L$44,"Apoyo",IF(Gestión!F595=$L$46,"Crea1",IF(Gestión!F595=$L$48,"Forta4",IF(Gestión!F595=$L$50,"Actua2",IF(Gestión!F595=$L$51,"Invest",IF(Gestión!F595=$L$52,"Conserv",IF(Gestión!F595=$L$55,"Incre1",IF(Gestión!F595=$L$60,"Actua3",IF(Gestión!F595=$L$64,"Actua4",IF(Gestión!F595=$L$66,"Asist",IF(Gestión!F595=$L$68,"Invest2",IF(Gestión!F595=$L$69,"Pract",IF(Gestión!F595=$L$72,"Forta5",IF(Gestión!F595=$L$79,"Opera",IF(Gestión!F595=$L$80,"Opera2",IF(Gestión!F595=$L$81,"Impul",IF(Gestión!F595=$L$86,"Estudio",IF(Gestión!F595=$L$89,"Invest3",IF(Gestión!F595=$L$90,"Diseño",IF(Gestión!F595=$L$91,"Invest4",IF(Gestión!F595=$L$93,"Vincula",IF(Gestión!F595=$L$94,"Crea2",IF(Gestión!F595=$L$95,"Diseño1",IF(Gestión!F595=$L$96,"Opera3",IF(Gestión!F595=$L$100,"Promo",IF(Gestión!F595=$L$101,"Estudio1",IF(Gestión!F595=$L$103,"Desarrolla",IF(Gestión!F595=$L$104,"Propen",IF(Gestión!F595=$L$108,"Aument",IF(Gestión!F595=$L$112,"Aument2",IF(Gestión!F595=$L$113,"Incre2",IF(Gestión!F595=$L$115,"Diver",IF(Gestión!F595=$L$118,"Estable",IF(Gestión!F595=$L$128,"Realiza",IF(Gestión!F595=$L$131,"Realiza1",IF(Gestión!F595=$L$135,"Diseño2",IF(Gestión!F595=$L$137,"Estudio2",IF(Gestión!F595=$L$138,"Invest5",IF(Gestión!F595=$L$141,"Actua5",IF(Gestión!F595=$L$144,"Estable1",IF(Gestión!F595=$L$151,"Defin","N/A"))))))))))))))))))))))))))))))))))))))))))))))))))))))))))</f>
        <v>N/A</v>
      </c>
      <c r="O586" t="str">
        <f>IF(N586="N/A",IF(Gestión!F595=$L$152,"Estable2",IF(Gestión!F595=$L$159,"Diseño3",IF(Gestión!F595=$L$161,"Diseño4",IF(Gestión!F595=$L$164,"Forta6",IF(Gestión!F595=$L$168,"Prog1",IF(Gestión!F595=$L$171,"Robus",IF(Gestión!F595=$L$172,"Diseño5",IF(Gestión!F595=$L$173,"Diseño6",IF(Gestión!F595=$L$174,"Estruc",IF(Gestión!F595=$L$175,"Diseño7",IF(Gestión!F595=$L$178,"Diseño8",IF(Gestión!F595=$L$179,"Diseño9",IF(Gestión!F595=$L$180,"Diseño10",IF(Gestión!F595=$L$181,"Diseño11",IF(Gestión!F595=$L$182,"Diseño12",IF(Gestión!F595=$L$183,"Capacit",IF(Gestión!F595=$L$186,"Redi1",IF(Gestión!F595=$L$187,"Defin1",IF(Gestión!F595=$L$190,"Cumplir",IF(Gestión!F595=$L$193,"Sistem",IF(Gestión!F595=$L$195,"Montaje",IF(Gestión!F595=$L$198,"Implementa",IF(Gestión!F595=$L$201,"Sistem1",IF(Gestión!F595=$L$203,"Asegura",IF(Gestión!F595=$L$204,"Estable3",IF(Gestión!F595=$L$206,"Constru",IF(Gestión!F595=$L$210,"Defin2",IF(Gestión!F595=$L$212,"Cult1",IF(Gestión!F595=$L$214,"Diseño13",IF(Gestión!F595=$L$215,"Defin3",IF(Gestión!F595=$L$217,"Segui",""))))))))))))))))))))))))))))))),N586)</f>
        <v/>
      </c>
      <c r="P586" t="str">
        <f>IF(Gestión!D595=$Q$2,"Acre",IF(Gestión!D595=$Q$3,"Valor",IF(Gestión!D595=$Q$4,"Calidad",IF(Gestión!D595=$Q$5,"NAI",IF(Gestión!D595=$Q$6,"NAP",IF(Gestión!D595=$Q$7,"NAE",IF(Gestión!D595=$Q$8,"Articulación",IF(Gestión!D595=$Q$9,"Extensión",IF(Gestión!D595=$Q$10,"Regionalización",IF(Gestión!D595=$Q$11,"Interna",IF(Gestión!D595=$Q$12,"Seguimiento",IF(Gestión!D595=$Q$13,"NAA",IF(Gestión!D595=$Q$14,"Gerencia",IF(Gestión!D595=$Q$15,"TH",IF(Gestión!D595=$Q$16,"Finan",IF(Gestión!D595=$Q$17,"Bienestar",IF(Gestión!D595=$Q$18,"Comuni",IF(Gestión!D595=$Q$19,"Sistema",IF(Gestión!D595=$Q$20,"GestionD",IF(Gestión!D595=$Q$21,"Mejoramiento",IF(Gestión!D595=$Q$22,"Modelo",IF(Gestión!D595=$Q$23,"Control",""))))))))))))))))))))))</f>
        <v/>
      </c>
      <c r="T586" t="str">
        <f>IF(Gestión!E595=D!$K$2,"Acredi",IF(Gestión!E595=D!$K$7,"Increm",IF(Gestión!E595=D!$K$11,"Forma",IF(Gestión!E595=D!$K$15,"Vincu",IF(Gestión!E595=D!$K$31,"Estructuraci",IF(Gestión!E595=D!$K$33,"Tecnica",IF(Gestión!E595=D!$K$35,"Conso",IF(Gestión!E595=D!$K$37,"Fortale",IF(Gestión!E595=D!$K$38,"Program",IF(Gestión!E595=D!$K$40,"Estruct",IF(Gestión!E595=D!$K$48,"Artic",IF(Gestión!E595=D!$K$55,"Fortale1",IF(Gestión!E595=D!$K$60,"Biling",IF(Gestión!E595=D!$K$64,"Forma1",IF(Gestión!E595=D!$K$66,"Gest",IF(Gestión!E595=D!$K$68,"Redefini",IF(Gestión!E595=D!$K$69,"Fortale2",IF(Gestión!E595=D!$K$72,"Edu",IF(Gestión!E595=D!$K$79,"Implement",IF(Gestión!E595=D!$K$81,"Potencia",IF(Gestión!E595=D!$K$86,"Fortale3",IF(Gestión!E595=D!$K$89,"Vincu1",IF(Gestión!E595=D!$K$91,"Incur",IF(Gestión!E595=D!$K$93,"Proyec",IF(Gestión!E595=D!$K$94,"Estrateg",IF(Gestión!E595=D!$K$95,"Desa",IF(Gestión!E595=D!$K$103,"Seguim",IF(Gestión!E595=D!$K$104,"Acces",IF(Gestión!E595=D!$K$113,"Program1",IF(Gestión!E595=D!$K$115,"En",IF(Gestión!E595=D!$K$118,"Geren",IF(Gestión!E595=D!$K$128,"Proyec1",IF(Gestión!E595=D!$K$131,"Proyec2",IF(Gestión!E595=D!$K$135,"Forma2",IF(Gestión!E595=D!$K$137,"Talent",IF(Gestión!E595=D!$K$151,"Conso1",IF(Gestión!E595=D!$K$152,"Conso2",IF(Gestión!E595=D!$K$159,"Serv",IF(Gestión!E595=D!$K$164,"Rete",IF(Gestión!E595=D!$K$171,"Fortale4",IF(Gestión!E595=D!$K$172,"Fortale5",IF(Gestión!E595=D!$K$174,"Defini",IF(Gestión!E595=D!$K$175,"Coord",IF(Gestión!E595=D!$K$178,"Redef",IF(Gestión!E595=D!$K$181,"Compro",IF(Gestión!E595=D!$K$182,"Desa1",IF(Gestión!E595=D!$K$183,"Fortale6",IF(Gestión!E595=D!$K$187,"Esta",IF(Gestión!E595=D!$K$190,"Facil",IF(Gestión!E595=D!$K$193,"Soporte",IF(Gestión!E595=D!$K$198,"Implement1",IF(Gestión!E595=D!$K$201,"La",IF(Gestión!E595=D!$K$203,"Fortale7",IF(Gestión!E595=D!$K$206,"Remo",IF(Gestión!E595=D!$K$210,"Fortale8",IF(Gestión!E595=D!$K$214,"Mejoram",IF(Gestión!E595=D!$K$215,"Fortale9",IF(Gestión!E595=D!$K$217,"Fortale10",""))))))))))))))))))))))))))))))))))))))))))))))))))))))))))</f>
        <v/>
      </c>
    </row>
    <row r="587" spans="14:20" x14ac:dyDescent="0.25">
      <c r="N587" t="str">
        <f>IF(Gestión!F596=D!$L$2,"Forta",IF(Gestión!F596=$L$4,"Inclu",IF(Gestión!F596=$L$5,"Cult",IF(Gestión!F596=$L$7,"Actua",IF(Gestión!F596=$L$11,"Cuali",IF(Gestión!F596=$L$15,"Forta1",IF(Gestión!F596=$L$18,"Actua1",IF(Gestión!F596=$L$20,"Forta2",IF(Gestión!F596=$L$24,"Plan",IF(Gestión!F596=$L$28,"Confor",IF(Gestión!F596=$L$31,"Crea",IF(Gestión!F596=$L$33,"Incor",IF(Gestión!F596=$L$35,"Incre",IF(Gestión!F596=$L$36,"Prog",IF(Gestión!F596=$L$37,"Forta3",IF(Gestión!F596=$L$38,"Redi",IF(Gestión!F596=$L$40,"Confor1",IF(Gestión!F596=$L$44,"Apoyo",IF(Gestión!F596=$L$46,"Crea1",IF(Gestión!F596=$L$48,"Forta4",IF(Gestión!F596=$L$50,"Actua2",IF(Gestión!F596=$L$51,"Invest",IF(Gestión!F596=$L$52,"Conserv",IF(Gestión!F596=$L$55,"Incre1",IF(Gestión!F596=$L$60,"Actua3",IF(Gestión!F596=$L$64,"Actua4",IF(Gestión!F596=$L$66,"Asist",IF(Gestión!F596=$L$68,"Invest2",IF(Gestión!F596=$L$69,"Pract",IF(Gestión!F596=$L$72,"Forta5",IF(Gestión!F596=$L$79,"Opera",IF(Gestión!F596=$L$80,"Opera2",IF(Gestión!F596=$L$81,"Impul",IF(Gestión!F596=$L$86,"Estudio",IF(Gestión!F596=$L$89,"Invest3",IF(Gestión!F596=$L$90,"Diseño",IF(Gestión!F596=$L$91,"Invest4",IF(Gestión!F596=$L$93,"Vincula",IF(Gestión!F596=$L$94,"Crea2",IF(Gestión!F596=$L$95,"Diseño1",IF(Gestión!F596=$L$96,"Opera3",IF(Gestión!F596=$L$100,"Promo",IF(Gestión!F596=$L$101,"Estudio1",IF(Gestión!F596=$L$103,"Desarrolla",IF(Gestión!F596=$L$104,"Propen",IF(Gestión!F596=$L$108,"Aument",IF(Gestión!F596=$L$112,"Aument2",IF(Gestión!F596=$L$113,"Incre2",IF(Gestión!F596=$L$115,"Diver",IF(Gestión!F596=$L$118,"Estable",IF(Gestión!F596=$L$128,"Realiza",IF(Gestión!F596=$L$131,"Realiza1",IF(Gestión!F596=$L$135,"Diseño2",IF(Gestión!F596=$L$137,"Estudio2",IF(Gestión!F596=$L$138,"Invest5",IF(Gestión!F596=$L$141,"Actua5",IF(Gestión!F596=$L$144,"Estable1",IF(Gestión!F596=$L$151,"Defin","N/A"))))))))))))))))))))))))))))))))))))))))))))))))))))))))))</f>
        <v>N/A</v>
      </c>
      <c r="O587" t="str">
        <f>IF(N587="N/A",IF(Gestión!F596=$L$152,"Estable2",IF(Gestión!F596=$L$159,"Diseño3",IF(Gestión!F596=$L$161,"Diseño4",IF(Gestión!F596=$L$164,"Forta6",IF(Gestión!F596=$L$168,"Prog1",IF(Gestión!F596=$L$171,"Robus",IF(Gestión!F596=$L$172,"Diseño5",IF(Gestión!F596=$L$173,"Diseño6",IF(Gestión!F596=$L$174,"Estruc",IF(Gestión!F596=$L$175,"Diseño7",IF(Gestión!F596=$L$178,"Diseño8",IF(Gestión!F596=$L$179,"Diseño9",IF(Gestión!F596=$L$180,"Diseño10",IF(Gestión!F596=$L$181,"Diseño11",IF(Gestión!F596=$L$182,"Diseño12",IF(Gestión!F596=$L$183,"Capacit",IF(Gestión!F596=$L$186,"Redi1",IF(Gestión!F596=$L$187,"Defin1",IF(Gestión!F596=$L$190,"Cumplir",IF(Gestión!F596=$L$193,"Sistem",IF(Gestión!F596=$L$195,"Montaje",IF(Gestión!F596=$L$198,"Implementa",IF(Gestión!F596=$L$201,"Sistem1",IF(Gestión!F596=$L$203,"Asegura",IF(Gestión!F596=$L$204,"Estable3",IF(Gestión!F596=$L$206,"Constru",IF(Gestión!F596=$L$210,"Defin2",IF(Gestión!F596=$L$212,"Cult1",IF(Gestión!F596=$L$214,"Diseño13",IF(Gestión!F596=$L$215,"Defin3",IF(Gestión!F596=$L$217,"Segui",""))))))))))))))))))))))))))))))),N587)</f>
        <v/>
      </c>
      <c r="P587" t="str">
        <f>IF(Gestión!D596=$Q$2,"Acre",IF(Gestión!D596=$Q$3,"Valor",IF(Gestión!D596=$Q$4,"Calidad",IF(Gestión!D596=$Q$5,"NAI",IF(Gestión!D596=$Q$6,"NAP",IF(Gestión!D596=$Q$7,"NAE",IF(Gestión!D596=$Q$8,"Articulación",IF(Gestión!D596=$Q$9,"Extensión",IF(Gestión!D596=$Q$10,"Regionalización",IF(Gestión!D596=$Q$11,"Interna",IF(Gestión!D596=$Q$12,"Seguimiento",IF(Gestión!D596=$Q$13,"NAA",IF(Gestión!D596=$Q$14,"Gerencia",IF(Gestión!D596=$Q$15,"TH",IF(Gestión!D596=$Q$16,"Finan",IF(Gestión!D596=$Q$17,"Bienestar",IF(Gestión!D596=$Q$18,"Comuni",IF(Gestión!D596=$Q$19,"Sistema",IF(Gestión!D596=$Q$20,"GestionD",IF(Gestión!D596=$Q$21,"Mejoramiento",IF(Gestión!D596=$Q$22,"Modelo",IF(Gestión!D596=$Q$23,"Control",""))))))))))))))))))))))</f>
        <v/>
      </c>
      <c r="T587" t="str">
        <f>IF(Gestión!E596=D!$K$2,"Acredi",IF(Gestión!E596=D!$K$7,"Increm",IF(Gestión!E596=D!$K$11,"Forma",IF(Gestión!E596=D!$K$15,"Vincu",IF(Gestión!E596=D!$K$31,"Estructuraci",IF(Gestión!E596=D!$K$33,"Tecnica",IF(Gestión!E596=D!$K$35,"Conso",IF(Gestión!E596=D!$K$37,"Fortale",IF(Gestión!E596=D!$K$38,"Program",IF(Gestión!E596=D!$K$40,"Estruct",IF(Gestión!E596=D!$K$48,"Artic",IF(Gestión!E596=D!$K$55,"Fortale1",IF(Gestión!E596=D!$K$60,"Biling",IF(Gestión!E596=D!$K$64,"Forma1",IF(Gestión!E596=D!$K$66,"Gest",IF(Gestión!E596=D!$K$68,"Redefini",IF(Gestión!E596=D!$K$69,"Fortale2",IF(Gestión!E596=D!$K$72,"Edu",IF(Gestión!E596=D!$K$79,"Implement",IF(Gestión!E596=D!$K$81,"Potencia",IF(Gestión!E596=D!$K$86,"Fortale3",IF(Gestión!E596=D!$K$89,"Vincu1",IF(Gestión!E596=D!$K$91,"Incur",IF(Gestión!E596=D!$K$93,"Proyec",IF(Gestión!E596=D!$K$94,"Estrateg",IF(Gestión!E596=D!$K$95,"Desa",IF(Gestión!E596=D!$K$103,"Seguim",IF(Gestión!E596=D!$K$104,"Acces",IF(Gestión!E596=D!$K$113,"Program1",IF(Gestión!E596=D!$K$115,"En",IF(Gestión!E596=D!$K$118,"Geren",IF(Gestión!E596=D!$K$128,"Proyec1",IF(Gestión!E596=D!$K$131,"Proyec2",IF(Gestión!E596=D!$K$135,"Forma2",IF(Gestión!E596=D!$K$137,"Talent",IF(Gestión!E596=D!$K$151,"Conso1",IF(Gestión!E596=D!$K$152,"Conso2",IF(Gestión!E596=D!$K$159,"Serv",IF(Gestión!E596=D!$K$164,"Rete",IF(Gestión!E596=D!$K$171,"Fortale4",IF(Gestión!E596=D!$K$172,"Fortale5",IF(Gestión!E596=D!$K$174,"Defini",IF(Gestión!E596=D!$K$175,"Coord",IF(Gestión!E596=D!$K$178,"Redef",IF(Gestión!E596=D!$K$181,"Compro",IF(Gestión!E596=D!$K$182,"Desa1",IF(Gestión!E596=D!$K$183,"Fortale6",IF(Gestión!E596=D!$K$187,"Esta",IF(Gestión!E596=D!$K$190,"Facil",IF(Gestión!E596=D!$K$193,"Soporte",IF(Gestión!E596=D!$K$198,"Implement1",IF(Gestión!E596=D!$K$201,"La",IF(Gestión!E596=D!$K$203,"Fortale7",IF(Gestión!E596=D!$K$206,"Remo",IF(Gestión!E596=D!$K$210,"Fortale8",IF(Gestión!E596=D!$K$214,"Mejoram",IF(Gestión!E596=D!$K$215,"Fortale9",IF(Gestión!E596=D!$K$217,"Fortale10",""))))))))))))))))))))))))))))))))))))))))))))))))))))))))))</f>
        <v/>
      </c>
    </row>
    <row r="588" spans="14:20" x14ac:dyDescent="0.25">
      <c r="N588" t="str">
        <f>IF(Gestión!F597=D!$L$2,"Forta",IF(Gestión!F597=$L$4,"Inclu",IF(Gestión!F597=$L$5,"Cult",IF(Gestión!F597=$L$7,"Actua",IF(Gestión!F597=$L$11,"Cuali",IF(Gestión!F597=$L$15,"Forta1",IF(Gestión!F597=$L$18,"Actua1",IF(Gestión!F597=$L$20,"Forta2",IF(Gestión!F597=$L$24,"Plan",IF(Gestión!F597=$L$28,"Confor",IF(Gestión!F597=$L$31,"Crea",IF(Gestión!F597=$L$33,"Incor",IF(Gestión!F597=$L$35,"Incre",IF(Gestión!F597=$L$36,"Prog",IF(Gestión!F597=$L$37,"Forta3",IF(Gestión!F597=$L$38,"Redi",IF(Gestión!F597=$L$40,"Confor1",IF(Gestión!F597=$L$44,"Apoyo",IF(Gestión!F597=$L$46,"Crea1",IF(Gestión!F597=$L$48,"Forta4",IF(Gestión!F597=$L$50,"Actua2",IF(Gestión!F597=$L$51,"Invest",IF(Gestión!F597=$L$52,"Conserv",IF(Gestión!F597=$L$55,"Incre1",IF(Gestión!F597=$L$60,"Actua3",IF(Gestión!F597=$L$64,"Actua4",IF(Gestión!F597=$L$66,"Asist",IF(Gestión!F597=$L$68,"Invest2",IF(Gestión!F597=$L$69,"Pract",IF(Gestión!F597=$L$72,"Forta5",IF(Gestión!F597=$L$79,"Opera",IF(Gestión!F597=$L$80,"Opera2",IF(Gestión!F597=$L$81,"Impul",IF(Gestión!F597=$L$86,"Estudio",IF(Gestión!F597=$L$89,"Invest3",IF(Gestión!F597=$L$90,"Diseño",IF(Gestión!F597=$L$91,"Invest4",IF(Gestión!F597=$L$93,"Vincula",IF(Gestión!F597=$L$94,"Crea2",IF(Gestión!F597=$L$95,"Diseño1",IF(Gestión!F597=$L$96,"Opera3",IF(Gestión!F597=$L$100,"Promo",IF(Gestión!F597=$L$101,"Estudio1",IF(Gestión!F597=$L$103,"Desarrolla",IF(Gestión!F597=$L$104,"Propen",IF(Gestión!F597=$L$108,"Aument",IF(Gestión!F597=$L$112,"Aument2",IF(Gestión!F597=$L$113,"Incre2",IF(Gestión!F597=$L$115,"Diver",IF(Gestión!F597=$L$118,"Estable",IF(Gestión!F597=$L$128,"Realiza",IF(Gestión!F597=$L$131,"Realiza1",IF(Gestión!F597=$L$135,"Diseño2",IF(Gestión!F597=$L$137,"Estudio2",IF(Gestión!F597=$L$138,"Invest5",IF(Gestión!F597=$L$141,"Actua5",IF(Gestión!F597=$L$144,"Estable1",IF(Gestión!F597=$L$151,"Defin","N/A"))))))))))))))))))))))))))))))))))))))))))))))))))))))))))</f>
        <v>N/A</v>
      </c>
      <c r="O588" t="str">
        <f>IF(N588="N/A",IF(Gestión!F597=$L$152,"Estable2",IF(Gestión!F597=$L$159,"Diseño3",IF(Gestión!F597=$L$161,"Diseño4",IF(Gestión!F597=$L$164,"Forta6",IF(Gestión!F597=$L$168,"Prog1",IF(Gestión!F597=$L$171,"Robus",IF(Gestión!F597=$L$172,"Diseño5",IF(Gestión!F597=$L$173,"Diseño6",IF(Gestión!F597=$L$174,"Estruc",IF(Gestión!F597=$L$175,"Diseño7",IF(Gestión!F597=$L$178,"Diseño8",IF(Gestión!F597=$L$179,"Diseño9",IF(Gestión!F597=$L$180,"Diseño10",IF(Gestión!F597=$L$181,"Diseño11",IF(Gestión!F597=$L$182,"Diseño12",IF(Gestión!F597=$L$183,"Capacit",IF(Gestión!F597=$L$186,"Redi1",IF(Gestión!F597=$L$187,"Defin1",IF(Gestión!F597=$L$190,"Cumplir",IF(Gestión!F597=$L$193,"Sistem",IF(Gestión!F597=$L$195,"Montaje",IF(Gestión!F597=$L$198,"Implementa",IF(Gestión!F597=$L$201,"Sistem1",IF(Gestión!F597=$L$203,"Asegura",IF(Gestión!F597=$L$204,"Estable3",IF(Gestión!F597=$L$206,"Constru",IF(Gestión!F597=$L$210,"Defin2",IF(Gestión!F597=$L$212,"Cult1",IF(Gestión!F597=$L$214,"Diseño13",IF(Gestión!F597=$L$215,"Defin3",IF(Gestión!F597=$L$217,"Segui",""))))))))))))))))))))))))))))))),N588)</f>
        <v/>
      </c>
      <c r="P588" t="str">
        <f>IF(Gestión!D597=$Q$2,"Acre",IF(Gestión!D597=$Q$3,"Valor",IF(Gestión!D597=$Q$4,"Calidad",IF(Gestión!D597=$Q$5,"NAI",IF(Gestión!D597=$Q$6,"NAP",IF(Gestión!D597=$Q$7,"NAE",IF(Gestión!D597=$Q$8,"Articulación",IF(Gestión!D597=$Q$9,"Extensión",IF(Gestión!D597=$Q$10,"Regionalización",IF(Gestión!D597=$Q$11,"Interna",IF(Gestión!D597=$Q$12,"Seguimiento",IF(Gestión!D597=$Q$13,"NAA",IF(Gestión!D597=$Q$14,"Gerencia",IF(Gestión!D597=$Q$15,"TH",IF(Gestión!D597=$Q$16,"Finan",IF(Gestión!D597=$Q$17,"Bienestar",IF(Gestión!D597=$Q$18,"Comuni",IF(Gestión!D597=$Q$19,"Sistema",IF(Gestión!D597=$Q$20,"GestionD",IF(Gestión!D597=$Q$21,"Mejoramiento",IF(Gestión!D597=$Q$22,"Modelo",IF(Gestión!D597=$Q$23,"Control",""))))))))))))))))))))))</f>
        <v/>
      </c>
      <c r="T588" t="str">
        <f>IF(Gestión!E597=D!$K$2,"Acredi",IF(Gestión!E597=D!$K$7,"Increm",IF(Gestión!E597=D!$K$11,"Forma",IF(Gestión!E597=D!$K$15,"Vincu",IF(Gestión!E597=D!$K$31,"Estructuraci",IF(Gestión!E597=D!$K$33,"Tecnica",IF(Gestión!E597=D!$K$35,"Conso",IF(Gestión!E597=D!$K$37,"Fortale",IF(Gestión!E597=D!$K$38,"Program",IF(Gestión!E597=D!$K$40,"Estruct",IF(Gestión!E597=D!$K$48,"Artic",IF(Gestión!E597=D!$K$55,"Fortale1",IF(Gestión!E597=D!$K$60,"Biling",IF(Gestión!E597=D!$K$64,"Forma1",IF(Gestión!E597=D!$K$66,"Gest",IF(Gestión!E597=D!$K$68,"Redefini",IF(Gestión!E597=D!$K$69,"Fortale2",IF(Gestión!E597=D!$K$72,"Edu",IF(Gestión!E597=D!$K$79,"Implement",IF(Gestión!E597=D!$K$81,"Potencia",IF(Gestión!E597=D!$K$86,"Fortale3",IF(Gestión!E597=D!$K$89,"Vincu1",IF(Gestión!E597=D!$K$91,"Incur",IF(Gestión!E597=D!$K$93,"Proyec",IF(Gestión!E597=D!$K$94,"Estrateg",IF(Gestión!E597=D!$K$95,"Desa",IF(Gestión!E597=D!$K$103,"Seguim",IF(Gestión!E597=D!$K$104,"Acces",IF(Gestión!E597=D!$K$113,"Program1",IF(Gestión!E597=D!$K$115,"En",IF(Gestión!E597=D!$K$118,"Geren",IF(Gestión!E597=D!$K$128,"Proyec1",IF(Gestión!E597=D!$K$131,"Proyec2",IF(Gestión!E597=D!$K$135,"Forma2",IF(Gestión!E597=D!$K$137,"Talent",IF(Gestión!E597=D!$K$151,"Conso1",IF(Gestión!E597=D!$K$152,"Conso2",IF(Gestión!E597=D!$K$159,"Serv",IF(Gestión!E597=D!$K$164,"Rete",IF(Gestión!E597=D!$K$171,"Fortale4",IF(Gestión!E597=D!$K$172,"Fortale5",IF(Gestión!E597=D!$K$174,"Defini",IF(Gestión!E597=D!$K$175,"Coord",IF(Gestión!E597=D!$K$178,"Redef",IF(Gestión!E597=D!$K$181,"Compro",IF(Gestión!E597=D!$K$182,"Desa1",IF(Gestión!E597=D!$K$183,"Fortale6",IF(Gestión!E597=D!$K$187,"Esta",IF(Gestión!E597=D!$K$190,"Facil",IF(Gestión!E597=D!$K$193,"Soporte",IF(Gestión!E597=D!$K$198,"Implement1",IF(Gestión!E597=D!$K$201,"La",IF(Gestión!E597=D!$K$203,"Fortale7",IF(Gestión!E597=D!$K$206,"Remo",IF(Gestión!E597=D!$K$210,"Fortale8",IF(Gestión!E597=D!$K$214,"Mejoram",IF(Gestión!E597=D!$K$215,"Fortale9",IF(Gestión!E597=D!$K$217,"Fortale10",""))))))))))))))))))))))))))))))))))))))))))))))))))))))))))</f>
        <v/>
      </c>
    </row>
    <row r="589" spans="14:20" x14ac:dyDescent="0.25">
      <c r="N589" t="str">
        <f>IF(Gestión!F598=D!$L$2,"Forta",IF(Gestión!F598=$L$4,"Inclu",IF(Gestión!F598=$L$5,"Cult",IF(Gestión!F598=$L$7,"Actua",IF(Gestión!F598=$L$11,"Cuali",IF(Gestión!F598=$L$15,"Forta1",IF(Gestión!F598=$L$18,"Actua1",IF(Gestión!F598=$L$20,"Forta2",IF(Gestión!F598=$L$24,"Plan",IF(Gestión!F598=$L$28,"Confor",IF(Gestión!F598=$L$31,"Crea",IF(Gestión!F598=$L$33,"Incor",IF(Gestión!F598=$L$35,"Incre",IF(Gestión!F598=$L$36,"Prog",IF(Gestión!F598=$L$37,"Forta3",IF(Gestión!F598=$L$38,"Redi",IF(Gestión!F598=$L$40,"Confor1",IF(Gestión!F598=$L$44,"Apoyo",IF(Gestión!F598=$L$46,"Crea1",IF(Gestión!F598=$L$48,"Forta4",IF(Gestión!F598=$L$50,"Actua2",IF(Gestión!F598=$L$51,"Invest",IF(Gestión!F598=$L$52,"Conserv",IF(Gestión!F598=$L$55,"Incre1",IF(Gestión!F598=$L$60,"Actua3",IF(Gestión!F598=$L$64,"Actua4",IF(Gestión!F598=$L$66,"Asist",IF(Gestión!F598=$L$68,"Invest2",IF(Gestión!F598=$L$69,"Pract",IF(Gestión!F598=$L$72,"Forta5",IF(Gestión!F598=$L$79,"Opera",IF(Gestión!F598=$L$80,"Opera2",IF(Gestión!F598=$L$81,"Impul",IF(Gestión!F598=$L$86,"Estudio",IF(Gestión!F598=$L$89,"Invest3",IF(Gestión!F598=$L$90,"Diseño",IF(Gestión!F598=$L$91,"Invest4",IF(Gestión!F598=$L$93,"Vincula",IF(Gestión!F598=$L$94,"Crea2",IF(Gestión!F598=$L$95,"Diseño1",IF(Gestión!F598=$L$96,"Opera3",IF(Gestión!F598=$L$100,"Promo",IF(Gestión!F598=$L$101,"Estudio1",IF(Gestión!F598=$L$103,"Desarrolla",IF(Gestión!F598=$L$104,"Propen",IF(Gestión!F598=$L$108,"Aument",IF(Gestión!F598=$L$112,"Aument2",IF(Gestión!F598=$L$113,"Incre2",IF(Gestión!F598=$L$115,"Diver",IF(Gestión!F598=$L$118,"Estable",IF(Gestión!F598=$L$128,"Realiza",IF(Gestión!F598=$L$131,"Realiza1",IF(Gestión!F598=$L$135,"Diseño2",IF(Gestión!F598=$L$137,"Estudio2",IF(Gestión!F598=$L$138,"Invest5",IF(Gestión!F598=$L$141,"Actua5",IF(Gestión!F598=$L$144,"Estable1",IF(Gestión!F598=$L$151,"Defin","N/A"))))))))))))))))))))))))))))))))))))))))))))))))))))))))))</f>
        <v>N/A</v>
      </c>
      <c r="O589" t="str">
        <f>IF(N589="N/A",IF(Gestión!F598=$L$152,"Estable2",IF(Gestión!F598=$L$159,"Diseño3",IF(Gestión!F598=$L$161,"Diseño4",IF(Gestión!F598=$L$164,"Forta6",IF(Gestión!F598=$L$168,"Prog1",IF(Gestión!F598=$L$171,"Robus",IF(Gestión!F598=$L$172,"Diseño5",IF(Gestión!F598=$L$173,"Diseño6",IF(Gestión!F598=$L$174,"Estruc",IF(Gestión!F598=$L$175,"Diseño7",IF(Gestión!F598=$L$178,"Diseño8",IF(Gestión!F598=$L$179,"Diseño9",IF(Gestión!F598=$L$180,"Diseño10",IF(Gestión!F598=$L$181,"Diseño11",IF(Gestión!F598=$L$182,"Diseño12",IF(Gestión!F598=$L$183,"Capacit",IF(Gestión!F598=$L$186,"Redi1",IF(Gestión!F598=$L$187,"Defin1",IF(Gestión!F598=$L$190,"Cumplir",IF(Gestión!F598=$L$193,"Sistem",IF(Gestión!F598=$L$195,"Montaje",IF(Gestión!F598=$L$198,"Implementa",IF(Gestión!F598=$L$201,"Sistem1",IF(Gestión!F598=$L$203,"Asegura",IF(Gestión!F598=$L$204,"Estable3",IF(Gestión!F598=$L$206,"Constru",IF(Gestión!F598=$L$210,"Defin2",IF(Gestión!F598=$L$212,"Cult1",IF(Gestión!F598=$L$214,"Diseño13",IF(Gestión!F598=$L$215,"Defin3",IF(Gestión!F598=$L$217,"Segui",""))))))))))))))))))))))))))))))),N589)</f>
        <v/>
      </c>
      <c r="P589" t="str">
        <f>IF(Gestión!D598=$Q$2,"Acre",IF(Gestión!D598=$Q$3,"Valor",IF(Gestión!D598=$Q$4,"Calidad",IF(Gestión!D598=$Q$5,"NAI",IF(Gestión!D598=$Q$6,"NAP",IF(Gestión!D598=$Q$7,"NAE",IF(Gestión!D598=$Q$8,"Articulación",IF(Gestión!D598=$Q$9,"Extensión",IF(Gestión!D598=$Q$10,"Regionalización",IF(Gestión!D598=$Q$11,"Interna",IF(Gestión!D598=$Q$12,"Seguimiento",IF(Gestión!D598=$Q$13,"NAA",IF(Gestión!D598=$Q$14,"Gerencia",IF(Gestión!D598=$Q$15,"TH",IF(Gestión!D598=$Q$16,"Finan",IF(Gestión!D598=$Q$17,"Bienestar",IF(Gestión!D598=$Q$18,"Comuni",IF(Gestión!D598=$Q$19,"Sistema",IF(Gestión!D598=$Q$20,"GestionD",IF(Gestión!D598=$Q$21,"Mejoramiento",IF(Gestión!D598=$Q$22,"Modelo",IF(Gestión!D598=$Q$23,"Control",""))))))))))))))))))))))</f>
        <v/>
      </c>
      <c r="T589" t="str">
        <f>IF(Gestión!E598=D!$K$2,"Acredi",IF(Gestión!E598=D!$K$7,"Increm",IF(Gestión!E598=D!$K$11,"Forma",IF(Gestión!E598=D!$K$15,"Vincu",IF(Gestión!E598=D!$K$31,"Estructuraci",IF(Gestión!E598=D!$K$33,"Tecnica",IF(Gestión!E598=D!$K$35,"Conso",IF(Gestión!E598=D!$K$37,"Fortale",IF(Gestión!E598=D!$K$38,"Program",IF(Gestión!E598=D!$K$40,"Estruct",IF(Gestión!E598=D!$K$48,"Artic",IF(Gestión!E598=D!$K$55,"Fortale1",IF(Gestión!E598=D!$K$60,"Biling",IF(Gestión!E598=D!$K$64,"Forma1",IF(Gestión!E598=D!$K$66,"Gest",IF(Gestión!E598=D!$K$68,"Redefini",IF(Gestión!E598=D!$K$69,"Fortale2",IF(Gestión!E598=D!$K$72,"Edu",IF(Gestión!E598=D!$K$79,"Implement",IF(Gestión!E598=D!$K$81,"Potencia",IF(Gestión!E598=D!$K$86,"Fortale3",IF(Gestión!E598=D!$K$89,"Vincu1",IF(Gestión!E598=D!$K$91,"Incur",IF(Gestión!E598=D!$K$93,"Proyec",IF(Gestión!E598=D!$K$94,"Estrateg",IF(Gestión!E598=D!$K$95,"Desa",IF(Gestión!E598=D!$K$103,"Seguim",IF(Gestión!E598=D!$K$104,"Acces",IF(Gestión!E598=D!$K$113,"Program1",IF(Gestión!E598=D!$K$115,"En",IF(Gestión!E598=D!$K$118,"Geren",IF(Gestión!E598=D!$K$128,"Proyec1",IF(Gestión!E598=D!$K$131,"Proyec2",IF(Gestión!E598=D!$K$135,"Forma2",IF(Gestión!E598=D!$K$137,"Talent",IF(Gestión!E598=D!$K$151,"Conso1",IF(Gestión!E598=D!$K$152,"Conso2",IF(Gestión!E598=D!$K$159,"Serv",IF(Gestión!E598=D!$K$164,"Rete",IF(Gestión!E598=D!$K$171,"Fortale4",IF(Gestión!E598=D!$K$172,"Fortale5",IF(Gestión!E598=D!$K$174,"Defini",IF(Gestión!E598=D!$K$175,"Coord",IF(Gestión!E598=D!$K$178,"Redef",IF(Gestión!E598=D!$K$181,"Compro",IF(Gestión!E598=D!$K$182,"Desa1",IF(Gestión!E598=D!$K$183,"Fortale6",IF(Gestión!E598=D!$K$187,"Esta",IF(Gestión!E598=D!$K$190,"Facil",IF(Gestión!E598=D!$K$193,"Soporte",IF(Gestión!E598=D!$K$198,"Implement1",IF(Gestión!E598=D!$K$201,"La",IF(Gestión!E598=D!$K$203,"Fortale7",IF(Gestión!E598=D!$K$206,"Remo",IF(Gestión!E598=D!$K$210,"Fortale8",IF(Gestión!E598=D!$K$214,"Mejoram",IF(Gestión!E598=D!$K$215,"Fortale9",IF(Gestión!E598=D!$K$217,"Fortale10",""))))))))))))))))))))))))))))))))))))))))))))))))))))))))))</f>
        <v/>
      </c>
    </row>
    <row r="590" spans="14:20" x14ac:dyDescent="0.25">
      <c r="N590" t="str">
        <f>IF(Gestión!F599=D!$L$2,"Forta",IF(Gestión!F599=$L$4,"Inclu",IF(Gestión!F599=$L$5,"Cult",IF(Gestión!F599=$L$7,"Actua",IF(Gestión!F599=$L$11,"Cuali",IF(Gestión!F599=$L$15,"Forta1",IF(Gestión!F599=$L$18,"Actua1",IF(Gestión!F599=$L$20,"Forta2",IF(Gestión!F599=$L$24,"Plan",IF(Gestión!F599=$L$28,"Confor",IF(Gestión!F599=$L$31,"Crea",IF(Gestión!F599=$L$33,"Incor",IF(Gestión!F599=$L$35,"Incre",IF(Gestión!F599=$L$36,"Prog",IF(Gestión!F599=$L$37,"Forta3",IF(Gestión!F599=$L$38,"Redi",IF(Gestión!F599=$L$40,"Confor1",IF(Gestión!F599=$L$44,"Apoyo",IF(Gestión!F599=$L$46,"Crea1",IF(Gestión!F599=$L$48,"Forta4",IF(Gestión!F599=$L$50,"Actua2",IF(Gestión!F599=$L$51,"Invest",IF(Gestión!F599=$L$52,"Conserv",IF(Gestión!F599=$L$55,"Incre1",IF(Gestión!F599=$L$60,"Actua3",IF(Gestión!F599=$L$64,"Actua4",IF(Gestión!F599=$L$66,"Asist",IF(Gestión!F599=$L$68,"Invest2",IF(Gestión!F599=$L$69,"Pract",IF(Gestión!F599=$L$72,"Forta5",IF(Gestión!F599=$L$79,"Opera",IF(Gestión!F599=$L$80,"Opera2",IF(Gestión!F599=$L$81,"Impul",IF(Gestión!F599=$L$86,"Estudio",IF(Gestión!F599=$L$89,"Invest3",IF(Gestión!F599=$L$90,"Diseño",IF(Gestión!F599=$L$91,"Invest4",IF(Gestión!F599=$L$93,"Vincula",IF(Gestión!F599=$L$94,"Crea2",IF(Gestión!F599=$L$95,"Diseño1",IF(Gestión!F599=$L$96,"Opera3",IF(Gestión!F599=$L$100,"Promo",IF(Gestión!F599=$L$101,"Estudio1",IF(Gestión!F599=$L$103,"Desarrolla",IF(Gestión!F599=$L$104,"Propen",IF(Gestión!F599=$L$108,"Aument",IF(Gestión!F599=$L$112,"Aument2",IF(Gestión!F599=$L$113,"Incre2",IF(Gestión!F599=$L$115,"Diver",IF(Gestión!F599=$L$118,"Estable",IF(Gestión!F599=$L$128,"Realiza",IF(Gestión!F599=$L$131,"Realiza1",IF(Gestión!F599=$L$135,"Diseño2",IF(Gestión!F599=$L$137,"Estudio2",IF(Gestión!F599=$L$138,"Invest5",IF(Gestión!F599=$L$141,"Actua5",IF(Gestión!F599=$L$144,"Estable1",IF(Gestión!F599=$L$151,"Defin","N/A"))))))))))))))))))))))))))))))))))))))))))))))))))))))))))</f>
        <v>N/A</v>
      </c>
      <c r="O590" t="str">
        <f>IF(N590="N/A",IF(Gestión!F599=$L$152,"Estable2",IF(Gestión!F599=$L$159,"Diseño3",IF(Gestión!F599=$L$161,"Diseño4",IF(Gestión!F599=$L$164,"Forta6",IF(Gestión!F599=$L$168,"Prog1",IF(Gestión!F599=$L$171,"Robus",IF(Gestión!F599=$L$172,"Diseño5",IF(Gestión!F599=$L$173,"Diseño6",IF(Gestión!F599=$L$174,"Estruc",IF(Gestión!F599=$L$175,"Diseño7",IF(Gestión!F599=$L$178,"Diseño8",IF(Gestión!F599=$L$179,"Diseño9",IF(Gestión!F599=$L$180,"Diseño10",IF(Gestión!F599=$L$181,"Diseño11",IF(Gestión!F599=$L$182,"Diseño12",IF(Gestión!F599=$L$183,"Capacit",IF(Gestión!F599=$L$186,"Redi1",IF(Gestión!F599=$L$187,"Defin1",IF(Gestión!F599=$L$190,"Cumplir",IF(Gestión!F599=$L$193,"Sistem",IF(Gestión!F599=$L$195,"Montaje",IF(Gestión!F599=$L$198,"Implementa",IF(Gestión!F599=$L$201,"Sistem1",IF(Gestión!F599=$L$203,"Asegura",IF(Gestión!F599=$L$204,"Estable3",IF(Gestión!F599=$L$206,"Constru",IF(Gestión!F599=$L$210,"Defin2",IF(Gestión!F599=$L$212,"Cult1",IF(Gestión!F599=$L$214,"Diseño13",IF(Gestión!F599=$L$215,"Defin3",IF(Gestión!F599=$L$217,"Segui",""))))))))))))))))))))))))))))))),N590)</f>
        <v/>
      </c>
      <c r="P590" t="str">
        <f>IF(Gestión!D599=$Q$2,"Acre",IF(Gestión!D599=$Q$3,"Valor",IF(Gestión!D599=$Q$4,"Calidad",IF(Gestión!D599=$Q$5,"NAI",IF(Gestión!D599=$Q$6,"NAP",IF(Gestión!D599=$Q$7,"NAE",IF(Gestión!D599=$Q$8,"Articulación",IF(Gestión!D599=$Q$9,"Extensión",IF(Gestión!D599=$Q$10,"Regionalización",IF(Gestión!D599=$Q$11,"Interna",IF(Gestión!D599=$Q$12,"Seguimiento",IF(Gestión!D599=$Q$13,"NAA",IF(Gestión!D599=$Q$14,"Gerencia",IF(Gestión!D599=$Q$15,"TH",IF(Gestión!D599=$Q$16,"Finan",IF(Gestión!D599=$Q$17,"Bienestar",IF(Gestión!D599=$Q$18,"Comuni",IF(Gestión!D599=$Q$19,"Sistema",IF(Gestión!D599=$Q$20,"GestionD",IF(Gestión!D599=$Q$21,"Mejoramiento",IF(Gestión!D599=$Q$22,"Modelo",IF(Gestión!D599=$Q$23,"Control",""))))))))))))))))))))))</f>
        <v/>
      </c>
      <c r="T590" t="str">
        <f>IF(Gestión!E599=D!$K$2,"Acredi",IF(Gestión!E599=D!$K$7,"Increm",IF(Gestión!E599=D!$K$11,"Forma",IF(Gestión!E599=D!$K$15,"Vincu",IF(Gestión!E599=D!$K$31,"Estructuraci",IF(Gestión!E599=D!$K$33,"Tecnica",IF(Gestión!E599=D!$K$35,"Conso",IF(Gestión!E599=D!$K$37,"Fortale",IF(Gestión!E599=D!$K$38,"Program",IF(Gestión!E599=D!$K$40,"Estruct",IF(Gestión!E599=D!$K$48,"Artic",IF(Gestión!E599=D!$K$55,"Fortale1",IF(Gestión!E599=D!$K$60,"Biling",IF(Gestión!E599=D!$K$64,"Forma1",IF(Gestión!E599=D!$K$66,"Gest",IF(Gestión!E599=D!$K$68,"Redefini",IF(Gestión!E599=D!$K$69,"Fortale2",IF(Gestión!E599=D!$K$72,"Edu",IF(Gestión!E599=D!$K$79,"Implement",IF(Gestión!E599=D!$K$81,"Potencia",IF(Gestión!E599=D!$K$86,"Fortale3",IF(Gestión!E599=D!$K$89,"Vincu1",IF(Gestión!E599=D!$K$91,"Incur",IF(Gestión!E599=D!$K$93,"Proyec",IF(Gestión!E599=D!$K$94,"Estrateg",IF(Gestión!E599=D!$K$95,"Desa",IF(Gestión!E599=D!$K$103,"Seguim",IF(Gestión!E599=D!$K$104,"Acces",IF(Gestión!E599=D!$K$113,"Program1",IF(Gestión!E599=D!$K$115,"En",IF(Gestión!E599=D!$K$118,"Geren",IF(Gestión!E599=D!$K$128,"Proyec1",IF(Gestión!E599=D!$K$131,"Proyec2",IF(Gestión!E599=D!$K$135,"Forma2",IF(Gestión!E599=D!$K$137,"Talent",IF(Gestión!E599=D!$K$151,"Conso1",IF(Gestión!E599=D!$K$152,"Conso2",IF(Gestión!E599=D!$K$159,"Serv",IF(Gestión!E599=D!$K$164,"Rete",IF(Gestión!E599=D!$K$171,"Fortale4",IF(Gestión!E599=D!$K$172,"Fortale5",IF(Gestión!E599=D!$K$174,"Defini",IF(Gestión!E599=D!$K$175,"Coord",IF(Gestión!E599=D!$K$178,"Redef",IF(Gestión!E599=D!$K$181,"Compro",IF(Gestión!E599=D!$K$182,"Desa1",IF(Gestión!E599=D!$K$183,"Fortale6",IF(Gestión!E599=D!$K$187,"Esta",IF(Gestión!E599=D!$K$190,"Facil",IF(Gestión!E599=D!$K$193,"Soporte",IF(Gestión!E599=D!$K$198,"Implement1",IF(Gestión!E599=D!$K$201,"La",IF(Gestión!E599=D!$K$203,"Fortale7",IF(Gestión!E599=D!$K$206,"Remo",IF(Gestión!E599=D!$K$210,"Fortale8",IF(Gestión!E599=D!$K$214,"Mejoram",IF(Gestión!E599=D!$K$215,"Fortale9",IF(Gestión!E599=D!$K$217,"Fortale10",""))))))))))))))))))))))))))))))))))))))))))))))))))))))))))</f>
        <v/>
      </c>
    </row>
    <row r="591" spans="14:20" x14ac:dyDescent="0.25">
      <c r="N591" t="str">
        <f>IF(Gestión!F600=D!$L$2,"Forta",IF(Gestión!F600=$L$4,"Inclu",IF(Gestión!F600=$L$5,"Cult",IF(Gestión!F600=$L$7,"Actua",IF(Gestión!F600=$L$11,"Cuali",IF(Gestión!F600=$L$15,"Forta1",IF(Gestión!F600=$L$18,"Actua1",IF(Gestión!F600=$L$20,"Forta2",IF(Gestión!F600=$L$24,"Plan",IF(Gestión!F600=$L$28,"Confor",IF(Gestión!F600=$L$31,"Crea",IF(Gestión!F600=$L$33,"Incor",IF(Gestión!F600=$L$35,"Incre",IF(Gestión!F600=$L$36,"Prog",IF(Gestión!F600=$L$37,"Forta3",IF(Gestión!F600=$L$38,"Redi",IF(Gestión!F600=$L$40,"Confor1",IF(Gestión!F600=$L$44,"Apoyo",IF(Gestión!F600=$L$46,"Crea1",IF(Gestión!F600=$L$48,"Forta4",IF(Gestión!F600=$L$50,"Actua2",IF(Gestión!F600=$L$51,"Invest",IF(Gestión!F600=$L$52,"Conserv",IF(Gestión!F600=$L$55,"Incre1",IF(Gestión!F600=$L$60,"Actua3",IF(Gestión!F600=$L$64,"Actua4",IF(Gestión!F600=$L$66,"Asist",IF(Gestión!F600=$L$68,"Invest2",IF(Gestión!F600=$L$69,"Pract",IF(Gestión!F600=$L$72,"Forta5",IF(Gestión!F600=$L$79,"Opera",IF(Gestión!F600=$L$80,"Opera2",IF(Gestión!F600=$L$81,"Impul",IF(Gestión!F600=$L$86,"Estudio",IF(Gestión!F600=$L$89,"Invest3",IF(Gestión!F600=$L$90,"Diseño",IF(Gestión!F600=$L$91,"Invest4",IF(Gestión!F600=$L$93,"Vincula",IF(Gestión!F600=$L$94,"Crea2",IF(Gestión!F600=$L$95,"Diseño1",IF(Gestión!F600=$L$96,"Opera3",IF(Gestión!F600=$L$100,"Promo",IF(Gestión!F600=$L$101,"Estudio1",IF(Gestión!F600=$L$103,"Desarrolla",IF(Gestión!F600=$L$104,"Propen",IF(Gestión!F600=$L$108,"Aument",IF(Gestión!F600=$L$112,"Aument2",IF(Gestión!F600=$L$113,"Incre2",IF(Gestión!F600=$L$115,"Diver",IF(Gestión!F600=$L$118,"Estable",IF(Gestión!F600=$L$128,"Realiza",IF(Gestión!F600=$L$131,"Realiza1",IF(Gestión!F600=$L$135,"Diseño2",IF(Gestión!F600=$L$137,"Estudio2",IF(Gestión!F600=$L$138,"Invest5",IF(Gestión!F600=$L$141,"Actua5",IF(Gestión!F600=$L$144,"Estable1",IF(Gestión!F600=$L$151,"Defin","N/A"))))))))))))))))))))))))))))))))))))))))))))))))))))))))))</f>
        <v>N/A</v>
      </c>
      <c r="O591" t="str">
        <f>IF(N591="N/A",IF(Gestión!F600=$L$152,"Estable2",IF(Gestión!F600=$L$159,"Diseño3",IF(Gestión!F600=$L$161,"Diseño4",IF(Gestión!F600=$L$164,"Forta6",IF(Gestión!F600=$L$168,"Prog1",IF(Gestión!F600=$L$171,"Robus",IF(Gestión!F600=$L$172,"Diseño5",IF(Gestión!F600=$L$173,"Diseño6",IF(Gestión!F600=$L$174,"Estruc",IF(Gestión!F600=$L$175,"Diseño7",IF(Gestión!F600=$L$178,"Diseño8",IF(Gestión!F600=$L$179,"Diseño9",IF(Gestión!F600=$L$180,"Diseño10",IF(Gestión!F600=$L$181,"Diseño11",IF(Gestión!F600=$L$182,"Diseño12",IF(Gestión!F600=$L$183,"Capacit",IF(Gestión!F600=$L$186,"Redi1",IF(Gestión!F600=$L$187,"Defin1",IF(Gestión!F600=$L$190,"Cumplir",IF(Gestión!F600=$L$193,"Sistem",IF(Gestión!F600=$L$195,"Montaje",IF(Gestión!F600=$L$198,"Implementa",IF(Gestión!F600=$L$201,"Sistem1",IF(Gestión!F600=$L$203,"Asegura",IF(Gestión!F600=$L$204,"Estable3",IF(Gestión!F600=$L$206,"Constru",IF(Gestión!F600=$L$210,"Defin2",IF(Gestión!F600=$L$212,"Cult1",IF(Gestión!F600=$L$214,"Diseño13",IF(Gestión!F600=$L$215,"Defin3",IF(Gestión!F600=$L$217,"Segui",""))))))))))))))))))))))))))))))),N591)</f>
        <v/>
      </c>
      <c r="P591" t="str">
        <f>IF(Gestión!D600=$Q$2,"Acre",IF(Gestión!D600=$Q$3,"Valor",IF(Gestión!D600=$Q$4,"Calidad",IF(Gestión!D600=$Q$5,"NAI",IF(Gestión!D600=$Q$6,"NAP",IF(Gestión!D600=$Q$7,"NAE",IF(Gestión!D600=$Q$8,"Articulación",IF(Gestión!D600=$Q$9,"Extensión",IF(Gestión!D600=$Q$10,"Regionalización",IF(Gestión!D600=$Q$11,"Interna",IF(Gestión!D600=$Q$12,"Seguimiento",IF(Gestión!D600=$Q$13,"NAA",IF(Gestión!D600=$Q$14,"Gerencia",IF(Gestión!D600=$Q$15,"TH",IF(Gestión!D600=$Q$16,"Finan",IF(Gestión!D600=$Q$17,"Bienestar",IF(Gestión!D600=$Q$18,"Comuni",IF(Gestión!D600=$Q$19,"Sistema",IF(Gestión!D600=$Q$20,"GestionD",IF(Gestión!D600=$Q$21,"Mejoramiento",IF(Gestión!D600=$Q$22,"Modelo",IF(Gestión!D600=$Q$23,"Control",""))))))))))))))))))))))</f>
        <v/>
      </c>
      <c r="T591" t="str">
        <f>IF(Gestión!E600=D!$K$2,"Acredi",IF(Gestión!E600=D!$K$7,"Increm",IF(Gestión!E600=D!$K$11,"Forma",IF(Gestión!E600=D!$K$15,"Vincu",IF(Gestión!E600=D!$K$31,"Estructuraci",IF(Gestión!E600=D!$K$33,"Tecnica",IF(Gestión!E600=D!$K$35,"Conso",IF(Gestión!E600=D!$K$37,"Fortale",IF(Gestión!E600=D!$K$38,"Program",IF(Gestión!E600=D!$K$40,"Estruct",IF(Gestión!E600=D!$K$48,"Artic",IF(Gestión!E600=D!$K$55,"Fortale1",IF(Gestión!E600=D!$K$60,"Biling",IF(Gestión!E600=D!$K$64,"Forma1",IF(Gestión!E600=D!$K$66,"Gest",IF(Gestión!E600=D!$K$68,"Redefini",IF(Gestión!E600=D!$K$69,"Fortale2",IF(Gestión!E600=D!$K$72,"Edu",IF(Gestión!E600=D!$K$79,"Implement",IF(Gestión!E600=D!$K$81,"Potencia",IF(Gestión!E600=D!$K$86,"Fortale3",IF(Gestión!E600=D!$K$89,"Vincu1",IF(Gestión!E600=D!$K$91,"Incur",IF(Gestión!E600=D!$K$93,"Proyec",IF(Gestión!E600=D!$K$94,"Estrateg",IF(Gestión!E600=D!$K$95,"Desa",IF(Gestión!E600=D!$K$103,"Seguim",IF(Gestión!E600=D!$K$104,"Acces",IF(Gestión!E600=D!$K$113,"Program1",IF(Gestión!E600=D!$K$115,"En",IF(Gestión!E600=D!$K$118,"Geren",IF(Gestión!E600=D!$K$128,"Proyec1",IF(Gestión!E600=D!$K$131,"Proyec2",IF(Gestión!E600=D!$K$135,"Forma2",IF(Gestión!E600=D!$K$137,"Talent",IF(Gestión!E600=D!$K$151,"Conso1",IF(Gestión!E600=D!$K$152,"Conso2",IF(Gestión!E600=D!$K$159,"Serv",IF(Gestión!E600=D!$K$164,"Rete",IF(Gestión!E600=D!$K$171,"Fortale4",IF(Gestión!E600=D!$K$172,"Fortale5",IF(Gestión!E600=D!$K$174,"Defini",IF(Gestión!E600=D!$K$175,"Coord",IF(Gestión!E600=D!$K$178,"Redef",IF(Gestión!E600=D!$K$181,"Compro",IF(Gestión!E600=D!$K$182,"Desa1",IF(Gestión!E600=D!$K$183,"Fortale6",IF(Gestión!E600=D!$K$187,"Esta",IF(Gestión!E600=D!$K$190,"Facil",IF(Gestión!E600=D!$K$193,"Soporte",IF(Gestión!E600=D!$K$198,"Implement1",IF(Gestión!E600=D!$K$201,"La",IF(Gestión!E600=D!$K$203,"Fortale7",IF(Gestión!E600=D!$K$206,"Remo",IF(Gestión!E600=D!$K$210,"Fortale8",IF(Gestión!E600=D!$K$214,"Mejoram",IF(Gestión!E600=D!$K$215,"Fortale9",IF(Gestión!E600=D!$K$217,"Fortale10",""))))))))))))))))))))))))))))))))))))))))))))))))))))))))))</f>
        <v/>
      </c>
    </row>
    <row r="592" spans="14:20" x14ac:dyDescent="0.25">
      <c r="N592" t="str">
        <f>IF(Gestión!F601=D!$L$2,"Forta",IF(Gestión!F601=$L$4,"Inclu",IF(Gestión!F601=$L$5,"Cult",IF(Gestión!F601=$L$7,"Actua",IF(Gestión!F601=$L$11,"Cuali",IF(Gestión!F601=$L$15,"Forta1",IF(Gestión!F601=$L$18,"Actua1",IF(Gestión!F601=$L$20,"Forta2",IF(Gestión!F601=$L$24,"Plan",IF(Gestión!F601=$L$28,"Confor",IF(Gestión!F601=$L$31,"Crea",IF(Gestión!F601=$L$33,"Incor",IF(Gestión!F601=$L$35,"Incre",IF(Gestión!F601=$L$36,"Prog",IF(Gestión!F601=$L$37,"Forta3",IF(Gestión!F601=$L$38,"Redi",IF(Gestión!F601=$L$40,"Confor1",IF(Gestión!F601=$L$44,"Apoyo",IF(Gestión!F601=$L$46,"Crea1",IF(Gestión!F601=$L$48,"Forta4",IF(Gestión!F601=$L$50,"Actua2",IF(Gestión!F601=$L$51,"Invest",IF(Gestión!F601=$L$52,"Conserv",IF(Gestión!F601=$L$55,"Incre1",IF(Gestión!F601=$L$60,"Actua3",IF(Gestión!F601=$L$64,"Actua4",IF(Gestión!F601=$L$66,"Asist",IF(Gestión!F601=$L$68,"Invest2",IF(Gestión!F601=$L$69,"Pract",IF(Gestión!F601=$L$72,"Forta5",IF(Gestión!F601=$L$79,"Opera",IF(Gestión!F601=$L$80,"Opera2",IF(Gestión!F601=$L$81,"Impul",IF(Gestión!F601=$L$86,"Estudio",IF(Gestión!F601=$L$89,"Invest3",IF(Gestión!F601=$L$90,"Diseño",IF(Gestión!F601=$L$91,"Invest4",IF(Gestión!F601=$L$93,"Vincula",IF(Gestión!F601=$L$94,"Crea2",IF(Gestión!F601=$L$95,"Diseño1",IF(Gestión!F601=$L$96,"Opera3",IF(Gestión!F601=$L$100,"Promo",IF(Gestión!F601=$L$101,"Estudio1",IF(Gestión!F601=$L$103,"Desarrolla",IF(Gestión!F601=$L$104,"Propen",IF(Gestión!F601=$L$108,"Aument",IF(Gestión!F601=$L$112,"Aument2",IF(Gestión!F601=$L$113,"Incre2",IF(Gestión!F601=$L$115,"Diver",IF(Gestión!F601=$L$118,"Estable",IF(Gestión!F601=$L$128,"Realiza",IF(Gestión!F601=$L$131,"Realiza1",IF(Gestión!F601=$L$135,"Diseño2",IF(Gestión!F601=$L$137,"Estudio2",IF(Gestión!F601=$L$138,"Invest5",IF(Gestión!F601=$L$141,"Actua5",IF(Gestión!F601=$L$144,"Estable1",IF(Gestión!F601=$L$151,"Defin","N/A"))))))))))))))))))))))))))))))))))))))))))))))))))))))))))</f>
        <v>N/A</v>
      </c>
      <c r="O592" t="str">
        <f>IF(N592="N/A",IF(Gestión!F601=$L$152,"Estable2",IF(Gestión!F601=$L$159,"Diseño3",IF(Gestión!F601=$L$161,"Diseño4",IF(Gestión!F601=$L$164,"Forta6",IF(Gestión!F601=$L$168,"Prog1",IF(Gestión!F601=$L$171,"Robus",IF(Gestión!F601=$L$172,"Diseño5",IF(Gestión!F601=$L$173,"Diseño6",IF(Gestión!F601=$L$174,"Estruc",IF(Gestión!F601=$L$175,"Diseño7",IF(Gestión!F601=$L$178,"Diseño8",IF(Gestión!F601=$L$179,"Diseño9",IF(Gestión!F601=$L$180,"Diseño10",IF(Gestión!F601=$L$181,"Diseño11",IF(Gestión!F601=$L$182,"Diseño12",IF(Gestión!F601=$L$183,"Capacit",IF(Gestión!F601=$L$186,"Redi1",IF(Gestión!F601=$L$187,"Defin1",IF(Gestión!F601=$L$190,"Cumplir",IF(Gestión!F601=$L$193,"Sistem",IF(Gestión!F601=$L$195,"Montaje",IF(Gestión!F601=$L$198,"Implementa",IF(Gestión!F601=$L$201,"Sistem1",IF(Gestión!F601=$L$203,"Asegura",IF(Gestión!F601=$L$204,"Estable3",IF(Gestión!F601=$L$206,"Constru",IF(Gestión!F601=$L$210,"Defin2",IF(Gestión!F601=$L$212,"Cult1",IF(Gestión!F601=$L$214,"Diseño13",IF(Gestión!F601=$L$215,"Defin3",IF(Gestión!F601=$L$217,"Segui",""))))))))))))))))))))))))))))))),N592)</f>
        <v/>
      </c>
      <c r="P592" t="str">
        <f>IF(Gestión!D601=$Q$2,"Acre",IF(Gestión!D601=$Q$3,"Valor",IF(Gestión!D601=$Q$4,"Calidad",IF(Gestión!D601=$Q$5,"NAI",IF(Gestión!D601=$Q$6,"NAP",IF(Gestión!D601=$Q$7,"NAE",IF(Gestión!D601=$Q$8,"Articulación",IF(Gestión!D601=$Q$9,"Extensión",IF(Gestión!D601=$Q$10,"Regionalización",IF(Gestión!D601=$Q$11,"Interna",IF(Gestión!D601=$Q$12,"Seguimiento",IF(Gestión!D601=$Q$13,"NAA",IF(Gestión!D601=$Q$14,"Gerencia",IF(Gestión!D601=$Q$15,"TH",IF(Gestión!D601=$Q$16,"Finan",IF(Gestión!D601=$Q$17,"Bienestar",IF(Gestión!D601=$Q$18,"Comuni",IF(Gestión!D601=$Q$19,"Sistema",IF(Gestión!D601=$Q$20,"GestionD",IF(Gestión!D601=$Q$21,"Mejoramiento",IF(Gestión!D601=$Q$22,"Modelo",IF(Gestión!D601=$Q$23,"Control",""))))))))))))))))))))))</f>
        <v/>
      </c>
      <c r="T592" t="str">
        <f>IF(Gestión!E601=D!$K$2,"Acredi",IF(Gestión!E601=D!$K$7,"Increm",IF(Gestión!E601=D!$K$11,"Forma",IF(Gestión!E601=D!$K$15,"Vincu",IF(Gestión!E601=D!$K$31,"Estructuraci",IF(Gestión!E601=D!$K$33,"Tecnica",IF(Gestión!E601=D!$K$35,"Conso",IF(Gestión!E601=D!$K$37,"Fortale",IF(Gestión!E601=D!$K$38,"Program",IF(Gestión!E601=D!$K$40,"Estruct",IF(Gestión!E601=D!$K$48,"Artic",IF(Gestión!E601=D!$K$55,"Fortale1",IF(Gestión!E601=D!$K$60,"Biling",IF(Gestión!E601=D!$K$64,"Forma1",IF(Gestión!E601=D!$K$66,"Gest",IF(Gestión!E601=D!$K$68,"Redefini",IF(Gestión!E601=D!$K$69,"Fortale2",IF(Gestión!E601=D!$K$72,"Edu",IF(Gestión!E601=D!$K$79,"Implement",IF(Gestión!E601=D!$K$81,"Potencia",IF(Gestión!E601=D!$K$86,"Fortale3",IF(Gestión!E601=D!$K$89,"Vincu1",IF(Gestión!E601=D!$K$91,"Incur",IF(Gestión!E601=D!$K$93,"Proyec",IF(Gestión!E601=D!$K$94,"Estrateg",IF(Gestión!E601=D!$K$95,"Desa",IF(Gestión!E601=D!$K$103,"Seguim",IF(Gestión!E601=D!$K$104,"Acces",IF(Gestión!E601=D!$K$113,"Program1",IF(Gestión!E601=D!$K$115,"En",IF(Gestión!E601=D!$K$118,"Geren",IF(Gestión!E601=D!$K$128,"Proyec1",IF(Gestión!E601=D!$K$131,"Proyec2",IF(Gestión!E601=D!$K$135,"Forma2",IF(Gestión!E601=D!$K$137,"Talent",IF(Gestión!E601=D!$K$151,"Conso1",IF(Gestión!E601=D!$K$152,"Conso2",IF(Gestión!E601=D!$K$159,"Serv",IF(Gestión!E601=D!$K$164,"Rete",IF(Gestión!E601=D!$K$171,"Fortale4",IF(Gestión!E601=D!$K$172,"Fortale5",IF(Gestión!E601=D!$K$174,"Defini",IF(Gestión!E601=D!$K$175,"Coord",IF(Gestión!E601=D!$K$178,"Redef",IF(Gestión!E601=D!$K$181,"Compro",IF(Gestión!E601=D!$K$182,"Desa1",IF(Gestión!E601=D!$K$183,"Fortale6",IF(Gestión!E601=D!$K$187,"Esta",IF(Gestión!E601=D!$K$190,"Facil",IF(Gestión!E601=D!$K$193,"Soporte",IF(Gestión!E601=D!$K$198,"Implement1",IF(Gestión!E601=D!$K$201,"La",IF(Gestión!E601=D!$K$203,"Fortale7",IF(Gestión!E601=D!$K$206,"Remo",IF(Gestión!E601=D!$K$210,"Fortale8",IF(Gestión!E601=D!$K$214,"Mejoram",IF(Gestión!E601=D!$K$215,"Fortale9",IF(Gestión!E601=D!$K$217,"Fortale10",""))))))))))))))))))))))))))))))))))))))))))))))))))))))))))</f>
        <v/>
      </c>
    </row>
    <row r="593" spans="14:20" x14ac:dyDescent="0.25">
      <c r="N593" t="str">
        <f>IF(Gestión!F602=D!$L$2,"Forta",IF(Gestión!F602=$L$4,"Inclu",IF(Gestión!F602=$L$5,"Cult",IF(Gestión!F602=$L$7,"Actua",IF(Gestión!F602=$L$11,"Cuali",IF(Gestión!F602=$L$15,"Forta1",IF(Gestión!F602=$L$18,"Actua1",IF(Gestión!F602=$L$20,"Forta2",IF(Gestión!F602=$L$24,"Plan",IF(Gestión!F602=$L$28,"Confor",IF(Gestión!F602=$L$31,"Crea",IF(Gestión!F602=$L$33,"Incor",IF(Gestión!F602=$L$35,"Incre",IF(Gestión!F602=$L$36,"Prog",IF(Gestión!F602=$L$37,"Forta3",IF(Gestión!F602=$L$38,"Redi",IF(Gestión!F602=$L$40,"Confor1",IF(Gestión!F602=$L$44,"Apoyo",IF(Gestión!F602=$L$46,"Crea1",IF(Gestión!F602=$L$48,"Forta4",IF(Gestión!F602=$L$50,"Actua2",IF(Gestión!F602=$L$51,"Invest",IF(Gestión!F602=$L$52,"Conserv",IF(Gestión!F602=$L$55,"Incre1",IF(Gestión!F602=$L$60,"Actua3",IF(Gestión!F602=$L$64,"Actua4",IF(Gestión!F602=$L$66,"Asist",IF(Gestión!F602=$L$68,"Invest2",IF(Gestión!F602=$L$69,"Pract",IF(Gestión!F602=$L$72,"Forta5",IF(Gestión!F602=$L$79,"Opera",IF(Gestión!F602=$L$80,"Opera2",IF(Gestión!F602=$L$81,"Impul",IF(Gestión!F602=$L$86,"Estudio",IF(Gestión!F602=$L$89,"Invest3",IF(Gestión!F602=$L$90,"Diseño",IF(Gestión!F602=$L$91,"Invest4",IF(Gestión!F602=$L$93,"Vincula",IF(Gestión!F602=$L$94,"Crea2",IF(Gestión!F602=$L$95,"Diseño1",IF(Gestión!F602=$L$96,"Opera3",IF(Gestión!F602=$L$100,"Promo",IF(Gestión!F602=$L$101,"Estudio1",IF(Gestión!F602=$L$103,"Desarrolla",IF(Gestión!F602=$L$104,"Propen",IF(Gestión!F602=$L$108,"Aument",IF(Gestión!F602=$L$112,"Aument2",IF(Gestión!F602=$L$113,"Incre2",IF(Gestión!F602=$L$115,"Diver",IF(Gestión!F602=$L$118,"Estable",IF(Gestión!F602=$L$128,"Realiza",IF(Gestión!F602=$L$131,"Realiza1",IF(Gestión!F602=$L$135,"Diseño2",IF(Gestión!F602=$L$137,"Estudio2",IF(Gestión!F602=$L$138,"Invest5",IF(Gestión!F602=$L$141,"Actua5",IF(Gestión!F602=$L$144,"Estable1",IF(Gestión!F602=$L$151,"Defin","N/A"))))))))))))))))))))))))))))))))))))))))))))))))))))))))))</f>
        <v>N/A</v>
      </c>
      <c r="O593" t="str">
        <f>IF(N593="N/A",IF(Gestión!F602=$L$152,"Estable2",IF(Gestión!F602=$L$159,"Diseño3",IF(Gestión!F602=$L$161,"Diseño4",IF(Gestión!F602=$L$164,"Forta6",IF(Gestión!F602=$L$168,"Prog1",IF(Gestión!F602=$L$171,"Robus",IF(Gestión!F602=$L$172,"Diseño5",IF(Gestión!F602=$L$173,"Diseño6",IF(Gestión!F602=$L$174,"Estruc",IF(Gestión!F602=$L$175,"Diseño7",IF(Gestión!F602=$L$178,"Diseño8",IF(Gestión!F602=$L$179,"Diseño9",IF(Gestión!F602=$L$180,"Diseño10",IF(Gestión!F602=$L$181,"Diseño11",IF(Gestión!F602=$L$182,"Diseño12",IF(Gestión!F602=$L$183,"Capacit",IF(Gestión!F602=$L$186,"Redi1",IF(Gestión!F602=$L$187,"Defin1",IF(Gestión!F602=$L$190,"Cumplir",IF(Gestión!F602=$L$193,"Sistem",IF(Gestión!F602=$L$195,"Montaje",IF(Gestión!F602=$L$198,"Implementa",IF(Gestión!F602=$L$201,"Sistem1",IF(Gestión!F602=$L$203,"Asegura",IF(Gestión!F602=$L$204,"Estable3",IF(Gestión!F602=$L$206,"Constru",IF(Gestión!F602=$L$210,"Defin2",IF(Gestión!F602=$L$212,"Cult1",IF(Gestión!F602=$L$214,"Diseño13",IF(Gestión!F602=$L$215,"Defin3",IF(Gestión!F602=$L$217,"Segui",""))))))))))))))))))))))))))))))),N593)</f>
        <v/>
      </c>
      <c r="P593" t="str">
        <f>IF(Gestión!D602=$Q$2,"Acre",IF(Gestión!D602=$Q$3,"Valor",IF(Gestión!D602=$Q$4,"Calidad",IF(Gestión!D602=$Q$5,"NAI",IF(Gestión!D602=$Q$6,"NAP",IF(Gestión!D602=$Q$7,"NAE",IF(Gestión!D602=$Q$8,"Articulación",IF(Gestión!D602=$Q$9,"Extensión",IF(Gestión!D602=$Q$10,"Regionalización",IF(Gestión!D602=$Q$11,"Interna",IF(Gestión!D602=$Q$12,"Seguimiento",IF(Gestión!D602=$Q$13,"NAA",IF(Gestión!D602=$Q$14,"Gerencia",IF(Gestión!D602=$Q$15,"TH",IF(Gestión!D602=$Q$16,"Finan",IF(Gestión!D602=$Q$17,"Bienestar",IF(Gestión!D602=$Q$18,"Comuni",IF(Gestión!D602=$Q$19,"Sistema",IF(Gestión!D602=$Q$20,"GestionD",IF(Gestión!D602=$Q$21,"Mejoramiento",IF(Gestión!D602=$Q$22,"Modelo",IF(Gestión!D602=$Q$23,"Control",""))))))))))))))))))))))</f>
        <v/>
      </c>
      <c r="T593" t="str">
        <f>IF(Gestión!E602=D!$K$2,"Acredi",IF(Gestión!E602=D!$K$7,"Increm",IF(Gestión!E602=D!$K$11,"Forma",IF(Gestión!E602=D!$K$15,"Vincu",IF(Gestión!E602=D!$K$31,"Estructuraci",IF(Gestión!E602=D!$K$33,"Tecnica",IF(Gestión!E602=D!$K$35,"Conso",IF(Gestión!E602=D!$K$37,"Fortale",IF(Gestión!E602=D!$K$38,"Program",IF(Gestión!E602=D!$K$40,"Estruct",IF(Gestión!E602=D!$K$48,"Artic",IF(Gestión!E602=D!$K$55,"Fortale1",IF(Gestión!E602=D!$K$60,"Biling",IF(Gestión!E602=D!$K$64,"Forma1",IF(Gestión!E602=D!$K$66,"Gest",IF(Gestión!E602=D!$K$68,"Redefini",IF(Gestión!E602=D!$K$69,"Fortale2",IF(Gestión!E602=D!$K$72,"Edu",IF(Gestión!E602=D!$K$79,"Implement",IF(Gestión!E602=D!$K$81,"Potencia",IF(Gestión!E602=D!$K$86,"Fortale3",IF(Gestión!E602=D!$K$89,"Vincu1",IF(Gestión!E602=D!$K$91,"Incur",IF(Gestión!E602=D!$K$93,"Proyec",IF(Gestión!E602=D!$K$94,"Estrateg",IF(Gestión!E602=D!$K$95,"Desa",IF(Gestión!E602=D!$K$103,"Seguim",IF(Gestión!E602=D!$K$104,"Acces",IF(Gestión!E602=D!$K$113,"Program1",IF(Gestión!E602=D!$K$115,"En",IF(Gestión!E602=D!$K$118,"Geren",IF(Gestión!E602=D!$K$128,"Proyec1",IF(Gestión!E602=D!$K$131,"Proyec2",IF(Gestión!E602=D!$K$135,"Forma2",IF(Gestión!E602=D!$K$137,"Talent",IF(Gestión!E602=D!$K$151,"Conso1",IF(Gestión!E602=D!$K$152,"Conso2",IF(Gestión!E602=D!$K$159,"Serv",IF(Gestión!E602=D!$K$164,"Rete",IF(Gestión!E602=D!$K$171,"Fortale4",IF(Gestión!E602=D!$K$172,"Fortale5",IF(Gestión!E602=D!$K$174,"Defini",IF(Gestión!E602=D!$K$175,"Coord",IF(Gestión!E602=D!$K$178,"Redef",IF(Gestión!E602=D!$K$181,"Compro",IF(Gestión!E602=D!$K$182,"Desa1",IF(Gestión!E602=D!$K$183,"Fortale6",IF(Gestión!E602=D!$K$187,"Esta",IF(Gestión!E602=D!$K$190,"Facil",IF(Gestión!E602=D!$K$193,"Soporte",IF(Gestión!E602=D!$K$198,"Implement1",IF(Gestión!E602=D!$K$201,"La",IF(Gestión!E602=D!$K$203,"Fortale7",IF(Gestión!E602=D!$K$206,"Remo",IF(Gestión!E602=D!$K$210,"Fortale8",IF(Gestión!E602=D!$K$214,"Mejoram",IF(Gestión!E602=D!$K$215,"Fortale9",IF(Gestión!E602=D!$K$217,"Fortale10",""))))))))))))))))))))))))))))))))))))))))))))))))))))))))))</f>
        <v/>
      </c>
    </row>
    <row r="594" spans="14:20" x14ac:dyDescent="0.25">
      <c r="N594" t="str">
        <f>IF(Gestión!F603=D!$L$2,"Forta",IF(Gestión!F603=$L$4,"Inclu",IF(Gestión!F603=$L$5,"Cult",IF(Gestión!F603=$L$7,"Actua",IF(Gestión!F603=$L$11,"Cuali",IF(Gestión!F603=$L$15,"Forta1",IF(Gestión!F603=$L$18,"Actua1",IF(Gestión!F603=$L$20,"Forta2",IF(Gestión!F603=$L$24,"Plan",IF(Gestión!F603=$L$28,"Confor",IF(Gestión!F603=$L$31,"Crea",IF(Gestión!F603=$L$33,"Incor",IF(Gestión!F603=$L$35,"Incre",IF(Gestión!F603=$L$36,"Prog",IF(Gestión!F603=$L$37,"Forta3",IF(Gestión!F603=$L$38,"Redi",IF(Gestión!F603=$L$40,"Confor1",IF(Gestión!F603=$L$44,"Apoyo",IF(Gestión!F603=$L$46,"Crea1",IF(Gestión!F603=$L$48,"Forta4",IF(Gestión!F603=$L$50,"Actua2",IF(Gestión!F603=$L$51,"Invest",IF(Gestión!F603=$L$52,"Conserv",IF(Gestión!F603=$L$55,"Incre1",IF(Gestión!F603=$L$60,"Actua3",IF(Gestión!F603=$L$64,"Actua4",IF(Gestión!F603=$L$66,"Asist",IF(Gestión!F603=$L$68,"Invest2",IF(Gestión!F603=$L$69,"Pract",IF(Gestión!F603=$L$72,"Forta5",IF(Gestión!F603=$L$79,"Opera",IF(Gestión!F603=$L$80,"Opera2",IF(Gestión!F603=$L$81,"Impul",IF(Gestión!F603=$L$86,"Estudio",IF(Gestión!F603=$L$89,"Invest3",IF(Gestión!F603=$L$90,"Diseño",IF(Gestión!F603=$L$91,"Invest4",IF(Gestión!F603=$L$93,"Vincula",IF(Gestión!F603=$L$94,"Crea2",IF(Gestión!F603=$L$95,"Diseño1",IF(Gestión!F603=$L$96,"Opera3",IF(Gestión!F603=$L$100,"Promo",IF(Gestión!F603=$L$101,"Estudio1",IF(Gestión!F603=$L$103,"Desarrolla",IF(Gestión!F603=$L$104,"Propen",IF(Gestión!F603=$L$108,"Aument",IF(Gestión!F603=$L$112,"Aument2",IF(Gestión!F603=$L$113,"Incre2",IF(Gestión!F603=$L$115,"Diver",IF(Gestión!F603=$L$118,"Estable",IF(Gestión!F603=$L$128,"Realiza",IF(Gestión!F603=$L$131,"Realiza1",IF(Gestión!F603=$L$135,"Diseño2",IF(Gestión!F603=$L$137,"Estudio2",IF(Gestión!F603=$L$138,"Invest5",IF(Gestión!F603=$L$141,"Actua5",IF(Gestión!F603=$L$144,"Estable1",IF(Gestión!F603=$L$151,"Defin","N/A"))))))))))))))))))))))))))))))))))))))))))))))))))))))))))</f>
        <v>N/A</v>
      </c>
      <c r="O594" t="str">
        <f>IF(N594="N/A",IF(Gestión!F603=$L$152,"Estable2",IF(Gestión!F603=$L$159,"Diseño3",IF(Gestión!F603=$L$161,"Diseño4",IF(Gestión!F603=$L$164,"Forta6",IF(Gestión!F603=$L$168,"Prog1",IF(Gestión!F603=$L$171,"Robus",IF(Gestión!F603=$L$172,"Diseño5",IF(Gestión!F603=$L$173,"Diseño6",IF(Gestión!F603=$L$174,"Estruc",IF(Gestión!F603=$L$175,"Diseño7",IF(Gestión!F603=$L$178,"Diseño8",IF(Gestión!F603=$L$179,"Diseño9",IF(Gestión!F603=$L$180,"Diseño10",IF(Gestión!F603=$L$181,"Diseño11",IF(Gestión!F603=$L$182,"Diseño12",IF(Gestión!F603=$L$183,"Capacit",IF(Gestión!F603=$L$186,"Redi1",IF(Gestión!F603=$L$187,"Defin1",IF(Gestión!F603=$L$190,"Cumplir",IF(Gestión!F603=$L$193,"Sistem",IF(Gestión!F603=$L$195,"Montaje",IF(Gestión!F603=$L$198,"Implementa",IF(Gestión!F603=$L$201,"Sistem1",IF(Gestión!F603=$L$203,"Asegura",IF(Gestión!F603=$L$204,"Estable3",IF(Gestión!F603=$L$206,"Constru",IF(Gestión!F603=$L$210,"Defin2",IF(Gestión!F603=$L$212,"Cult1",IF(Gestión!F603=$L$214,"Diseño13",IF(Gestión!F603=$L$215,"Defin3",IF(Gestión!F603=$L$217,"Segui",""))))))))))))))))))))))))))))))),N594)</f>
        <v/>
      </c>
      <c r="P594" t="str">
        <f>IF(Gestión!D603=$Q$2,"Acre",IF(Gestión!D603=$Q$3,"Valor",IF(Gestión!D603=$Q$4,"Calidad",IF(Gestión!D603=$Q$5,"NAI",IF(Gestión!D603=$Q$6,"NAP",IF(Gestión!D603=$Q$7,"NAE",IF(Gestión!D603=$Q$8,"Articulación",IF(Gestión!D603=$Q$9,"Extensión",IF(Gestión!D603=$Q$10,"Regionalización",IF(Gestión!D603=$Q$11,"Interna",IF(Gestión!D603=$Q$12,"Seguimiento",IF(Gestión!D603=$Q$13,"NAA",IF(Gestión!D603=$Q$14,"Gerencia",IF(Gestión!D603=$Q$15,"TH",IF(Gestión!D603=$Q$16,"Finan",IF(Gestión!D603=$Q$17,"Bienestar",IF(Gestión!D603=$Q$18,"Comuni",IF(Gestión!D603=$Q$19,"Sistema",IF(Gestión!D603=$Q$20,"GestionD",IF(Gestión!D603=$Q$21,"Mejoramiento",IF(Gestión!D603=$Q$22,"Modelo",IF(Gestión!D603=$Q$23,"Control",""))))))))))))))))))))))</f>
        <v/>
      </c>
      <c r="T594" t="str">
        <f>IF(Gestión!E603=D!$K$2,"Acredi",IF(Gestión!E603=D!$K$7,"Increm",IF(Gestión!E603=D!$K$11,"Forma",IF(Gestión!E603=D!$K$15,"Vincu",IF(Gestión!E603=D!$K$31,"Estructuraci",IF(Gestión!E603=D!$K$33,"Tecnica",IF(Gestión!E603=D!$K$35,"Conso",IF(Gestión!E603=D!$K$37,"Fortale",IF(Gestión!E603=D!$K$38,"Program",IF(Gestión!E603=D!$K$40,"Estruct",IF(Gestión!E603=D!$K$48,"Artic",IF(Gestión!E603=D!$K$55,"Fortale1",IF(Gestión!E603=D!$K$60,"Biling",IF(Gestión!E603=D!$K$64,"Forma1",IF(Gestión!E603=D!$K$66,"Gest",IF(Gestión!E603=D!$K$68,"Redefini",IF(Gestión!E603=D!$K$69,"Fortale2",IF(Gestión!E603=D!$K$72,"Edu",IF(Gestión!E603=D!$K$79,"Implement",IF(Gestión!E603=D!$K$81,"Potencia",IF(Gestión!E603=D!$K$86,"Fortale3",IF(Gestión!E603=D!$K$89,"Vincu1",IF(Gestión!E603=D!$K$91,"Incur",IF(Gestión!E603=D!$K$93,"Proyec",IF(Gestión!E603=D!$K$94,"Estrateg",IF(Gestión!E603=D!$K$95,"Desa",IF(Gestión!E603=D!$K$103,"Seguim",IF(Gestión!E603=D!$K$104,"Acces",IF(Gestión!E603=D!$K$113,"Program1",IF(Gestión!E603=D!$K$115,"En",IF(Gestión!E603=D!$K$118,"Geren",IF(Gestión!E603=D!$K$128,"Proyec1",IF(Gestión!E603=D!$K$131,"Proyec2",IF(Gestión!E603=D!$K$135,"Forma2",IF(Gestión!E603=D!$K$137,"Talent",IF(Gestión!E603=D!$K$151,"Conso1",IF(Gestión!E603=D!$K$152,"Conso2",IF(Gestión!E603=D!$K$159,"Serv",IF(Gestión!E603=D!$K$164,"Rete",IF(Gestión!E603=D!$K$171,"Fortale4",IF(Gestión!E603=D!$K$172,"Fortale5",IF(Gestión!E603=D!$K$174,"Defini",IF(Gestión!E603=D!$K$175,"Coord",IF(Gestión!E603=D!$K$178,"Redef",IF(Gestión!E603=D!$K$181,"Compro",IF(Gestión!E603=D!$K$182,"Desa1",IF(Gestión!E603=D!$K$183,"Fortale6",IF(Gestión!E603=D!$K$187,"Esta",IF(Gestión!E603=D!$K$190,"Facil",IF(Gestión!E603=D!$K$193,"Soporte",IF(Gestión!E603=D!$K$198,"Implement1",IF(Gestión!E603=D!$K$201,"La",IF(Gestión!E603=D!$K$203,"Fortale7",IF(Gestión!E603=D!$K$206,"Remo",IF(Gestión!E603=D!$K$210,"Fortale8",IF(Gestión!E603=D!$K$214,"Mejoram",IF(Gestión!E603=D!$K$215,"Fortale9",IF(Gestión!E603=D!$K$217,"Fortale10",""))))))))))))))))))))))))))))))))))))))))))))))))))))))))))</f>
        <v/>
      </c>
    </row>
    <row r="595" spans="14:20" x14ac:dyDescent="0.25">
      <c r="N595" t="str">
        <f>IF(Gestión!F604=D!$L$2,"Forta",IF(Gestión!F604=$L$4,"Inclu",IF(Gestión!F604=$L$5,"Cult",IF(Gestión!F604=$L$7,"Actua",IF(Gestión!F604=$L$11,"Cuali",IF(Gestión!F604=$L$15,"Forta1",IF(Gestión!F604=$L$18,"Actua1",IF(Gestión!F604=$L$20,"Forta2",IF(Gestión!F604=$L$24,"Plan",IF(Gestión!F604=$L$28,"Confor",IF(Gestión!F604=$L$31,"Crea",IF(Gestión!F604=$L$33,"Incor",IF(Gestión!F604=$L$35,"Incre",IF(Gestión!F604=$L$36,"Prog",IF(Gestión!F604=$L$37,"Forta3",IF(Gestión!F604=$L$38,"Redi",IF(Gestión!F604=$L$40,"Confor1",IF(Gestión!F604=$L$44,"Apoyo",IF(Gestión!F604=$L$46,"Crea1",IF(Gestión!F604=$L$48,"Forta4",IF(Gestión!F604=$L$50,"Actua2",IF(Gestión!F604=$L$51,"Invest",IF(Gestión!F604=$L$52,"Conserv",IF(Gestión!F604=$L$55,"Incre1",IF(Gestión!F604=$L$60,"Actua3",IF(Gestión!F604=$L$64,"Actua4",IF(Gestión!F604=$L$66,"Asist",IF(Gestión!F604=$L$68,"Invest2",IF(Gestión!F604=$L$69,"Pract",IF(Gestión!F604=$L$72,"Forta5",IF(Gestión!F604=$L$79,"Opera",IF(Gestión!F604=$L$80,"Opera2",IF(Gestión!F604=$L$81,"Impul",IF(Gestión!F604=$L$86,"Estudio",IF(Gestión!F604=$L$89,"Invest3",IF(Gestión!F604=$L$90,"Diseño",IF(Gestión!F604=$L$91,"Invest4",IF(Gestión!F604=$L$93,"Vincula",IF(Gestión!F604=$L$94,"Crea2",IF(Gestión!F604=$L$95,"Diseño1",IF(Gestión!F604=$L$96,"Opera3",IF(Gestión!F604=$L$100,"Promo",IF(Gestión!F604=$L$101,"Estudio1",IF(Gestión!F604=$L$103,"Desarrolla",IF(Gestión!F604=$L$104,"Propen",IF(Gestión!F604=$L$108,"Aument",IF(Gestión!F604=$L$112,"Aument2",IF(Gestión!F604=$L$113,"Incre2",IF(Gestión!F604=$L$115,"Diver",IF(Gestión!F604=$L$118,"Estable",IF(Gestión!F604=$L$128,"Realiza",IF(Gestión!F604=$L$131,"Realiza1",IF(Gestión!F604=$L$135,"Diseño2",IF(Gestión!F604=$L$137,"Estudio2",IF(Gestión!F604=$L$138,"Invest5",IF(Gestión!F604=$L$141,"Actua5",IF(Gestión!F604=$L$144,"Estable1",IF(Gestión!F604=$L$151,"Defin","N/A"))))))))))))))))))))))))))))))))))))))))))))))))))))))))))</f>
        <v>N/A</v>
      </c>
      <c r="O595" t="str">
        <f>IF(N595="N/A",IF(Gestión!F604=$L$152,"Estable2",IF(Gestión!F604=$L$159,"Diseño3",IF(Gestión!F604=$L$161,"Diseño4",IF(Gestión!F604=$L$164,"Forta6",IF(Gestión!F604=$L$168,"Prog1",IF(Gestión!F604=$L$171,"Robus",IF(Gestión!F604=$L$172,"Diseño5",IF(Gestión!F604=$L$173,"Diseño6",IF(Gestión!F604=$L$174,"Estruc",IF(Gestión!F604=$L$175,"Diseño7",IF(Gestión!F604=$L$178,"Diseño8",IF(Gestión!F604=$L$179,"Diseño9",IF(Gestión!F604=$L$180,"Diseño10",IF(Gestión!F604=$L$181,"Diseño11",IF(Gestión!F604=$L$182,"Diseño12",IF(Gestión!F604=$L$183,"Capacit",IF(Gestión!F604=$L$186,"Redi1",IF(Gestión!F604=$L$187,"Defin1",IF(Gestión!F604=$L$190,"Cumplir",IF(Gestión!F604=$L$193,"Sistem",IF(Gestión!F604=$L$195,"Montaje",IF(Gestión!F604=$L$198,"Implementa",IF(Gestión!F604=$L$201,"Sistem1",IF(Gestión!F604=$L$203,"Asegura",IF(Gestión!F604=$L$204,"Estable3",IF(Gestión!F604=$L$206,"Constru",IF(Gestión!F604=$L$210,"Defin2",IF(Gestión!F604=$L$212,"Cult1",IF(Gestión!F604=$L$214,"Diseño13",IF(Gestión!F604=$L$215,"Defin3",IF(Gestión!F604=$L$217,"Segui",""))))))))))))))))))))))))))))))),N595)</f>
        <v/>
      </c>
      <c r="P595" t="str">
        <f>IF(Gestión!D604=$Q$2,"Acre",IF(Gestión!D604=$Q$3,"Valor",IF(Gestión!D604=$Q$4,"Calidad",IF(Gestión!D604=$Q$5,"NAI",IF(Gestión!D604=$Q$6,"NAP",IF(Gestión!D604=$Q$7,"NAE",IF(Gestión!D604=$Q$8,"Articulación",IF(Gestión!D604=$Q$9,"Extensión",IF(Gestión!D604=$Q$10,"Regionalización",IF(Gestión!D604=$Q$11,"Interna",IF(Gestión!D604=$Q$12,"Seguimiento",IF(Gestión!D604=$Q$13,"NAA",IF(Gestión!D604=$Q$14,"Gerencia",IF(Gestión!D604=$Q$15,"TH",IF(Gestión!D604=$Q$16,"Finan",IF(Gestión!D604=$Q$17,"Bienestar",IF(Gestión!D604=$Q$18,"Comuni",IF(Gestión!D604=$Q$19,"Sistema",IF(Gestión!D604=$Q$20,"GestionD",IF(Gestión!D604=$Q$21,"Mejoramiento",IF(Gestión!D604=$Q$22,"Modelo",IF(Gestión!D604=$Q$23,"Control",""))))))))))))))))))))))</f>
        <v/>
      </c>
      <c r="T595" t="str">
        <f>IF(Gestión!E604=D!$K$2,"Acredi",IF(Gestión!E604=D!$K$7,"Increm",IF(Gestión!E604=D!$K$11,"Forma",IF(Gestión!E604=D!$K$15,"Vincu",IF(Gestión!E604=D!$K$31,"Estructuraci",IF(Gestión!E604=D!$K$33,"Tecnica",IF(Gestión!E604=D!$K$35,"Conso",IF(Gestión!E604=D!$K$37,"Fortale",IF(Gestión!E604=D!$K$38,"Program",IF(Gestión!E604=D!$K$40,"Estruct",IF(Gestión!E604=D!$K$48,"Artic",IF(Gestión!E604=D!$K$55,"Fortale1",IF(Gestión!E604=D!$K$60,"Biling",IF(Gestión!E604=D!$K$64,"Forma1",IF(Gestión!E604=D!$K$66,"Gest",IF(Gestión!E604=D!$K$68,"Redefini",IF(Gestión!E604=D!$K$69,"Fortale2",IF(Gestión!E604=D!$K$72,"Edu",IF(Gestión!E604=D!$K$79,"Implement",IF(Gestión!E604=D!$K$81,"Potencia",IF(Gestión!E604=D!$K$86,"Fortale3",IF(Gestión!E604=D!$K$89,"Vincu1",IF(Gestión!E604=D!$K$91,"Incur",IF(Gestión!E604=D!$K$93,"Proyec",IF(Gestión!E604=D!$K$94,"Estrateg",IF(Gestión!E604=D!$K$95,"Desa",IF(Gestión!E604=D!$K$103,"Seguim",IF(Gestión!E604=D!$K$104,"Acces",IF(Gestión!E604=D!$K$113,"Program1",IF(Gestión!E604=D!$K$115,"En",IF(Gestión!E604=D!$K$118,"Geren",IF(Gestión!E604=D!$K$128,"Proyec1",IF(Gestión!E604=D!$K$131,"Proyec2",IF(Gestión!E604=D!$K$135,"Forma2",IF(Gestión!E604=D!$K$137,"Talent",IF(Gestión!E604=D!$K$151,"Conso1",IF(Gestión!E604=D!$K$152,"Conso2",IF(Gestión!E604=D!$K$159,"Serv",IF(Gestión!E604=D!$K$164,"Rete",IF(Gestión!E604=D!$K$171,"Fortale4",IF(Gestión!E604=D!$K$172,"Fortale5",IF(Gestión!E604=D!$K$174,"Defini",IF(Gestión!E604=D!$K$175,"Coord",IF(Gestión!E604=D!$K$178,"Redef",IF(Gestión!E604=D!$K$181,"Compro",IF(Gestión!E604=D!$K$182,"Desa1",IF(Gestión!E604=D!$K$183,"Fortale6",IF(Gestión!E604=D!$K$187,"Esta",IF(Gestión!E604=D!$K$190,"Facil",IF(Gestión!E604=D!$K$193,"Soporte",IF(Gestión!E604=D!$K$198,"Implement1",IF(Gestión!E604=D!$K$201,"La",IF(Gestión!E604=D!$K$203,"Fortale7",IF(Gestión!E604=D!$K$206,"Remo",IF(Gestión!E604=D!$K$210,"Fortale8",IF(Gestión!E604=D!$K$214,"Mejoram",IF(Gestión!E604=D!$K$215,"Fortale9",IF(Gestión!E604=D!$K$217,"Fortale10",""))))))))))))))))))))))))))))))))))))))))))))))))))))))))))</f>
        <v/>
      </c>
    </row>
    <row r="596" spans="14:20" x14ac:dyDescent="0.25">
      <c r="N596" t="str">
        <f>IF(Gestión!F605=D!$L$2,"Forta",IF(Gestión!F605=$L$4,"Inclu",IF(Gestión!F605=$L$5,"Cult",IF(Gestión!F605=$L$7,"Actua",IF(Gestión!F605=$L$11,"Cuali",IF(Gestión!F605=$L$15,"Forta1",IF(Gestión!F605=$L$18,"Actua1",IF(Gestión!F605=$L$20,"Forta2",IF(Gestión!F605=$L$24,"Plan",IF(Gestión!F605=$L$28,"Confor",IF(Gestión!F605=$L$31,"Crea",IF(Gestión!F605=$L$33,"Incor",IF(Gestión!F605=$L$35,"Incre",IF(Gestión!F605=$L$36,"Prog",IF(Gestión!F605=$L$37,"Forta3",IF(Gestión!F605=$L$38,"Redi",IF(Gestión!F605=$L$40,"Confor1",IF(Gestión!F605=$L$44,"Apoyo",IF(Gestión!F605=$L$46,"Crea1",IF(Gestión!F605=$L$48,"Forta4",IF(Gestión!F605=$L$50,"Actua2",IF(Gestión!F605=$L$51,"Invest",IF(Gestión!F605=$L$52,"Conserv",IF(Gestión!F605=$L$55,"Incre1",IF(Gestión!F605=$L$60,"Actua3",IF(Gestión!F605=$L$64,"Actua4",IF(Gestión!F605=$L$66,"Asist",IF(Gestión!F605=$L$68,"Invest2",IF(Gestión!F605=$L$69,"Pract",IF(Gestión!F605=$L$72,"Forta5",IF(Gestión!F605=$L$79,"Opera",IF(Gestión!F605=$L$80,"Opera2",IF(Gestión!F605=$L$81,"Impul",IF(Gestión!F605=$L$86,"Estudio",IF(Gestión!F605=$L$89,"Invest3",IF(Gestión!F605=$L$90,"Diseño",IF(Gestión!F605=$L$91,"Invest4",IF(Gestión!F605=$L$93,"Vincula",IF(Gestión!F605=$L$94,"Crea2",IF(Gestión!F605=$L$95,"Diseño1",IF(Gestión!F605=$L$96,"Opera3",IF(Gestión!F605=$L$100,"Promo",IF(Gestión!F605=$L$101,"Estudio1",IF(Gestión!F605=$L$103,"Desarrolla",IF(Gestión!F605=$L$104,"Propen",IF(Gestión!F605=$L$108,"Aument",IF(Gestión!F605=$L$112,"Aument2",IF(Gestión!F605=$L$113,"Incre2",IF(Gestión!F605=$L$115,"Diver",IF(Gestión!F605=$L$118,"Estable",IF(Gestión!F605=$L$128,"Realiza",IF(Gestión!F605=$L$131,"Realiza1",IF(Gestión!F605=$L$135,"Diseño2",IF(Gestión!F605=$L$137,"Estudio2",IF(Gestión!F605=$L$138,"Invest5",IF(Gestión!F605=$L$141,"Actua5",IF(Gestión!F605=$L$144,"Estable1",IF(Gestión!F605=$L$151,"Defin","N/A"))))))))))))))))))))))))))))))))))))))))))))))))))))))))))</f>
        <v>N/A</v>
      </c>
      <c r="O596" t="str">
        <f>IF(N596="N/A",IF(Gestión!F605=$L$152,"Estable2",IF(Gestión!F605=$L$159,"Diseño3",IF(Gestión!F605=$L$161,"Diseño4",IF(Gestión!F605=$L$164,"Forta6",IF(Gestión!F605=$L$168,"Prog1",IF(Gestión!F605=$L$171,"Robus",IF(Gestión!F605=$L$172,"Diseño5",IF(Gestión!F605=$L$173,"Diseño6",IF(Gestión!F605=$L$174,"Estruc",IF(Gestión!F605=$L$175,"Diseño7",IF(Gestión!F605=$L$178,"Diseño8",IF(Gestión!F605=$L$179,"Diseño9",IF(Gestión!F605=$L$180,"Diseño10",IF(Gestión!F605=$L$181,"Diseño11",IF(Gestión!F605=$L$182,"Diseño12",IF(Gestión!F605=$L$183,"Capacit",IF(Gestión!F605=$L$186,"Redi1",IF(Gestión!F605=$L$187,"Defin1",IF(Gestión!F605=$L$190,"Cumplir",IF(Gestión!F605=$L$193,"Sistem",IF(Gestión!F605=$L$195,"Montaje",IF(Gestión!F605=$L$198,"Implementa",IF(Gestión!F605=$L$201,"Sistem1",IF(Gestión!F605=$L$203,"Asegura",IF(Gestión!F605=$L$204,"Estable3",IF(Gestión!F605=$L$206,"Constru",IF(Gestión!F605=$L$210,"Defin2",IF(Gestión!F605=$L$212,"Cult1",IF(Gestión!F605=$L$214,"Diseño13",IF(Gestión!F605=$L$215,"Defin3",IF(Gestión!F605=$L$217,"Segui",""))))))))))))))))))))))))))))))),N596)</f>
        <v/>
      </c>
      <c r="P596" t="str">
        <f>IF(Gestión!D605=$Q$2,"Acre",IF(Gestión!D605=$Q$3,"Valor",IF(Gestión!D605=$Q$4,"Calidad",IF(Gestión!D605=$Q$5,"NAI",IF(Gestión!D605=$Q$6,"NAP",IF(Gestión!D605=$Q$7,"NAE",IF(Gestión!D605=$Q$8,"Articulación",IF(Gestión!D605=$Q$9,"Extensión",IF(Gestión!D605=$Q$10,"Regionalización",IF(Gestión!D605=$Q$11,"Interna",IF(Gestión!D605=$Q$12,"Seguimiento",IF(Gestión!D605=$Q$13,"NAA",IF(Gestión!D605=$Q$14,"Gerencia",IF(Gestión!D605=$Q$15,"TH",IF(Gestión!D605=$Q$16,"Finan",IF(Gestión!D605=$Q$17,"Bienestar",IF(Gestión!D605=$Q$18,"Comuni",IF(Gestión!D605=$Q$19,"Sistema",IF(Gestión!D605=$Q$20,"GestionD",IF(Gestión!D605=$Q$21,"Mejoramiento",IF(Gestión!D605=$Q$22,"Modelo",IF(Gestión!D605=$Q$23,"Control",""))))))))))))))))))))))</f>
        <v/>
      </c>
      <c r="T596" t="str">
        <f>IF(Gestión!E605=D!$K$2,"Acredi",IF(Gestión!E605=D!$K$7,"Increm",IF(Gestión!E605=D!$K$11,"Forma",IF(Gestión!E605=D!$K$15,"Vincu",IF(Gestión!E605=D!$K$31,"Estructuraci",IF(Gestión!E605=D!$K$33,"Tecnica",IF(Gestión!E605=D!$K$35,"Conso",IF(Gestión!E605=D!$K$37,"Fortale",IF(Gestión!E605=D!$K$38,"Program",IF(Gestión!E605=D!$K$40,"Estruct",IF(Gestión!E605=D!$K$48,"Artic",IF(Gestión!E605=D!$K$55,"Fortale1",IF(Gestión!E605=D!$K$60,"Biling",IF(Gestión!E605=D!$K$64,"Forma1",IF(Gestión!E605=D!$K$66,"Gest",IF(Gestión!E605=D!$K$68,"Redefini",IF(Gestión!E605=D!$K$69,"Fortale2",IF(Gestión!E605=D!$K$72,"Edu",IF(Gestión!E605=D!$K$79,"Implement",IF(Gestión!E605=D!$K$81,"Potencia",IF(Gestión!E605=D!$K$86,"Fortale3",IF(Gestión!E605=D!$K$89,"Vincu1",IF(Gestión!E605=D!$K$91,"Incur",IF(Gestión!E605=D!$K$93,"Proyec",IF(Gestión!E605=D!$K$94,"Estrateg",IF(Gestión!E605=D!$K$95,"Desa",IF(Gestión!E605=D!$K$103,"Seguim",IF(Gestión!E605=D!$K$104,"Acces",IF(Gestión!E605=D!$K$113,"Program1",IF(Gestión!E605=D!$K$115,"En",IF(Gestión!E605=D!$K$118,"Geren",IF(Gestión!E605=D!$K$128,"Proyec1",IF(Gestión!E605=D!$K$131,"Proyec2",IF(Gestión!E605=D!$K$135,"Forma2",IF(Gestión!E605=D!$K$137,"Talent",IF(Gestión!E605=D!$K$151,"Conso1",IF(Gestión!E605=D!$K$152,"Conso2",IF(Gestión!E605=D!$K$159,"Serv",IF(Gestión!E605=D!$K$164,"Rete",IF(Gestión!E605=D!$K$171,"Fortale4",IF(Gestión!E605=D!$K$172,"Fortale5",IF(Gestión!E605=D!$K$174,"Defini",IF(Gestión!E605=D!$K$175,"Coord",IF(Gestión!E605=D!$K$178,"Redef",IF(Gestión!E605=D!$K$181,"Compro",IF(Gestión!E605=D!$K$182,"Desa1",IF(Gestión!E605=D!$K$183,"Fortale6",IF(Gestión!E605=D!$K$187,"Esta",IF(Gestión!E605=D!$K$190,"Facil",IF(Gestión!E605=D!$K$193,"Soporte",IF(Gestión!E605=D!$K$198,"Implement1",IF(Gestión!E605=D!$K$201,"La",IF(Gestión!E605=D!$K$203,"Fortale7",IF(Gestión!E605=D!$K$206,"Remo",IF(Gestión!E605=D!$K$210,"Fortale8",IF(Gestión!E605=D!$K$214,"Mejoram",IF(Gestión!E605=D!$K$215,"Fortale9",IF(Gestión!E605=D!$K$217,"Fortale10",""))))))))))))))))))))))))))))))))))))))))))))))))))))))))))</f>
        <v/>
      </c>
    </row>
    <row r="597" spans="14:20" x14ac:dyDescent="0.25">
      <c r="N597" t="str">
        <f>IF(Gestión!F606=D!$L$2,"Forta",IF(Gestión!F606=$L$4,"Inclu",IF(Gestión!F606=$L$5,"Cult",IF(Gestión!F606=$L$7,"Actua",IF(Gestión!F606=$L$11,"Cuali",IF(Gestión!F606=$L$15,"Forta1",IF(Gestión!F606=$L$18,"Actua1",IF(Gestión!F606=$L$20,"Forta2",IF(Gestión!F606=$L$24,"Plan",IF(Gestión!F606=$L$28,"Confor",IF(Gestión!F606=$L$31,"Crea",IF(Gestión!F606=$L$33,"Incor",IF(Gestión!F606=$L$35,"Incre",IF(Gestión!F606=$L$36,"Prog",IF(Gestión!F606=$L$37,"Forta3",IF(Gestión!F606=$L$38,"Redi",IF(Gestión!F606=$L$40,"Confor1",IF(Gestión!F606=$L$44,"Apoyo",IF(Gestión!F606=$L$46,"Crea1",IF(Gestión!F606=$L$48,"Forta4",IF(Gestión!F606=$L$50,"Actua2",IF(Gestión!F606=$L$51,"Invest",IF(Gestión!F606=$L$52,"Conserv",IF(Gestión!F606=$L$55,"Incre1",IF(Gestión!F606=$L$60,"Actua3",IF(Gestión!F606=$L$64,"Actua4",IF(Gestión!F606=$L$66,"Asist",IF(Gestión!F606=$L$68,"Invest2",IF(Gestión!F606=$L$69,"Pract",IF(Gestión!F606=$L$72,"Forta5",IF(Gestión!F606=$L$79,"Opera",IF(Gestión!F606=$L$80,"Opera2",IF(Gestión!F606=$L$81,"Impul",IF(Gestión!F606=$L$86,"Estudio",IF(Gestión!F606=$L$89,"Invest3",IF(Gestión!F606=$L$90,"Diseño",IF(Gestión!F606=$L$91,"Invest4",IF(Gestión!F606=$L$93,"Vincula",IF(Gestión!F606=$L$94,"Crea2",IF(Gestión!F606=$L$95,"Diseño1",IF(Gestión!F606=$L$96,"Opera3",IF(Gestión!F606=$L$100,"Promo",IF(Gestión!F606=$L$101,"Estudio1",IF(Gestión!F606=$L$103,"Desarrolla",IF(Gestión!F606=$L$104,"Propen",IF(Gestión!F606=$L$108,"Aument",IF(Gestión!F606=$L$112,"Aument2",IF(Gestión!F606=$L$113,"Incre2",IF(Gestión!F606=$L$115,"Diver",IF(Gestión!F606=$L$118,"Estable",IF(Gestión!F606=$L$128,"Realiza",IF(Gestión!F606=$L$131,"Realiza1",IF(Gestión!F606=$L$135,"Diseño2",IF(Gestión!F606=$L$137,"Estudio2",IF(Gestión!F606=$L$138,"Invest5",IF(Gestión!F606=$L$141,"Actua5",IF(Gestión!F606=$L$144,"Estable1",IF(Gestión!F606=$L$151,"Defin","N/A"))))))))))))))))))))))))))))))))))))))))))))))))))))))))))</f>
        <v>N/A</v>
      </c>
      <c r="O597" t="str">
        <f>IF(N597="N/A",IF(Gestión!F606=$L$152,"Estable2",IF(Gestión!F606=$L$159,"Diseño3",IF(Gestión!F606=$L$161,"Diseño4",IF(Gestión!F606=$L$164,"Forta6",IF(Gestión!F606=$L$168,"Prog1",IF(Gestión!F606=$L$171,"Robus",IF(Gestión!F606=$L$172,"Diseño5",IF(Gestión!F606=$L$173,"Diseño6",IF(Gestión!F606=$L$174,"Estruc",IF(Gestión!F606=$L$175,"Diseño7",IF(Gestión!F606=$L$178,"Diseño8",IF(Gestión!F606=$L$179,"Diseño9",IF(Gestión!F606=$L$180,"Diseño10",IF(Gestión!F606=$L$181,"Diseño11",IF(Gestión!F606=$L$182,"Diseño12",IF(Gestión!F606=$L$183,"Capacit",IF(Gestión!F606=$L$186,"Redi1",IF(Gestión!F606=$L$187,"Defin1",IF(Gestión!F606=$L$190,"Cumplir",IF(Gestión!F606=$L$193,"Sistem",IF(Gestión!F606=$L$195,"Montaje",IF(Gestión!F606=$L$198,"Implementa",IF(Gestión!F606=$L$201,"Sistem1",IF(Gestión!F606=$L$203,"Asegura",IF(Gestión!F606=$L$204,"Estable3",IF(Gestión!F606=$L$206,"Constru",IF(Gestión!F606=$L$210,"Defin2",IF(Gestión!F606=$L$212,"Cult1",IF(Gestión!F606=$L$214,"Diseño13",IF(Gestión!F606=$L$215,"Defin3",IF(Gestión!F606=$L$217,"Segui",""))))))))))))))))))))))))))))))),N597)</f>
        <v/>
      </c>
      <c r="P597" t="str">
        <f>IF(Gestión!D606=$Q$2,"Acre",IF(Gestión!D606=$Q$3,"Valor",IF(Gestión!D606=$Q$4,"Calidad",IF(Gestión!D606=$Q$5,"NAI",IF(Gestión!D606=$Q$6,"NAP",IF(Gestión!D606=$Q$7,"NAE",IF(Gestión!D606=$Q$8,"Articulación",IF(Gestión!D606=$Q$9,"Extensión",IF(Gestión!D606=$Q$10,"Regionalización",IF(Gestión!D606=$Q$11,"Interna",IF(Gestión!D606=$Q$12,"Seguimiento",IF(Gestión!D606=$Q$13,"NAA",IF(Gestión!D606=$Q$14,"Gerencia",IF(Gestión!D606=$Q$15,"TH",IF(Gestión!D606=$Q$16,"Finan",IF(Gestión!D606=$Q$17,"Bienestar",IF(Gestión!D606=$Q$18,"Comuni",IF(Gestión!D606=$Q$19,"Sistema",IF(Gestión!D606=$Q$20,"GestionD",IF(Gestión!D606=$Q$21,"Mejoramiento",IF(Gestión!D606=$Q$22,"Modelo",IF(Gestión!D606=$Q$23,"Control",""))))))))))))))))))))))</f>
        <v/>
      </c>
      <c r="T597" t="str">
        <f>IF(Gestión!E606=D!$K$2,"Acredi",IF(Gestión!E606=D!$K$7,"Increm",IF(Gestión!E606=D!$K$11,"Forma",IF(Gestión!E606=D!$K$15,"Vincu",IF(Gestión!E606=D!$K$31,"Estructuraci",IF(Gestión!E606=D!$K$33,"Tecnica",IF(Gestión!E606=D!$K$35,"Conso",IF(Gestión!E606=D!$K$37,"Fortale",IF(Gestión!E606=D!$K$38,"Program",IF(Gestión!E606=D!$K$40,"Estruct",IF(Gestión!E606=D!$K$48,"Artic",IF(Gestión!E606=D!$K$55,"Fortale1",IF(Gestión!E606=D!$K$60,"Biling",IF(Gestión!E606=D!$K$64,"Forma1",IF(Gestión!E606=D!$K$66,"Gest",IF(Gestión!E606=D!$K$68,"Redefini",IF(Gestión!E606=D!$K$69,"Fortale2",IF(Gestión!E606=D!$K$72,"Edu",IF(Gestión!E606=D!$K$79,"Implement",IF(Gestión!E606=D!$K$81,"Potencia",IF(Gestión!E606=D!$K$86,"Fortale3",IF(Gestión!E606=D!$K$89,"Vincu1",IF(Gestión!E606=D!$K$91,"Incur",IF(Gestión!E606=D!$K$93,"Proyec",IF(Gestión!E606=D!$K$94,"Estrateg",IF(Gestión!E606=D!$K$95,"Desa",IF(Gestión!E606=D!$K$103,"Seguim",IF(Gestión!E606=D!$K$104,"Acces",IF(Gestión!E606=D!$K$113,"Program1",IF(Gestión!E606=D!$K$115,"En",IF(Gestión!E606=D!$K$118,"Geren",IF(Gestión!E606=D!$K$128,"Proyec1",IF(Gestión!E606=D!$K$131,"Proyec2",IF(Gestión!E606=D!$K$135,"Forma2",IF(Gestión!E606=D!$K$137,"Talent",IF(Gestión!E606=D!$K$151,"Conso1",IF(Gestión!E606=D!$K$152,"Conso2",IF(Gestión!E606=D!$K$159,"Serv",IF(Gestión!E606=D!$K$164,"Rete",IF(Gestión!E606=D!$K$171,"Fortale4",IF(Gestión!E606=D!$K$172,"Fortale5",IF(Gestión!E606=D!$K$174,"Defini",IF(Gestión!E606=D!$K$175,"Coord",IF(Gestión!E606=D!$K$178,"Redef",IF(Gestión!E606=D!$K$181,"Compro",IF(Gestión!E606=D!$K$182,"Desa1",IF(Gestión!E606=D!$K$183,"Fortale6",IF(Gestión!E606=D!$K$187,"Esta",IF(Gestión!E606=D!$K$190,"Facil",IF(Gestión!E606=D!$K$193,"Soporte",IF(Gestión!E606=D!$K$198,"Implement1",IF(Gestión!E606=D!$K$201,"La",IF(Gestión!E606=D!$K$203,"Fortale7",IF(Gestión!E606=D!$K$206,"Remo",IF(Gestión!E606=D!$K$210,"Fortale8",IF(Gestión!E606=D!$K$214,"Mejoram",IF(Gestión!E606=D!$K$215,"Fortale9",IF(Gestión!E606=D!$K$217,"Fortale10",""))))))))))))))))))))))))))))))))))))))))))))))))))))))))))</f>
        <v/>
      </c>
    </row>
    <row r="598" spans="14:20" x14ac:dyDescent="0.25">
      <c r="N598" t="str">
        <f>IF(Gestión!F607=D!$L$2,"Forta",IF(Gestión!F607=$L$4,"Inclu",IF(Gestión!F607=$L$5,"Cult",IF(Gestión!F607=$L$7,"Actua",IF(Gestión!F607=$L$11,"Cuali",IF(Gestión!F607=$L$15,"Forta1",IF(Gestión!F607=$L$18,"Actua1",IF(Gestión!F607=$L$20,"Forta2",IF(Gestión!F607=$L$24,"Plan",IF(Gestión!F607=$L$28,"Confor",IF(Gestión!F607=$L$31,"Crea",IF(Gestión!F607=$L$33,"Incor",IF(Gestión!F607=$L$35,"Incre",IF(Gestión!F607=$L$36,"Prog",IF(Gestión!F607=$L$37,"Forta3",IF(Gestión!F607=$L$38,"Redi",IF(Gestión!F607=$L$40,"Confor1",IF(Gestión!F607=$L$44,"Apoyo",IF(Gestión!F607=$L$46,"Crea1",IF(Gestión!F607=$L$48,"Forta4",IF(Gestión!F607=$L$50,"Actua2",IF(Gestión!F607=$L$51,"Invest",IF(Gestión!F607=$L$52,"Conserv",IF(Gestión!F607=$L$55,"Incre1",IF(Gestión!F607=$L$60,"Actua3",IF(Gestión!F607=$L$64,"Actua4",IF(Gestión!F607=$L$66,"Asist",IF(Gestión!F607=$L$68,"Invest2",IF(Gestión!F607=$L$69,"Pract",IF(Gestión!F607=$L$72,"Forta5",IF(Gestión!F607=$L$79,"Opera",IF(Gestión!F607=$L$80,"Opera2",IF(Gestión!F607=$L$81,"Impul",IF(Gestión!F607=$L$86,"Estudio",IF(Gestión!F607=$L$89,"Invest3",IF(Gestión!F607=$L$90,"Diseño",IF(Gestión!F607=$L$91,"Invest4",IF(Gestión!F607=$L$93,"Vincula",IF(Gestión!F607=$L$94,"Crea2",IF(Gestión!F607=$L$95,"Diseño1",IF(Gestión!F607=$L$96,"Opera3",IF(Gestión!F607=$L$100,"Promo",IF(Gestión!F607=$L$101,"Estudio1",IF(Gestión!F607=$L$103,"Desarrolla",IF(Gestión!F607=$L$104,"Propen",IF(Gestión!F607=$L$108,"Aument",IF(Gestión!F607=$L$112,"Aument2",IF(Gestión!F607=$L$113,"Incre2",IF(Gestión!F607=$L$115,"Diver",IF(Gestión!F607=$L$118,"Estable",IF(Gestión!F607=$L$128,"Realiza",IF(Gestión!F607=$L$131,"Realiza1",IF(Gestión!F607=$L$135,"Diseño2",IF(Gestión!F607=$L$137,"Estudio2",IF(Gestión!F607=$L$138,"Invest5",IF(Gestión!F607=$L$141,"Actua5",IF(Gestión!F607=$L$144,"Estable1",IF(Gestión!F607=$L$151,"Defin","N/A"))))))))))))))))))))))))))))))))))))))))))))))))))))))))))</f>
        <v>N/A</v>
      </c>
      <c r="O598" t="str">
        <f>IF(N598="N/A",IF(Gestión!F607=$L$152,"Estable2",IF(Gestión!F607=$L$159,"Diseño3",IF(Gestión!F607=$L$161,"Diseño4",IF(Gestión!F607=$L$164,"Forta6",IF(Gestión!F607=$L$168,"Prog1",IF(Gestión!F607=$L$171,"Robus",IF(Gestión!F607=$L$172,"Diseño5",IF(Gestión!F607=$L$173,"Diseño6",IF(Gestión!F607=$L$174,"Estruc",IF(Gestión!F607=$L$175,"Diseño7",IF(Gestión!F607=$L$178,"Diseño8",IF(Gestión!F607=$L$179,"Diseño9",IF(Gestión!F607=$L$180,"Diseño10",IF(Gestión!F607=$L$181,"Diseño11",IF(Gestión!F607=$L$182,"Diseño12",IF(Gestión!F607=$L$183,"Capacit",IF(Gestión!F607=$L$186,"Redi1",IF(Gestión!F607=$L$187,"Defin1",IF(Gestión!F607=$L$190,"Cumplir",IF(Gestión!F607=$L$193,"Sistem",IF(Gestión!F607=$L$195,"Montaje",IF(Gestión!F607=$L$198,"Implementa",IF(Gestión!F607=$L$201,"Sistem1",IF(Gestión!F607=$L$203,"Asegura",IF(Gestión!F607=$L$204,"Estable3",IF(Gestión!F607=$L$206,"Constru",IF(Gestión!F607=$L$210,"Defin2",IF(Gestión!F607=$L$212,"Cult1",IF(Gestión!F607=$L$214,"Diseño13",IF(Gestión!F607=$L$215,"Defin3",IF(Gestión!F607=$L$217,"Segui",""))))))))))))))))))))))))))))))),N598)</f>
        <v/>
      </c>
      <c r="P598" t="str">
        <f>IF(Gestión!D607=$Q$2,"Acre",IF(Gestión!D607=$Q$3,"Valor",IF(Gestión!D607=$Q$4,"Calidad",IF(Gestión!D607=$Q$5,"NAI",IF(Gestión!D607=$Q$6,"NAP",IF(Gestión!D607=$Q$7,"NAE",IF(Gestión!D607=$Q$8,"Articulación",IF(Gestión!D607=$Q$9,"Extensión",IF(Gestión!D607=$Q$10,"Regionalización",IF(Gestión!D607=$Q$11,"Interna",IF(Gestión!D607=$Q$12,"Seguimiento",IF(Gestión!D607=$Q$13,"NAA",IF(Gestión!D607=$Q$14,"Gerencia",IF(Gestión!D607=$Q$15,"TH",IF(Gestión!D607=$Q$16,"Finan",IF(Gestión!D607=$Q$17,"Bienestar",IF(Gestión!D607=$Q$18,"Comuni",IF(Gestión!D607=$Q$19,"Sistema",IF(Gestión!D607=$Q$20,"GestionD",IF(Gestión!D607=$Q$21,"Mejoramiento",IF(Gestión!D607=$Q$22,"Modelo",IF(Gestión!D607=$Q$23,"Control",""))))))))))))))))))))))</f>
        <v/>
      </c>
      <c r="T598" t="str">
        <f>IF(Gestión!E607=D!$K$2,"Acredi",IF(Gestión!E607=D!$K$7,"Increm",IF(Gestión!E607=D!$K$11,"Forma",IF(Gestión!E607=D!$K$15,"Vincu",IF(Gestión!E607=D!$K$31,"Estructuraci",IF(Gestión!E607=D!$K$33,"Tecnica",IF(Gestión!E607=D!$K$35,"Conso",IF(Gestión!E607=D!$K$37,"Fortale",IF(Gestión!E607=D!$K$38,"Program",IF(Gestión!E607=D!$K$40,"Estruct",IF(Gestión!E607=D!$K$48,"Artic",IF(Gestión!E607=D!$K$55,"Fortale1",IF(Gestión!E607=D!$K$60,"Biling",IF(Gestión!E607=D!$K$64,"Forma1",IF(Gestión!E607=D!$K$66,"Gest",IF(Gestión!E607=D!$K$68,"Redefini",IF(Gestión!E607=D!$K$69,"Fortale2",IF(Gestión!E607=D!$K$72,"Edu",IF(Gestión!E607=D!$K$79,"Implement",IF(Gestión!E607=D!$K$81,"Potencia",IF(Gestión!E607=D!$K$86,"Fortale3",IF(Gestión!E607=D!$K$89,"Vincu1",IF(Gestión!E607=D!$K$91,"Incur",IF(Gestión!E607=D!$K$93,"Proyec",IF(Gestión!E607=D!$K$94,"Estrateg",IF(Gestión!E607=D!$K$95,"Desa",IF(Gestión!E607=D!$K$103,"Seguim",IF(Gestión!E607=D!$K$104,"Acces",IF(Gestión!E607=D!$K$113,"Program1",IF(Gestión!E607=D!$K$115,"En",IF(Gestión!E607=D!$K$118,"Geren",IF(Gestión!E607=D!$K$128,"Proyec1",IF(Gestión!E607=D!$K$131,"Proyec2",IF(Gestión!E607=D!$K$135,"Forma2",IF(Gestión!E607=D!$K$137,"Talent",IF(Gestión!E607=D!$K$151,"Conso1",IF(Gestión!E607=D!$K$152,"Conso2",IF(Gestión!E607=D!$K$159,"Serv",IF(Gestión!E607=D!$K$164,"Rete",IF(Gestión!E607=D!$K$171,"Fortale4",IF(Gestión!E607=D!$K$172,"Fortale5",IF(Gestión!E607=D!$K$174,"Defini",IF(Gestión!E607=D!$K$175,"Coord",IF(Gestión!E607=D!$K$178,"Redef",IF(Gestión!E607=D!$K$181,"Compro",IF(Gestión!E607=D!$K$182,"Desa1",IF(Gestión!E607=D!$K$183,"Fortale6",IF(Gestión!E607=D!$K$187,"Esta",IF(Gestión!E607=D!$K$190,"Facil",IF(Gestión!E607=D!$K$193,"Soporte",IF(Gestión!E607=D!$K$198,"Implement1",IF(Gestión!E607=D!$K$201,"La",IF(Gestión!E607=D!$K$203,"Fortale7",IF(Gestión!E607=D!$K$206,"Remo",IF(Gestión!E607=D!$K$210,"Fortale8",IF(Gestión!E607=D!$K$214,"Mejoram",IF(Gestión!E607=D!$K$215,"Fortale9",IF(Gestión!E607=D!$K$217,"Fortale10",""))))))))))))))))))))))))))))))))))))))))))))))))))))))))))</f>
        <v/>
      </c>
    </row>
    <row r="599" spans="14:20" x14ac:dyDescent="0.25">
      <c r="N599" t="str">
        <f>IF(Gestión!F608=D!$L$2,"Forta",IF(Gestión!F608=$L$4,"Inclu",IF(Gestión!F608=$L$5,"Cult",IF(Gestión!F608=$L$7,"Actua",IF(Gestión!F608=$L$11,"Cuali",IF(Gestión!F608=$L$15,"Forta1",IF(Gestión!F608=$L$18,"Actua1",IF(Gestión!F608=$L$20,"Forta2",IF(Gestión!F608=$L$24,"Plan",IF(Gestión!F608=$L$28,"Confor",IF(Gestión!F608=$L$31,"Crea",IF(Gestión!F608=$L$33,"Incor",IF(Gestión!F608=$L$35,"Incre",IF(Gestión!F608=$L$36,"Prog",IF(Gestión!F608=$L$37,"Forta3",IF(Gestión!F608=$L$38,"Redi",IF(Gestión!F608=$L$40,"Confor1",IF(Gestión!F608=$L$44,"Apoyo",IF(Gestión!F608=$L$46,"Crea1",IF(Gestión!F608=$L$48,"Forta4",IF(Gestión!F608=$L$50,"Actua2",IF(Gestión!F608=$L$51,"Invest",IF(Gestión!F608=$L$52,"Conserv",IF(Gestión!F608=$L$55,"Incre1",IF(Gestión!F608=$L$60,"Actua3",IF(Gestión!F608=$L$64,"Actua4",IF(Gestión!F608=$L$66,"Asist",IF(Gestión!F608=$L$68,"Invest2",IF(Gestión!F608=$L$69,"Pract",IF(Gestión!F608=$L$72,"Forta5",IF(Gestión!F608=$L$79,"Opera",IF(Gestión!F608=$L$80,"Opera2",IF(Gestión!F608=$L$81,"Impul",IF(Gestión!F608=$L$86,"Estudio",IF(Gestión!F608=$L$89,"Invest3",IF(Gestión!F608=$L$90,"Diseño",IF(Gestión!F608=$L$91,"Invest4",IF(Gestión!F608=$L$93,"Vincula",IF(Gestión!F608=$L$94,"Crea2",IF(Gestión!F608=$L$95,"Diseño1",IF(Gestión!F608=$L$96,"Opera3",IF(Gestión!F608=$L$100,"Promo",IF(Gestión!F608=$L$101,"Estudio1",IF(Gestión!F608=$L$103,"Desarrolla",IF(Gestión!F608=$L$104,"Propen",IF(Gestión!F608=$L$108,"Aument",IF(Gestión!F608=$L$112,"Aument2",IF(Gestión!F608=$L$113,"Incre2",IF(Gestión!F608=$L$115,"Diver",IF(Gestión!F608=$L$118,"Estable",IF(Gestión!F608=$L$128,"Realiza",IF(Gestión!F608=$L$131,"Realiza1",IF(Gestión!F608=$L$135,"Diseño2",IF(Gestión!F608=$L$137,"Estudio2",IF(Gestión!F608=$L$138,"Invest5",IF(Gestión!F608=$L$141,"Actua5",IF(Gestión!F608=$L$144,"Estable1",IF(Gestión!F608=$L$151,"Defin","N/A"))))))))))))))))))))))))))))))))))))))))))))))))))))))))))</f>
        <v>N/A</v>
      </c>
      <c r="O599" t="str">
        <f>IF(N599="N/A",IF(Gestión!F608=$L$152,"Estable2",IF(Gestión!F608=$L$159,"Diseño3",IF(Gestión!F608=$L$161,"Diseño4",IF(Gestión!F608=$L$164,"Forta6",IF(Gestión!F608=$L$168,"Prog1",IF(Gestión!F608=$L$171,"Robus",IF(Gestión!F608=$L$172,"Diseño5",IF(Gestión!F608=$L$173,"Diseño6",IF(Gestión!F608=$L$174,"Estruc",IF(Gestión!F608=$L$175,"Diseño7",IF(Gestión!F608=$L$178,"Diseño8",IF(Gestión!F608=$L$179,"Diseño9",IF(Gestión!F608=$L$180,"Diseño10",IF(Gestión!F608=$L$181,"Diseño11",IF(Gestión!F608=$L$182,"Diseño12",IF(Gestión!F608=$L$183,"Capacit",IF(Gestión!F608=$L$186,"Redi1",IF(Gestión!F608=$L$187,"Defin1",IF(Gestión!F608=$L$190,"Cumplir",IF(Gestión!F608=$L$193,"Sistem",IF(Gestión!F608=$L$195,"Montaje",IF(Gestión!F608=$L$198,"Implementa",IF(Gestión!F608=$L$201,"Sistem1",IF(Gestión!F608=$L$203,"Asegura",IF(Gestión!F608=$L$204,"Estable3",IF(Gestión!F608=$L$206,"Constru",IF(Gestión!F608=$L$210,"Defin2",IF(Gestión!F608=$L$212,"Cult1",IF(Gestión!F608=$L$214,"Diseño13",IF(Gestión!F608=$L$215,"Defin3",IF(Gestión!F608=$L$217,"Segui",""))))))))))))))))))))))))))))))),N599)</f>
        <v/>
      </c>
      <c r="P599" t="str">
        <f>IF(Gestión!D608=$Q$2,"Acre",IF(Gestión!D608=$Q$3,"Valor",IF(Gestión!D608=$Q$4,"Calidad",IF(Gestión!D608=$Q$5,"NAI",IF(Gestión!D608=$Q$6,"NAP",IF(Gestión!D608=$Q$7,"NAE",IF(Gestión!D608=$Q$8,"Articulación",IF(Gestión!D608=$Q$9,"Extensión",IF(Gestión!D608=$Q$10,"Regionalización",IF(Gestión!D608=$Q$11,"Interna",IF(Gestión!D608=$Q$12,"Seguimiento",IF(Gestión!D608=$Q$13,"NAA",IF(Gestión!D608=$Q$14,"Gerencia",IF(Gestión!D608=$Q$15,"TH",IF(Gestión!D608=$Q$16,"Finan",IF(Gestión!D608=$Q$17,"Bienestar",IF(Gestión!D608=$Q$18,"Comuni",IF(Gestión!D608=$Q$19,"Sistema",IF(Gestión!D608=$Q$20,"GestionD",IF(Gestión!D608=$Q$21,"Mejoramiento",IF(Gestión!D608=$Q$22,"Modelo",IF(Gestión!D608=$Q$23,"Control",""))))))))))))))))))))))</f>
        <v/>
      </c>
      <c r="T599" t="str">
        <f>IF(Gestión!E608=D!$K$2,"Acredi",IF(Gestión!E608=D!$K$7,"Increm",IF(Gestión!E608=D!$K$11,"Forma",IF(Gestión!E608=D!$K$15,"Vincu",IF(Gestión!E608=D!$K$31,"Estructuraci",IF(Gestión!E608=D!$K$33,"Tecnica",IF(Gestión!E608=D!$K$35,"Conso",IF(Gestión!E608=D!$K$37,"Fortale",IF(Gestión!E608=D!$K$38,"Program",IF(Gestión!E608=D!$K$40,"Estruct",IF(Gestión!E608=D!$K$48,"Artic",IF(Gestión!E608=D!$K$55,"Fortale1",IF(Gestión!E608=D!$K$60,"Biling",IF(Gestión!E608=D!$K$64,"Forma1",IF(Gestión!E608=D!$K$66,"Gest",IF(Gestión!E608=D!$K$68,"Redefini",IF(Gestión!E608=D!$K$69,"Fortale2",IF(Gestión!E608=D!$K$72,"Edu",IF(Gestión!E608=D!$K$79,"Implement",IF(Gestión!E608=D!$K$81,"Potencia",IF(Gestión!E608=D!$K$86,"Fortale3",IF(Gestión!E608=D!$K$89,"Vincu1",IF(Gestión!E608=D!$K$91,"Incur",IF(Gestión!E608=D!$K$93,"Proyec",IF(Gestión!E608=D!$K$94,"Estrateg",IF(Gestión!E608=D!$K$95,"Desa",IF(Gestión!E608=D!$K$103,"Seguim",IF(Gestión!E608=D!$K$104,"Acces",IF(Gestión!E608=D!$K$113,"Program1",IF(Gestión!E608=D!$K$115,"En",IF(Gestión!E608=D!$K$118,"Geren",IF(Gestión!E608=D!$K$128,"Proyec1",IF(Gestión!E608=D!$K$131,"Proyec2",IF(Gestión!E608=D!$K$135,"Forma2",IF(Gestión!E608=D!$K$137,"Talent",IF(Gestión!E608=D!$K$151,"Conso1",IF(Gestión!E608=D!$K$152,"Conso2",IF(Gestión!E608=D!$K$159,"Serv",IF(Gestión!E608=D!$K$164,"Rete",IF(Gestión!E608=D!$K$171,"Fortale4",IF(Gestión!E608=D!$K$172,"Fortale5",IF(Gestión!E608=D!$K$174,"Defini",IF(Gestión!E608=D!$K$175,"Coord",IF(Gestión!E608=D!$K$178,"Redef",IF(Gestión!E608=D!$K$181,"Compro",IF(Gestión!E608=D!$K$182,"Desa1",IF(Gestión!E608=D!$K$183,"Fortale6",IF(Gestión!E608=D!$K$187,"Esta",IF(Gestión!E608=D!$K$190,"Facil",IF(Gestión!E608=D!$K$193,"Soporte",IF(Gestión!E608=D!$K$198,"Implement1",IF(Gestión!E608=D!$K$201,"La",IF(Gestión!E608=D!$K$203,"Fortale7",IF(Gestión!E608=D!$K$206,"Remo",IF(Gestión!E608=D!$K$210,"Fortale8",IF(Gestión!E608=D!$K$214,"Mejoram",IF(Gestión!E608=D!$K$215,"Fortale9",IF(Gestión!E608=D!$K$217,"Fortale10",""))))))))))))))))))))))))))))))))))))))))))))))))))))))))))</f>
        <v/>
      </c>
    </row>
    <row r="600" spans="14:20" x14ac:dyDescent="0.25">
      <c r="N600" t="str">
        <f>IF(Gestión!F609=D!$L$2,"Forta",IF(Gestión!F609=$L$4,"Inclu",IF(Gestión!F609=$L$5,"Cult",IF(Gestión!F609=$L$7,"Actua",IF(Gestión!F609=$L$11,"Cuali",IF(Gestión!F609=$L$15,"Forta1",IF(Gestión!F609=$L$18,"Actua1",IF(Gestión!F609=$L$20,"Forta2",IF(Gestión!F609=$L$24,"Plan",IF(Gestión!F609=$L$28,"Confor",IF(Gestión!F609=$L$31,"Crea",IF(Gestión!F609=$L$33,"Incor",IF(Gestión!F609=$L$35,"Incre",IF(Gestión!F609=$L$36,"Prog",IF(Gestión!F609=$L$37,"Forta3",IF(Gestión!F609=$L$38,"Redi",IF(Gestión!F609=$L$40,"Confor1",IF(Gestión!F609=$L$44,"Apoyo",IF(Gestión!F609=$L$46,"Crea1",IF(Gestión!F609=$L$48,"Forta4",IF(Gestión!F609=$L$50,"Actua2",IF(Gestión!F609=$L$51,"Invest",IF(Gestión!F609=$L$52,"Conserv",IF(Gestión!F609=$L$55,"Incre1",IF(Gestión!F609=$L$60,"Actua3",IF(Gestión!F609=$L$64,"Actua4",IF(Gestión!F609=$L$66,"Asist",IF(Gestión!F609=$L$68,"Invest2",IF(Gestión!F609=$L$69,"Pract",IF(Gestión!F609=$L$72,"Forta5",IF(Gestión!F609=$L$79,"Opera",IF(Gestión!F609=$L$80,"Opera2",IF(Gestión!F609=$L$81,"Impul",IF(Gestión!F609=$L$86,"Estudio",IF(Gestión!F609=$L$89,"Invest3",IF(Gestión!F609=$L$90,"Diseño",IF(Gestión!F609=$L$91,"Invest4",IF(Gestión!F609=$L$93,"Vincula",IF(Gestión!F609=$L$94,"Crea2",IF(Gestión!F609=$L$95,"Diseño1",IF(Gestión!F609=$L$96,"Opera3",IF(Gestión!F609=$L$100,"Promo",IF(Gestión!F609=$L$101,"Estudio1",IF(Gestión!F609=$L$103,"Desarrolla",IF(Gestión!F609=$L$104,"Propen",IF(Gestión!F609=$L$108,"Aument",IF(Gestión!F609=$L$112,"Aument2",IF(Gestión!F609=$L$113,"Incre2",IF(Gestión!F609=$L$115,"Diver",IF(Gestión!F609=$L$118,"Estable",IF(Gestión!F609=$L$128,"Realiza",IF(Gestión!F609=$L$131,"Realiza1",IF(Gestión!F609=$L$135,"Diseño2",IF(Gestión!F609=$L$137,"Estudio2",IF(Gestión!F609=$L$138,"Invest5",IF(Gestión!F609=$L$141,"Actua5",IF(Gestión!F609=$L$144,"Estable1",IF(Gestión!F609=$L$151,"Defin","N/A"))))))))))))))))))))))))))))))))))))))))))))))))))))))))))</f>
        <v>N/A</v>
      </c>
      <c r="O600" t="str">
        <f>IF(N600="N/A",IF(Gestión!F609=$L$152,"Estable2",IF(Gestión!F609=$L$159,"Diseño3",IF(Gestión!F609=$L$161,"Diseño4",IF(Gestión!F609=$L$164,"Forta6",IF(Gestión!F609=$L$168,"Prog1",IF(Gestión!F609=$L$171,"Robus",IF(Gestión!F609=$L$172,"Diseño5",IF(Gestión!F609=$L$173,"Diseño6",IF(Gestión!F609=$L$174,"Estruc",IF(Gestión!F609=$L$175,"Diseño7",IF(Gestión!F609=$L$178,"Diseño8",IF(Gestión!F609=$L$179,"Diseño9",IF(Gestión!F609=$L$180,"Diseño10",IF(Gestión!F609=$L$181,"Diseño11",IF(Gestión!F609=$L$182,"Diseño12",IF(Gestión!F609=$L$183,"Capacit",IF(Gestión!F609=$L$186,"Redi1",IF(Gestión!F609=$L$187,"Defin1",IF(Gestión!F609=$L$190,"Cumplir",IF(Gestión!F609=$L$193,"Sistem",IF(Gestión!F609=$L$195,"Montaje",IF(Gestión!F609=$L$198,"Implementa",IF(Gestión!F609=$L$201,"Sistem1",IF(Gestión!F609=$L$203,"Asegura",IF(Gestión!F609=$L$204,"Estable3",IF(Gestión!F609=$L$206,"Constru",IF(Gestión!F609=$L$210,"Defin2",IF(Gestión!F609=$L$212,"Cult1",IF(Gestión!F609=$L$214,"Diseño13",IF(Gestión!F609=$L$215,"Defin3",IF(Gestión!F609=$L$217,"Segui",""))))))))))))))))))))))))))))))),N600)</f>
        <v/>
      </c>
      <c r="P600" t="str">
        <f>IF(Gestión!D609=$Q$2,"Acre",IF(Gestión!D609=$Q$3,"Valor",IF(Gestión!D609=$Q$4,"Calidad",IF(Gestión!D609=$Q$5,"NAI",IF(Gestión!D609=$Q$6,"NAP",IF(Gestión!D609=$Q$7,"NAE",IF(Gestión!D609=$Q$8,"Articulación",IF(Gestión!D609=$Q$9,"Extensión",IF(Gestión!D609=$Q$10,"Regionalización",IF(Gestión!D609=$Q$11,"Interna",IF(Gestión!D609=$Q$12,"Seguimiento",IF(Gestión!D609=$Q$13,"NAA",IF(Gestión!D609=$Q$14,"Gerencia",IF(Gestión!D609=$Q$15,"TH",IF(Gestión!D609=$Q$16,"Finan",IF(Gestión!D609=$Q$17,"Bienestar",IF(Gestión!D609=$Q$18,"Comuni",IF(Gestión!D609=$Q$19,"Sistema",IF(Gestión!D609=$Q$20,"GestionD",IF(Gestión!D609=$Q$21,"Mejoramiento",IF(Gestión!D609=$Q$22,"Modelo",IF(Gestión!D609=$Q$23,"Control",""))))))))))))))))))))))</f>
        <v/>
      </c>
      <c r="T600" t="str">
        <f>IF(Gestión!E609=D!$K$2,"Acredi",IF(Gestión!E609=D!$K$7,"Increm",IF(Gestión!E609=D!$K$11,"Forma",IF(Gestión!E609=D!$K$15,"Vincu",IF(Gestión!E609=D!$K$31,"Estructuraci",IF(Gestión!E609=D!$K$33,"Tecnica",IF(Gestión!E609=D!$K$35,"Conso",IF(Gestión!E609=D!$K$37,"Fortale",IF(Gestión!E609=D!$K$38,"Program",IF(Gestión!E609=D!$K$40,"Estruct",IF(Gestión!E609=D!$K$48,"Artic",IF(Gestión!E609=D!$K$55,"Fortale1",IF(Gestión!E609=D!$K$60,"Biling",IF(Gestión!E609=D!$K$64,"Forma1",IF(Gestión!E609=D!$K$66,"Gest",IF(Gestión!E609=D!$K$68,"Redefini",IF(Gestión!E609=D!$K$69,"Fortale2",IF(Gestión!E609=D!$K$72,"Edu",IF(Gestión!E609=D!$K$79,"Implement",IF(Gestión!E609=D!$K$81,"Potencia",IF(Gestión!E609=D!$K$86,"Fortale3",IF(Gestión!E609=D!$K$89,"Vincu1",IF(Gestión!E609=D!$K$91,"Incur",IF(Gestión!E609=D!$K$93,"Proyec",IF(Gestión!E609=D!$K$94,"Estrateg",IF(Gestión!E609=D!$K$95,"Desa",IF(Gestión!E609=D!$K$103,"Seguim",IF(Gestión!E609=D!$K$104,"Acces",IF(Gestión!E609=D!$K$113,"Program1",IF(Gestión!E609=D!$K$115,"En",IF(Gestión!E609=D!$K$118,"Geren",IF(Gestión!E609=D!$K$128,"Proyec1",IF(Gestión!E609=D!$K$131,"Proyec2",IF(Gestión!E609=D!$K$135,"Forma2",IF(Gestión!E609=D!$K$137,"Talent",IF(Gestión!E609=D!$K$151,"Conso1",IF(Gestión!E609=D!$K$152,"Conso2",IF(Gestión!E609=D!$K$159,"Serv",IF(Gestión!E609=D!$K$164,"Rete",IF(Gestión!E609=D!$K$171,"Fortale4",IF(Gestión!E609=D!$K$172,"Fortale5",IF(Gestión!E609=D!$K$174,"Defini",IF(Gestión!E609=D!$K$175,"Coord",IF(Gestión!E609=D!$K$178,"Redef",IF(Gestión!E609=D!$K$181,"Compro",IF(Gestión!E609=D!$K$182,"Desa1",IF(Gestión!E609=D!$K$183,"Fortale6",IF(Gestión!E609=D!$K$187,"Esta",IF(Gestión!E609=D!$K$190,"Facil",IF(Gestión!E609=D!$K$193,"Soporte",IF(Gestión!E609=D!$K$198,"Implement1",IF(Gestión!E609=D!$K$201,"La",IF(Gestión!E609=D!$K$203,"Fortale7",IF(Gestión!E609=D!$K$206,"Remo",IF(Gestión!E609=D!$K$210,"Fortale8",IF(Gestión!E609=D!$K$214,"Mejoram",IF(Gestión!E609=D!$K$215,"Fortale9",IF(Gestión!E609=D!$K$217,"Fortale10",""))))))))))))))))))))))))))))))))))))))))))))))))))))))))))</f>
        <v/>
      </c>
    </row>
    <row r="601" spans="14:20" x14ac:dyDescent="0.25">
      <c r="N601" t="str">
        <f>IF(Gestión!F610=D!$L$2,"Forta",IF(Gestión!F610=$L$4,"Inclu",IF(Gestión!F610=$L$5,"Cult",IF(Gestión!F610=$L$7,"Actua",IF(Gestión!F610=$L$11,"Cuali",IF(Gestión!F610=$L$15,"Forta1",IF(Gestión!F610=$L$18,"Actua1",IF(Gestión!F610=$L$20,"Forta2",IF(Gestión!F610=$L$24,"Plan",IF(Gestión!F610=$L$28,"Confor",IF(Gestión!F610=$L$31,"Crea",IF(Gestión!F610=$L$33,"Incor",IF(Gestión!F610=$L$35,"Incre",IF(Gestión!F610=$L$36,"Prog",IF(Gestión!F610=$L$37,"Forta3",IF(Gestión!F610=$L$38,"Redi",IF(Gestión!F610=$L$40,"Confor1",IF(Gestión!F610=$L$44,"Apoyo",IF(Gestión!F610=$L$46,"Crea1",IF(Gestión!F610=$L$48,"Forta4",IF(Gestión!F610=$L$50,"Actua2",IF(Gestión!F610=$L$51,"Invest",IF(Gestión!F610=$L$52,"Conserv",IF(Gestión!F610=$L$55,"Incre1",IF(Gestión!F610=$L$60,"Actua3",IF(Gestión!F610=$L$64,"Actua4",IF(Gestión!F610=$L$66,"Asist",IF(Gestión!F610=$L$68,"Invest2",IF(Gestión!F610=$L$69,"Pract",IF(Gestión!F610=$L$72,"Forta5",IF(Gestión!F610=$L$79,"Opera",IF(Gestión!F610=$L$80,"Opera2",IF(Gestión!F610=$L$81,"Impul",IF(Gestión!F610=$L$86,"Estudio",IF(Gestión!F610=$L$89,"Invest3",IF(Gestión!F610=$L$90,"Diseño",IF(Gestión!F610=$L$91,"Invest4",IF(Gestión!F610=$L$93,"Vincula",IF(Gestión!F610=$L$94,"Crea2",IF(Gestión!F610=$L$95,"Diseño1",IF(Gestión!F610=$L$96,"Opera3",IF(Gestión!F610=$L$100,"Promo",IF(Gestión!F610=$L$101,"Estudio1",IF(Gestión!F610=$L$103,"Desarrolla",IF(Gestión!F610=$L$104,"Propen",IF(Gestión!F610=$L$108,"Aument",IF(Gestión!F610=$L$112,"Aument2",IF(Gestión!F610=$L$113,"Incre2",IF(Gestión!F610=$L$115,"Diver",IF(Gestión!F610=$L$118,"Estable",IF(Gestión!F610=$L$128,"Realiza",IF(Gestión!F610=$L$131,"Realiza1",IF(Gestión!F610=$L$135,"Diseño2",IF(Gestión!F610=$L$137,"Estudio2",IF(Gestión!F610=$L$138,"Invest5",IF(Gestión!F610=$L$141,"Actua5",IF(Gestión!F610=$L$144,"Estable1",IF(Gestión!F610=$L$151,"Defin","N/A"))))))))))))))))))))))))))))))))))))))))))))))))))))))))))</f>
        <v>N/A</v>
      </c>
      <c r="O601" t="str">
        <f>IF(N601="N/A",IF(Gestión!F610=$L$152,"Estable2",IF(Gestión!F610=$L$159,"Diseño3",IF(Gestión!F610=$L$161,"Diseño4",IF(Gestión!F610=$L$164,"Forta6",IF(Gestión!F610=$L$168,"Prog1",IF(Gestión!F610=$L$171,"Robus",IF(Gestión!F610=$L$172,"Diseño5",IF(Gestión!F610=$L$173,"Diseño6",IF(Gestión!F610=$L$174,"Estruc",IF(Gestión!F610=$L$175,"Diseño7",IF(Gestión!F610=$L$178,"Diseño8",IF(Gestión!F610=$L$179,"Diseño9",IF(Gestión!F610=$L$180,"Diseño10",IF(Gestión!F610=$L$181,"Diseño11",IF(Gestión!F610=$L$182,"Diseño12",IF(Gestión!F610=$L$183,"Capacit",IF(Gestión!F610=$L$186,"Redi1",IF(Gestión!F610=$L$187,"Defin1",IF(Gestión!F610=$L$190,"Cumplir",IF(Gestión!F610=$L$193,"Sistem",IF(Gestión!F610=$L$195,"Montaje",IF(Gestión!F610=$L$198,"Implementa",IF(Gestión!F610=$L$201,"Sistem1",IF(Gestión!F610=$L$203,"Asegura",IF(Gestión!F610=$L$204,"Estable3",IF(Gestión!F610=$L$206,"Constru",IF(Gestión!F610=$L$210,"Defin2",IF(Gestión!F610=$L$212,"Cult1",IF(Gestión!F610=$L$214,"Diseño13",IF(Gestión!F610=$L$215,"Defin3",IF(Gestión!F610=$L$217,"Segui",""))))))))))))))))))))))))))))))),N601)</f>
        <v/>
      </c>
      <c r="P601" t="str">
        <f>IF(Gestión!D610=$Q$2,"Acre",IF(Gestión!D610=$Q$3,"Valor",IF(Gestión!D610=$Q$4,"Calidad",IF(Gestión!D610=$Q$5,"NAI",IF(Gestión!D610=$Q$6,"NAP",IF(Gestión!D610=$Q$7,"NAE",IF(Gestión!D610=$Q$8,"Articulación",IF(Gestión!D610=$Q$9,"Extensión",IF(Gestión!D610=$Q$10,"Regionalización",IF(Gestión!D610=$Q$11,"Interna",IF(Gestión!D610=$Q$12,"Seguimiento",IF(Gestión!D610=$Q$13,"NAA",IF(Gestión!D610=$Q$14,"Gerencia",IF(Gestión!D610=$Q$15,"TH",IF(Gestión!D610=$Q$16,"Finan",IF(Gestión!D610=$Q$17,"Bienestar",IF(Gestión!D610=$Q$18,"Comuni",IF(Gestión!D610=$Q$19,"Sistema",IF(Gestión!D610=$Q$20,"GestionD",IF(Gestión!D610=$Q$21,"Mejoramiento",IF(Gestión!D610=$Q$22,"Modelo",IF(Gestión!D610=$Q$23,"Control",""))))))))))))))))))))))</f>
        <v/>
      </c>
      <c r="T601" t="str">
        <f>IF(Gestión!E610=D!$K$2,"Acredi",IF(Gestión!E610=D!$K$7,"Increm",IF(Gestión!E610=D!$K$11,"Forma",IF(Gestión!E610=D!$K$15,"Vincu",IF(Gestión!E610=D!$K$31,"Estructuraci",IF(Gestión!E610=D!$K$33,"Tecnica",IF(Gestión!E610=D!$K$35,"Conso",IF(Gestión!E610=D!$K$37,"Fortale",IF(Gestión!E610=D!$K$38,"Program",IF(Gestión!E610=D!$K$40,"Estruct",IF(Gestión!E610=D!$K$48,"Artic",IF(Gestión!E610=D!$K$55,"Fortale1",IF(Gestión!E610=D!$K$60,"Biling",IF(Gestión!E610=D!$K$64,"Forma1",IF(Gestión!E610=D!$K$66,"Gest",IF(Gestión!E610=D!$K$68,"Redefini",IF(Gestión!E610=D!$K$69,"Fortale2",IF(Gestión!E610=D!$K$72,"Edu",IF(Gestión!E610=D!$K$79,"Implement",IF(Gestión!E610=D!$K$81,"Potencia",IF(Gestión!E610=D!$K$86,"Fortale3",IF(Gestión!E610=D!$K$89,"Vincu1",IF(Gestión!E610=D!$K$91,"Incur",IF(Gestión!E610=D!$K$93,"Proyec",IF(Gestión!E610=D!$K$94,"Estrateg",IF(Gestión!E610=D!$K$95,"Desa",IF(Gestión!E610=D!$K$103,"Seguim",IF(Gestión!E610=D!$K$104,"Acces",IF(Gestión!E610=D!$K$113,"Program1",IF(Gestión!E610=D!$K$115,"En",IF(Gestión!E610=D!$K$118,"Geren",IF(Gestión!E610=D!$K$128,"Proyec1",IF(Gestión!E610=D!$K$131,"Proyec2",IF(Gestión!E610=D!$K$135,"Forma2",IF(Gestión!E610=D!$K$137,"Talent",IF(Gestión!E610=D!$K$151,"Conso1",IF(Gestión!E610=D!$K$152,"Conso2",IF(Gestión!E610=D!$K$159,"Serv",IF(Gestión!E610=D!$K$164,"Rete",IF(Gestión!E610=D!$K$171,"Fortale4",IF(Gestión!E610=D!$K$172,"Fortale5",IF(Gestión!E610=D!$K$174,"Defini",IF(Gestión!E610=D!$K$175,"Coord",IF(Gestión!E610=D!$K$178,"Redef",IF(Gestión!E610=D!$K$181,"Compro",IF(Gestión!E610=D!$K$182,"Desa1",IF(Gestión!E610=D!$K$183,"Fortale6",IF(Gestión!E610=D!$K$187,"Esta",IF(Gestión!E610=D!$K$190,"Facil",IF(Gestión!E610=D!$K$193,"Soporte",IF(Gestión!E610=D!$K$198,"Implement1",IF(Gestión!E610=D!$K$201,"La",IF(Gestión!E610=D!$K$203,"Fortale7",IF(Gestión!E610=D!$K$206,"Remo",IF(Gestión!E610=D!$K$210,"Fortale8",IF(Gestión!E610=D!$K$214,"Mejoram",IF(Gestión!E610=D!$K$215,"Fortale9",IF(Gestión!E610=D!$K$217,"Fortale10",""))))))))))))))))))))))))))))))))))))))))))))))))))))))))))</f>
        <v/>
      </c>
    </row>
    <row r="602" spans="14:20" x14ac:dyDescent="0.25">
      <c r="N602" t="str">
        <f>IF(Gestión!F611=D!$L$2,"Forta",IF(Gestión!F611=$L$4,"Inclu",IF(Gestión!F611=$L$5,"Cult",IF(Gestión!F611=$L$7,"Actua",IF(Gestión!F611=$L$11,"Cuali",IF(Gestión!F611=$L$15,"Forta1",IF(Gestión!F611=$L$18,"Actua1",IF(Gestión!F611=$L$20,"Forta2",IF(Gestión!F611=$L$24,"Plan",IF(Gestión!F611=$L$28,"Confor",IF(Gestión!F611=$L$31,"Crea",IF(Gestión!F611=$L$33,"Incor",IF(Gestión!F611=$L$35,"Incre",IF(Gestión!F611=$L$36,"Prog",IF(Gestión!F611=$L$37,"Forta3",IF(Gestión!F611=$L$38,"Redi",IF(Gestión!F611=$L$40,"Confor1",IF(Gestión!F611=$L$44,"Apoyo",IF(Gestión!F611=$L$46,"Crea1",IF(Gestión!F611=$L$48,"Forta4",IF(Gestión!F611=$L$50,"Actua2",IF(Gestión!F611=$L$51,"Invest",IF(Gestión!F611=$L$52,"Conserv",IF(Gestión!F611=$L$55,"Incre1",IF(Gestión!F611=$L$60,"Actua3",IF(Gestión!F611=$L$64,"Actua4",IF(Gestión!F611=$L$66,"Asist",IF(Gestión!F611=$L$68,"Invest2",IF(Gestión!F611=$L$69,"Pract",IF(Gestión!F611=$L$72,"Forta5",IF(Gestión!F611=$L$79,"Opera",IF(Gestión!F611=$L$80,"Opera2",IF(Gestión!F611=$L$81,"Impul",IF(Gestión!F611=$L$86,"Estudio",IF(Gestión!F611=$L$89,"Invest3",IF(Gestión!F611=$L$90,"Diseño",IF(Gestión!F611=$L$91,"Invest4",IF(Gestión!F611=$L$93,"Vincula",IF(Gestión!F611=$L$94,"Crea2",IF(Gestión!F611=$L$95,"Diseño1",IF(Gestión!F611=$L$96,"Opera3",IF(Gestión!F611=$L$100,"Promo",IF(Gestión!F611=$L$101,"Estudio1",IF(Gestión!F611=$L$103,"Desarrolla",IF(Gestión!F611=$L$104,"Propen",IF(Gestión!F611=$L$108,"Aument",IF(Gestión!F611=$L$112,"Aument2",IF(Gestión!F611=$L$113,"Incre2",IF(Gestión!F611=$L$115,"Diver",IF(Gestión!F611=$L$118,"Estable",IF(Gestión!F611=$L$128,"Realiza",IF(Gestión!F611=$L$131,"Realiza1",IF(Gestión!F611=$L$135,"Diseño2",IF(Gestión!F611=$L$137,"Estudio2",IF(Gestión!F611=$L$138,"Invest5",IF(Gestión!F611=$L$141,"Actua5",IF(Gestión!F611=$L$144,"Estable1",IF(Gestión!F611=$L$151,"Defin","N/A"))))))))))))))))))))))))))))))))))))))))))))))))))))))))))</f>
        <v>N/A</v>
      </c>
      <c r="O602" t="str">
        <f>IF(N602="N/A",IF(Gestión!F611=$L$152,"Estable2",IF(Gestión!F611=$L$159,"Diseño3",IF(Gestión!F611=$L$161,"Diseño4",IF(Gestión!F611=$L$164,"Forta6",IF(Gestión!F611=$L$168,"Prog1",IF(Gestión!F611=$L$171,"Robus",IF(Gestión!F611=$L$172,"Diseño5",IF(Gestión!F611=$L$173,"Diseño6",IF(Gestión!F611=$L$174,"Estruc",IF(Gestión!F611=$L$175,"Diseño7",IF(Gestión!F611=$L$178,"Diseño8",IF(Gestión!F611=$L$179,"Diseño9",IF(Gestión!F611=$L$180,"Diseño10",IF(Gestión!F611=$L$181,"Diseño11",IF(Gestión!F611=$L$182,"Diseño12",IF(Gestión!F611=$L$183,"Capacit",IF(Gestión!F611=$L$186,"Redi1",IF(Gestión!F611=$L$187,"Defin1",IF(Gestión!F611=$L$190,"Cumplir",IF(Gestión!F611=$L$193,"Sistem",IF(Gestión!F611=$L$195,"Montaje",IF(Gestión!F611=$L$198,"Implementa",IF(Gestión!F611=$L$201,"Sistem1",IF(Gestión!F611=$L$203,"Asegura",IF(Gestión!F611=$L$204,"Estable3",IF(Gestión!F611=$L$206,"Constru",IF(Gestión!F611=$L$210,"Defin2",IF(Gestión!F611=$L$212,"Cult1",IF(Gestión!F611=$L$214,"Diseño13",IF(Gestión!F611=$L$215,"Defin3",IF(Gestión!F611=$L$217,"Segui",""))))))))))))))))))))))))))))))),N602)</f>
        <v/>
      </c>
      <c r="P602" t="str">
        <f>IF(Gestión!D611=$Q$2,"Acre",IF(Gestión!D611=$Q$3,"Valor",IF(Gestión!D611=$Q$4,"Calidad",IF(Gestión!D611=$Q$5,"NAI",IF(Gestión!D611=$Q$6,"NAP",IF(Gestión!D611=$Q$7,"NAE",IF(Gestión!D611=$Q$8,"Articulación",IF(Gestión!D611=$Q$9,"Extensión",IF(Gestión!D611=$Q$10,"Regionalización",IF(Gestión!D611=$Q$11,"Interna",IF(Gestión!D611=$Q$12,"Seguimiento",IF(Gestión!D611=$Q$13,"NAA",IF(Gestión!D611=$Q$14,"Gerencia",IF(Gestión!D611=$Q$15,"TH",IF(Gestión!D611=$Q$16,"Finan",IF(Gestión!D611=$Q$17,"Bienestar",IF(Gestión!D611=$Q$18,"Comuni",IF(Gestión!D611=$Q$19,"Sistema",IF(Gestión!D611=$Q$20,"GestionD",IF(Gestión!D611=$Q$21,"Mejoramiento",IF(Gestión!D611=$Q$22,"Modelo",IF(Gestión!D611=$Q$23,"Control",""))))))))))))))))))))))</f>
        <v/>
      </c>
      <c r="T602" t="str">
        <f>IF(Gestión!E611=D!$K$2,"Acredi",IF(Gestión!E611=D!$K$7,"Increm",IF(Gestión!E611=D!$K$11,"Forma",IF(Gestión!E611=D!$K$15,"Vincu",IF(Gestión!E611=D!$K$31,"Estructuraci",IF(Gestión!E611=D!$K$33,"Tecnica",IF(Gestión!E611=D!$K$35,"Conso",IF(Gestión!E611=D!$K$37,"Fortale",IF(Gestión!E611=D!$K$38,"Program",IF(Gestión!E611=D!$K$40,"Estruct",IF(Gestión!E611=D!$K$48,"Artic",IF(Gestión!E611=D!$K$55,"Fortale1",IF(Gestión!E611=D!$K$60,"Biling",IF(Gestión!E611=D!$K$64,"Forma1",IF(Gestión!E611=D!$K$66,"Gest",IF(Gestión!E611=D!$K$68,"Redefini",IF(Gestión!E611=D!$K$69,"Fortale2",IF(Gestión!E611=D!$K$72,"Edu",IF(Gestión!E611=D!$K$79,"Implement",IF(Gestión!E611=D!$K$81,"Potencia",IF(Gestión!E611=D!$K$86,"Fortale3",IF(Gestión!E611=D!$K$89,"Vincu1",IF(Gestión!E611=D!$K$91,"Incur",IF(Gestión!E611=D!$K$93,"Proyec",IF(Gestión!E611=D!$K$94,"Estrateg",IF(Gestión!E611=D!$K$95,"Desa",IF(Gestión!E611=D!$K$103,"Seguim",IF(Gestión!E611=D!$K$104,"Acces",IF(Gestión!E611=D!$K$113,"Program1",IF(Gestión!E611=D!$K$115,"En",IF(Gestión!E611=D!$K$118,"Geren",IF(Gestión!E611=D!$K$128,"Proyec1",IF(Gestión!E611=D!$K$131,"Proyec2",IF(Gestión!E611=D!$K$135,"Forma2",IF(Gestión!E611=D!$K$137,"Talent",IF(Gestión!E611=D!$K$151,"Conso1",IF(Gestión!E611=D!$K$152,"Conso2",IF(Gestión!E611=D!$K$159,"Serv",IF(Gestión!E611=D!$K$164,"Rete",IF(Gestión!E611=D!$K$171,"Fortale4",IF(Gestión!E611=D!$K$172,"Fortale5",IF(Gestión!E611=D!$K$174,"Defini",IF(Gestión!E611=D!$K$175,"Coord",IF(Gestión!E611=D!$K$178,"Redef",IF(Gestión!E611=D!$K$181,"Compro",IF(Gestión!E611=D!$K$182,"Desa1",IF(Gestión!E611=D!$K$183,"Fortale6",IF(Gestión!E611=D!$K$187,"Esta",IF(Gestión!E611=D!$K$190,"Facil",IF(Gestión!E611=D!$K$193,"Soporte",IF(Gestión!E611=D!$K$198,"Implement1",IF(Gestión!E611=D!$K$201,"La",IF(Gestión!E611=D!$K$203,"Fortale7",IF(Gestión!E611=D!$K$206,"Remo",IF(Gestión!E611=D!$K$210,"Fortale8",IF(Gestión!E611=D!$K$214,"Mejoram",IF(Gestión!E611=D!$K$215,"Fortale9",IF(Gestión!E611=D!$K$217,"Fortale10",""))))))))))))))))))))))))))))))))))))))))))))))))))))))))))</f>
        <v/>
      </c>
    </row>
    <row r="603" spans="14:20" x14ac:dyDescent="0.25">
      <c r="N603" t="str">
        <f>IF(Gestión!F612=D!$L$2,"Forta",IF(Gestión!F612=$L$4,"Inclu",IF(Gestión!F612=$L$5,"Cult",IF(Gestión!F612=$L$7,"Actua",IF(Gestión!F612=$L$11,"Cuali",IF(Gestión!F612=$L$15,"Forta1",IF(Gestión!F612=$L$18,"Actua1",IF(Gestión!F612=$L$20,"Forta2",IF(Gestión!F612=$L$24,"Plan",IF(Gestión!F612=$L$28,"Confor",IF(Gestión!F612=$L$31,"Crea",IF(Gestión!F612=$L$33,"Incor",IF(Gestión!F612=$L$35,"Incre",IF(Gestión!F612=$L$36,"Prog",IF(Gestión!F612=$L$37,"Forta3",IF(Gestión!F612=$L$38,"Redi",IF(Gestión!F612=$L$40,"Confor1",IF(Gestión!F612=$L$44,"Apoyo",IF(Gestión!F612=$L$46,"Crea1",IF(Gestión!F612=$L$48,"Forta4",IF(Gestión!F612=$L$50,"Actua2",IF(Gestión!F612=$L$51,"Invest",IF(Gestión!F612=$L$52,"Conserv",IF(Gestión!F612=$L$55,"Incre1",IF(Gestión!F612=$L$60,"Actua3",IF(Gestión!F612=$L$64,"Actua4",IF(Gestión!F612=$L$66,"Asist",IF(Gestión!F612=$L$68,"Invest2",IF(Gestión!F612=$L$69,"Pract",IF(Gestión!F612=$L$72,"Forta5",IF(Gestión!F612=$L$79,"Opera",IF(Gestión!F612=$L$80,"Opera2",IF(Gestión!F612=$L$81,"Impul",IF(Gestión!F612=$L$86,"Estudio",IF(Gestión!F612=$L$89,"Invest3",IF(Gestión!F612=$L$90,"Diseño",IF(Gestión!F612=$L$91,"Invest4",IF(Gestión!F612=$L$93,"Vincula",IF(Gestión!F612=$L$94,"Crea2",IF(Gestión!F612=$L$95,"Diseño1",IF(Gestión!F612=$L$96,"Opera3",IF(Gestión!F612=$L$100,"Promo",IF(Gestión!F612=$L$101,"Estudio1",IF(Gestión!F612=$L$103,"Desarrolla",IF(Gestión!F612=$L$104,"Propen",IF(Gestión!F612=$L$108,"Aument",IF(Gestión!F612=$L$112,"Aument2",IF(Gestión!F612=$L$113,"Incre2",IF(Gestión!F612=$L$115,"Diver",IF(Gestión!F612=$L$118,"Estable",IF(Gestión!F612=$L$128,"Realiza",IF(Gestión!F612=$L$131,"Realiza1",IF(Gestión!F612=$L$135,"Diseño2",IF(Gestión!F612=$L$137,"Estudio2",IF(Gestión!F612=$L$138,"Invest5",IF(Gestión!F612=$L$141,"Actua5",IF(Gestión!F612=$L$144,"Estable1",IF(Gestión!F612=$L$151,"Defin","N/A"))))))))))))))))))))))))))))))))))))))))))))))))))))))))))</f>
        <v>N/A</v>
      </c>
      <c r="O603" t="str">
        <f>IF(N603="N/A",IF(Gestión!F612=$L$152,"Estable2",IF(Gestión!F612=$L$159,"Diseño3",IF(Gestión!F612=$L$161,"Diseño4",IF(Gestión!F612=$L$164,"Forta6",IF(Gestión!F612=$L$168,"Prog1",IF(Gestión!F612=$L$171,"Robus",IF(Gestión!F612=$L$172,"Diseño5",IF(Gestión!F612=$L$173,"Diseño6",IF(Gestión!F612=$L$174,"Estruc",IF(Gestión!F612=$L$175,"Diseño7",IF(Gestión!F612=$L$178,"Diseño8",IF(Gestión!F612=$L$179,"Diseño9",IF(Gestión!F612=$L$180,"Diseño10",IF(Gestión!F612=$L$181,"Diseño11",IF(Gestión!F612=$L$182,"Diseño12",IF(Gestión!F612=$L$183,"Capacit",IF(Gestión!F612=$L$186,"Redi1",IF(Gestión!F612=$L$187,"Defin1",IF(Gestión!F612=$L$190,"Cumplir",IF(Gestión!F612=$L$193,"Sistem",IF(Gestión!F612=$L$195,"Montaje",IF(Gestión!F612=$L$198,"Implementa",IF(Gestión!F612=$L$201,"Sistem1",IF(Gestión!F612=$L$203,"Asegura",IF(Gestión!F612=$L$204,"Estable3",IF(Gestión!F612=$L$206,"Constru",IF(Gestión!F612=$L$210,"Defin2",IF(Gestión!F612=$L$212,"Cult1",IF(Gestión!F612=$L$214,"Diseño13",IF(Gestión!F612=$L$215,"Defin3",IF(Gestión!F612=$L$217,"Segui",""))))))))))))))))))))))))))))))),N603)</f>
        <v/>
      </c>
      <c r="P603" t="str">
        <f>IF(Gestión!D612=$Q$2,"Acre",IF(Gestión!D612=$Q$3,"Valor",IF(Gestión!D612=$Q$4,"Calidad",IF(Gestión!D612=$Q$5,"NAI",IF(Gestión!D612=$Q$6,"NAP",IF(Gestión!D612=$Q$7,"NAE",IF(Gestión!D612=$Q$8,"Articulación",IF(Gestión!D612=$Q$9,"Extensión",IF(Gestión!D612=$Q$10,"Regionalización",IF(Gestión!D612=$Q$11,"Interna",IF(Gestión!D612=$Q$12,"Seguimiento",IF(Gestión!D612=$Q$13,"NAA",IF(Gestión!D612=$Q$14,"Gerencia",IF(Gestión!D612=$Q$15,"TH",IF(Gestión!D612=$Q$16,"Finan",IF(Gestión!D612=$Q$17,"Bienestar",IF(Gestión!D612=$Q$18,"Comuni",IF(Gestión!D612=$Q$19,"Sistema",IF(Gestión!D612=$Q$20,"GestionD",IF(Gestión!D612=$Q$21,"Mejoramiento",IF(Gestión!D612=$Q$22,"Modelo",IF(Gestión!D612=$Q$23,"Control",""))))))))))))))))))))))</f>
        <v/>
      </c>
      <c r="T603" t="str">
        <f>IF(Gestión!E612=D!$K$2,"Acredi",IF(Gestión!E612=D!$K$7,"Increm",IF(Gestión!E612=D!$K$11,"Forma",IF(Gestión!E612=D!$K$15,"Vincu",IF(Gestión!E612=D!$K$31,"Estructuraci",IF(Gestión!E612=D!$K$33,"Tecnica",IF(Gestión!E612=D!$K$35,"Conso",IF(Gestión!E612=D!$K$37,"Fortale",IF(Gestión!E612=D!$K$38,"Program",IF(Gestión!E612=D!$K$40,"Estruct",IF(Gestión!E612=D!$K$48,"Artic",IF(Gestión!E612=D!$K$55,"Fortale1",IF(Gestión!E612=D!$K$60,"Biling",IF(Gestión!E612=D!$K$64,"Forma1",IF(Gestión!E612=D!$K$66,"Gest",IF(Gestión!E612=D!$K$68,"Redefini",IF(Gestión!E612=D!$K$69,"Fortale2",IF(Gestión!E612=D!$K$72,"Edu",IF(Gestión!E612=D!$K$79,"Implement",IF(Gestión!E612=D!$K$81,"Potencia",IF(Gestión!E612=D!$K$86,"Fortale3",IF(Gestión!E612=D!$K$89,"Vincu1",IF(Gestión!E612=D!$K$91,"Incur",IF(Gestión!E612=D!$K$93,"Proyec",IF(Gestión!E612=D!$K$94,"Estrateg",IF(Gestión!E612=D!$K$95,"Desa",IF(Gestión!E612=D!$K$103,"Seguim",IF(Gestión!E612=D!$K$104,"Acces",IF(Gestión!E612=D!$K$113,"Program1",IF(Gestión!E612=D!$K$115,"En",IF(Gestión!E612=D!$K$118,"Geren",IF(Gestión!E612=D!$K$128,"Proyec1",IF(Gestión!E612=D!$K$131,"Proyec2",IF(Gestión!E612=D!$K$135,"Forma2",IF(Gestión!E612=D!$K$137,"Talent",IF(Gestión!E612=D!$K$151,"Conso1",IF(Gestión!E612=D!$K$152,"Conso2",IF(Gestión!E612=D!$K$159,"Serv",IF(Gestión!E612=D!$K$164,"Rete",IF(Gestión!E612=D!$K$171,"Fortale4",IF(Gestión!E612=D!$K$172,"Fortale5",IF(Gestión!E612=D!$K$174,"Defini",IF(Gestión!E612=D!$K$175,"Coord",IF(Gestión!E612=D!$K$178,"Redef",IF(Gestión!E612=D!$K$181,"Compro",IF(Gestión!E612=D!$K$182,"Desa1",IF(Gestión!E612=D!$K$183,"Fortale6",IF(Gestión!E612=D!$K$187,"Esta",IF(Gestión!E612=D!$K$190,"Facil",IF(Gestión!E612=D!$K$193,"Soporte",IF(Gestión!E612=D!$K$198,"Implement1",IF(Gestión!E612=D!$K$201,"La",IF(Gestión!E612=D!$K$203,"Fortale7",IF(Gestión!E612=D!$K$206,"Remo",IF(Gestión!E612=D!$K$210,"Fortale8",IF(Gestión!E612=D!$K$214,"Mejoram",IF(Gestión!E612=D!$K$215,"Fortale9",IF(Gestión!E612=D!$K$217,"Fortale10",""))))))))))))))))))))))))))))))))))))))))))))))))))))))))))</f>
        <v/>
      </c>
    </row>
    <row r="604" spans="14:20" x14ac:dyDescent="0.25">
      <c r="N604" t="str">
        <f>IF(Gestión!F613=D!$L$2,"Forta",IF(Gestión!F613=$L$4,"Inclu",IF(Gestión!F613=$L$5,"Cult",IF(Gestión!F613=$L$7,"Actua",IF(Gestión!F613=$L$11,"Cuali",IF(Gestión!F613=$L$15,"Forta1",IF(Gestión!F613=$L$18,"Actua1",IF(Gestión!F613=$L$20,"Forta2",IF(Gestión!F613=$L$24,"Plan",IF(Gestión!F613=$L$28,"Confor",IF(Gestión!F613=$L$31,"Crea",IF(Gestión!F613=$L$33,"Incor",IF(Gestión!F613=$L$35,"Incre",IF(Gestión!F613=$L$36,"Prog",IF(Gestión!F613=$L$37,"Forta3",IF(Gestión!F613=$L$38,"Redi",IF(Gestión!F613=$L$40,"Confor1",IF(Gestión!F613=$L$44,"Apoyo",IF(Gestión!F613=$L$46,"Crea1",IF(Gestión!F613=$L$48,"Forta4",IF(Gestión!F613=$L$50,"Actua2",IF(Gestión!F613=$L$51,"Invest",IF(Gestión!F613=$L$52,"Conserv",IF(Gestión!F613=$L$55,"Incre1",IF(Gestión!F613=$L$60,"Actua3",IF(Gestión!F613=$L$64,"Actua4",IF(Gestión!F613=$L$66,"Asist",IF(Gestión!F613=$L$68,"Invest2",IF(Gestión!F613=$L$69,"Pract",IF(Gestión!F613=$L$72,"Forta5",IF(Gestión!F613=$L$79,"Opera",IF(Gestión!F613=$L$80,"Opera2",IF(Gestión!F613=$L$81,"Impul",IF(Gestión!F613=$L$86,"Estudio",IF(Gestión!F613=$L$89,"Invest3",IF(Gestión!F613=$L$90,"Diseño",IF(Gestión!F613=$L$91,"Invest4",IF(Gestión!F613=$L$93,"Vincula",IF(Gestión!F613=$L$94,"Crea2",IF(Gestión!F613=$L$95,"Diseño1",IF(Gestión!F613=$L$96,"Opera3",IF(Gestión!F613=$L$100,"Promo",IF(Gestión!F613=$L$101,"Estudio1",IF(Gestión!F613=$L$103,"Desarrolla",IF(Gestión!F613=$L$104,"Propen",IF(Gestión!F613=$L$108,"Aument",IF(Gestión!F613=$L$112,"Aument2",IF(Gestión!F613=$L$113,"Incre2",IF(Gestión!F613=$L$115,"Diver",IF(Gestión!F613=$L$118,"Estable",IF(Gestión!F613=$L$128,"Realiza",IF(Gestión!F613=$L$131,"Realiza1",IF(Gestión!F613=$L$135,"Diseño2",IF(Gestión!F613=$L$137,"Estudio2",IF(Gestión!F613=$L$138,"Invest5",IF(Gestión!F613=$L$141,"Actua5",IF(Gestión!F613=$L$144,"Estable1",IF(Gestión!F613=$L$151,"Defin","N/A"))))))))))))))))))))))))))))))))))))))))))))))))))))))))))</f>
        <v>N/A</v>
      </c>
      <c r="O604" t="str">
        <f>IF(N604="N/A",IF(Gestión!F613=$L$152,"Estable2",IF(Gestión!F613=$L$159,"Diseño3",IF(Gestión!F613=$L$161,"Diseño4",IF(Gestión!F613=$L$164,"Forta6",IF(Gestión!F613=$L$168,"Prog1",IF(Gestión!F613=$L$171,"Robus",IF(Gestión!F613=$L$172,"Diseño5",IF(Gestión!F613=$L$173,"Diseño6",IF(Gestión!F613=$L$174,"Estruc",IF(Gestión!F613=$L$175,"Diseño7",IF(Gestión!F613=$L$178,"Diseño8",IF(Gestión!F613=$L$179,"Diseño9",IF(Gestión!F613=$L$180,"Diseño10",IF(Gestión!F613=$L$181,"Diseño11",IF(Gestión!F613=$L$182,"Diseño12",IF(Gestión!F613=$L$183,"Capacit",IF(Gestión!F613=$L$186,"Redi1",IF(Gestión!F613=$L$187,"Defin1",IF(Gestión!F613=$L$190,"Cumplir",IF(Gestión!F613=$L$193,"Sistem",IF(Gestión!F613=$L$195,"Montaje",IF(Gestión!F613=$L$198,"Implementa",IF(Gestión!F613=$L$201,"Sistem1",IF(Gestión!F613=$L$203,"Asegura",IF(Gestión!F613=$L$204,"Estable3",IF(Gestión!F613=$L$206,"Constru",IF(Gestión!F613=$L$210,"Defin2",IF(Gestión!F613=$L$212,"Cult1",IF(Gestión!F613=$L$214,"Diseño13",IF(Gestión!F613=$L$215,"Defin3",IF(Gestión!F613=$L$217,"Segui",""))))))))))))))))))))))))))))))),N604)</f>
        <v/>
      </c>
      <c r="P604" t="str">
        <f>IF(Gestión!D613=$Q$2,"Acre",IF(Gestión!D613=$Q$3,"Valor",IF(Gestión!D613=$Q$4,"Calidad",IF(Gestión!D613=$Q$5,"NAI",IF(Gestión!D613=$Q$6,"NAP",IF(Gestión!D613=$Q$7,"NAE",IF(Gestión!D613=$Q$8,"Articulación",IF(Gestión!D613=$Q$9,"Extensión",IF(Gestión!D613=$Q$10,"Regionalización",IF(Gestión!D613=$Q$11,"Interna",IF(Gestión!D613=$Q$12,"Seguimiento",IF(Gestión!D613=$Q$13,"NAA",IF(Gestión!D613=$Q$14,"Gerencia",IF(Gestión!D613=$Q$15,"TH",IF(Gestión!D613=$Q$16,"Finan",IF(Gestión!D613=$Q$17,"Bienestar",IF(Gestión!D613=$Q$18,"Comuni",IF(Gestión!D613=$Q$19,"Sistema",IF(Gestión!D613=$Q$20,"GestionD",IF(Gestión!D613=$Q$21,"Mejoramiento",IF(Gestión!D613=$Q$22,"Modelo",IF(Gestión!D613=$Q$23,"Control",""))))))))))))))))))))))</f>
        <v/>
      </c>
      <c r="T604" t="str">
        <f>IF(Gestión!E613=D!$K$2,"Acredi",IF(Gestión!E613=D!$K$7,"Increm",IF(Gestión!E613=D!$K$11,"Forma",IF(Gestión!E613=D!$K$15,"Vincu",IF(Gestión!E613=D!$K$31,"Estructuraci",IF(Gestión!E613=D!$K$33,"Tecnica",IF(Gestión!E613=D!$K$35,"Conso",IF(Gestión!E613=D!$K$37,"Fortale",IF(Gestión!E613=D!$K$38,"Program",IF(Gestión!E613=D!$K$40,"Estruct",IF(Gestión!E613=D!$K$48,"Artic",IF(Gestión!E613=D!$K$55,"Fortale1",IF(Gestión!E613=D!$K$60,"Biling",IF(Gestión!E613=D!$K$64,"Forma1",IF(Gestión!E613=D!$K$66,"Gest",IF(Gestión!E613=D!$K$68,"Redefini",IF(Gestión!E613=D!$K$69,"Fortale2",IF(Gestión!E613=D!$K$72,"Edu",IF(Gestión!E613=D!$K$79,"Implement",IF(Gestión!E613=D!$K$81,"Potencia",IF(Gestión!E613=D!$K$86,"Fortale3",IF(Gestión!E613=D!$K$89,"Vincu1",IF(Gestión!E613=D!$K$91,"Incur",IF(Gestión!E613=D!$K$93,"Proyec",IF(Gestión!E613=D!$K$94,"Estrateg",IF(Gestión!E613=D!$K$95,"Desa",IF(Gestión!E613=D!$K$103,"Seguim",IF(Gestión!E613=D!$K$104,"Acces",IF(Gestión!E613=D!$K$113,"Program1",IF(Gestión!E613=D!$K$115,"En",IF(Gestión!E613=D!$K$118,"Geren",IF(Gestión!E613=D!$K$128,"Proyec1",IF(Gestión!E613=D!$K$131,"Proyec2",IF(Gestión!E613=D!$K$135,"Forma2",IF(Gestión!E613=D!$K$137,"Talent",IF(Gestión!E613=D!$K$151,"Conso1",IF(Gestión!E613=D!$K$152,"Conso2",IF(Gestión!E613=D!$K$159,"Serv",IF(Gestión!E613=D!$K$164,"Rete",IF(Gestión!E613=D!$K$171,"Fortale4",IF(Gestión!E613=D!$K$172,"Fortale5",IF(Gestión!E613=D!$K$174,"Defini",IF(Gestión!E613=D!$K$175,"Coord",IF(Gestión!E613=D!$K$178,"Redef",IF(Gestión!E613=D!$K$181,"Compro",IF(Gestión!E613=D!$K$182,"Desa1",IF(Gestión!E613=D!$K$183,"Fortale6",IF(Gestión!E613=D!$K$187,"Esta",IF(Gestión!E613=D!$K$190,"Facil",IF(Gestión!E613=D!$K$193,"Soporte",IF(Gestión!E613=D!$K$198,"Implement1",IF(Gestión!E613=D!$K$201,"La",IF(Gestión!E613=D!$K$203,"Fortale7",IF(Gestión!E613=D!$K$206,"Remo",IF(Gestión!E613=D!$K$210,"Fortale8",IF(Gestión!E613=D!$K$214,"Mejoram",IF(Gestión!E613=D!$K$215,"Fortale9",IF(Gestión!E613=D!$K$217,"Fortale10",""))))))))))))))))))))))))))))))))))))))))))))))))))))))))))</f>
        <v/>
      </c>
    </row>
    <row r="605" spans="14:20" x14ac:dyDescent="0.25">
      <c r="N605" t="str">
        <f>IF(Gestión!F614=D!$L$2,"Forta",IF(Gestión!F614=$L$4,"Inclu",IF(Gestión!F614=$L$5,"Cult",IF(Gestión!F614=$L$7,"Actua",IF(Gestión!F614=$L$11,"Cuali",IF(Gestión!F614=$L$15,"Forta1",IF(Gestión!F614=$L$18,"Actua1",IF(Gestión!F614=$L$20,"Forta2",IF(Gestión!F614=$L$24,"Plan",IF(Gestión!F614=$L$28,"Confor",IF(Gestión!F614=$L$31,"Crea",IF(Gestión!F614=$L$33,"Incor",IF(Gestión!F614=$L$35,"Incre",IF(Gestión!F614=$L$36,"Prog",IF(Gestión!F614=$L$37,"Forta3",IF(Gestión!F614=$L$38,"Redi",IF(Gestión!F614=$L$40,"Confor1",IF(Gestión!F614=$L$44,"Apoyo",IF(Gestión!F614=$L$46,"Crea1",IF(Gestión!F614=$L$48,"Forta4",IF(Gestión!F614=$L$50,"Actua2",IF(Gestión!F614=$L$51,"Invest",IF(Gestión!F614=$L$52,"Conserv",IF(Gestión!F614=$L$55,"Incre1",IF(Gestión!F614=$L$60,"Actua3",IF(Gestión!F614=$L$64,"Actua4",IF(Gestión!F614=$L$66,"Asist",IF(Gestión!F614=$L$68,"Invest2",IF(Gestión!F614=$L$69,"Pract",IF(Gestión!F614=$L$72,"Forta5",IF(Gestión!F614=$L$79,"Opera",IF(Gestión!F614=$L$80,"Opera2",IF(Gestión!F614=$L$81,"Impul",IF(Gestión!F614=$L$86,"Estudio",IF(Gestión!F614=$L$89,"Invest3",IF(Gestión!F614=$L$90,"Diseño",IF(Gestión!F614=$L$91,"Invest4",IF(Gestión!F614=$L$93,"Vincula",IF(Gestión!F614=$L$94,"Crea2",IF(Gestión!F614=$L$95,"Diseño1",IF(Gestión!F614=$L$96,"Opera3",IF(Gestión!F614=$L$100,"Promo",IF(Gestión!F614=$L$101,"Estudio1",IF(Gestión!F614=$L$103,"Desarrolla",IF(Gestión!F614=$L$104,"Propen",IF(Gestión!F614=$L$108,"Aument",IF(Gestión!F614=$L$112,"Aument2",IF(Gestión!F614=$L$113,"Incre2",IF(Gestión!F614=$L$115,"Diver",IF(Gestión!F614=$L$118,"Estable",IF(Gestión!F614=$L$128,"Realiza",IF(Gestión!F614=$L$131,"Realiza1",IF(Gestión!F614=$L$135,"Diseño2",IF(Gestión!F614=$L$137,"Estudio2",IF(Gestión!F614=$L$138,"Invest5",IF(Gestión!F614=$L$141,"Actua5",IF(Gestión!F614=$L$144,"Estable1",IF(Gestión!F614=$L$151,"Defin","N/A"))))))))))))))))))))))))))))))))))))))))))))))))))))))))))</f>
        <v>N/A</v>
      </c>
      <c r="O605" t="str">
        <f>IF(N605="N/A",IF(Gestión!F614=$L$152,"Estable2",IF(Gestión!F614=$L$159,"Diseño3",IF(Gestión!F614=$L$161,"Diseño4",IF(Gestión!F614=$L$164,"Forta6",IF(Gestión!F614=$L$168,"Prog1",IF(Gestión!F614=$L$171,"Robus",IF(Gestión!F614=$L$172,"Diseño5",IF(Gestión!F614=$L$173,"Diseño6",IF(Gestión!F614=$L$174,"Estruc",IF(Gestión!F614=$L$175,"Diseño7",IF(Gestión!F614=$L$178,"Diseño8",IF(Gestión!F614=$L$179,"Diseño9",IF(Gestión!F614=$L$180,"Diseño10",IF(Gestión!F614=$L$181,"Diseño11",IF(Gestión!F614=$L$182,"Diseño12",IF(Gestión!F614=$L$183,"Capacit",IF(Gestión!F614=$L$186,"Redi1",IF(Gestión!F614=$L$187,"Defin1",IF(Gestión!F614=$L$190,"Cumplir",IF(Gestión!F614=$L$193,"Sistem",IF(Gestión!F614=$L$195,"Montaje",IF(Gestión!F614=$L$198,"Implementa",IF(Gestión!F614=$L$201,"Sistem1",IF(Gestión!F614=$L$203,"Asegura",IF(Gestión!F614=$L$204,"Estable3",IF(Gestión!F614=$L$206,"Constru",IF(Gestión!F614=$L$210,"Defin2",IF(Gestión!F614=$L$212,"Cult1",IF(Gestión!F614=$L$214,"Diseño13",IF(Gestión!F614=$L$215,"Defin3",IF(Gestión!F614=$L$217,"Segui",""))))))))))))))))))))))))))))))),N605)</f>
        <v/>
      </c>
      <c r="P605" t="str">
        <f>IF(Gestión!D614=$Q$2,"Acre",IF(Gestión!D614=$Q$3,"Valor",IF(Gestión!D614=$Q$4,"Calidad",IF(Gestión!D614=$Q$5,"NAI",IF(Gestión!D614=$Q$6,"NAP",IF(Gestión!D614=$Q$7,"NAE",IF(Gestión!D614=$Q$8,"Articulación",IF(Gestión!D614=$Q$9,"Extensión",IF(Gestión!D614=$Q$10,"Regionalización",IF(Gestión!D614=$Q$11,"Interna",IF(Gestión!D614=$Q$12,"Seguimiento",IF(Gestión!D614=$Q$13,"NAA",IF(Gestión!D614=$Q$14,"Gerencia",IF(Gestión!D614=$Q$15,"TH",IF(Gestión!D614=$Q$16,"Finan",IF(Gestión!D614=$Q$17,"Bienestar",IF(Gestión!D614=$Q$18,"Comuni",IF(Gestión!D614=$Q$19,"Sistema",IF(Gestión!D614=$Q$20,"GestionD",IF(Gestión!D614=$Q$21,"Mejoramiento",IF(Gestión!D614=$Q$22,"Modelo",IF(Gestión!D614=$Q$23,"Control",""))))))))))))))))))))))</f>
        <v/>
      </c>
      <c r="T605" t="str">
        <f>IF(Gestión!E614=D!$K$2,"Acredi",IF(Gestión!E614=D!$K$7,"Increm",IF(Gestión!E614=D!$K$11,"Forma",IF(Gestión!E614=D!$K$15,"Vincu",IF(Gestión!E614=D!$K$31,"Estructuraci",IF(Gestión!E614=D!$K$33,"Tecnica",IF(Gestión!E614=D!$K$35,"Conso",IF(Gestión!E614=D!$K$37,"Fortale",IF(Gestión!E614=D!$K$38,"Program",IF(Gestión!E614=D!$K$40,"Estruct",IF(Gestión!E614=D!$K$48,"Artic",IF(Gestión!E614=D!$K$55,"Fortale1",IF(Gestión!E614=D!$K$60,"Biling",IF(Gestión!E614=D!$K$64,"Forma1",IF(Gestión!E614=D!$K$66,"Gest",IF(Gestión!E614=D!$K$68,"Redefini",IF(Gestión!E614=D!$K$69,"Fortale2",IF(Gestión!E614=D!$K$72,"Edu",IF(Gestión!E614=D!$K$79,"Implement",IF(Gestión!E614=D!$K$81,"Potencia",IF(Gestión!E614=D!$K$86,"Fortale3",IF(Gestión!E614=D!$K$89,"Vincu1",IF(Gestión!E614=D!$K$91,"Incur",IF(Gestión!E614=D!$K$93,"Proyec",IF(Gestión!E614=D!$K$94,"Estrateg",IF(Gestión!E614=D!$K$95,"Desa",IF(Gestión!E614=D!$K$103,"Seguim",IF(Gestión!E614=D!$K$104,"Acces",IF(Gestión!E614=D!$K$113,"Program1",IF(Gestión!E614=D!$K$115,"En",IF(Gestión!E614=D!$K$118,"Geren",IF(Gestión!E614=D!$K$128,"Proyec1",IF(Gestión!E614=D!$K$131,"Proyec2",IF(Gestión!E614=D!$K$135,"Forma2",IF(Gestión!E614=D!$K$137,"Talent",IF(Gestión!E614=D!$K$151,"Conso1",IF(Gestión!E614=D!$K$152,"Conso2",IF(Gestión!E614=D!$K$159,"Serv",IF(Gestión!E614=D!$K$164,"Rete",IF(Gestión!E614=D!$K$171,"Fortale4",IF(Gestión!E614=D!$K$172,"Fortale5",IF(Gestión!E614=D!$K$174,"Defini",IF(Gestión!E614=D!$K$175,"Coord",IF(Gestión!E614=D!$K$178,"Redef",IF(Gestión!E614=D!$K$181,"Compro",IF(Gestión!E614=D!$K$182,"Desa1",IF(Gestión!E614=D!$K$183,"Fortale6",IF(Gestión!E614=D!$K$187,"Esta",IF(Gestión!E614=D!$K$190,"Facil",IF(Gestión!E614=D!$K$193,"Soporte",IF(Gestión!E614=D!$K$198,"Implement1",IF(Gestión!E614=D!$K$201,"La",IF(Gestión!E614=D!$K$203,"Fortale7",IF(Gestión!E614=D!$K$206,"Remo",IF(Gestión!E614=D!$K$210,"Fortale8",IF(Gestión!E614=D!$K$214,"Mejoram",IF(Gestión!E614=D!$K$215,"Fortale9",IF(Gestión!E614=D!$K$217,"Fortale10",""))))))))))))))))))))))))))))))))))))))))))))))))))))))))))</f>
        <v/>
      </c>
    </row>
    <row r="606" spans="14:20" x14ac:dyDescent="0.25">
      <c r="N606" t="str">
        <f>IF(Gestión!F615=D!$L$2,"Forta",IF(Gestión!F615=$L$4,"Inclu",IF(Gestión!F615=$L$5,"Cult",IF(Gestión!F615=$L$7,"Actua",IF(Gestión!F615=$L$11,"Cuali",IF(Gestión!F615=$L$15,"Forta1",IF(Gestión!F615=$L$18,"Actua1",IF(Gestión!F615=$L$20,"Forta2",IF(Gestión!F615=$L$24,"Plan",IF(Gestión!F615=$L$28,"Confor",IF(Gestión!F615=$L$31,"Crea",IF(Gestión!F615=$L$33,"Incor",IF(Gestión!F615=$L$35,"Incre",IF(Gestión!F615=$L$36,"Prog",IF(Gestión!F615=$L$37,"Forta3",IF(Gestión!F615=$L$38,"Redi",IF(Gestión!F615=$L$40,"Confor1",IF(Gestión!F615=$L$44,"Apoyo",IF(Gestión!F615=$L$46,"Crea1",IF(Gestión!F615=$L$48,"Forta4",IF(Gestión!F615=$L$50,"Actua2",IF(Gestión!F615=$L$51,"Invest",IF(Gestión!F615=$L$52,"Conserv",IF(Gestión!F615=$L$55,"Incre1",IF(Gestión!F615=$L$60,"Actua3",IF(Gestión!F615=$L$64,"Actua4",IF(Gestión!F615=$L$66,"Asist",IF(Gestión!F615=$L$68,"Invest2",IF(Gestión!F615=$L$69,"Pract",IF(Gestión!F615=$L$72,"Forta5",IF(Gestión!F615=$L$79,"Opera",IF(Gestión!F615=$L$80,"Opera2",IF(Gestión!F615=$L$81,"Impul",IF(Gestión!F615=$L$86,"Estudio",IF(Gestión!F615=$L$89,"Invest3",IF(Gestión!F615=$L$90,"Diseño",IF(Gestión!F615=$L$91,"Invest4",IF(Gestión!F615=$L$93,"Vincula",IF(Gestión!F615=$L$94,"Crea2",IF(Gestión!F615=$L$95,"Diseño1",IF(Gestión!F615=$L$96,"Opera3",IF(Gestión!F615=$L$100,"Promo",IF(Gestión!F615=$L$101,"Estudio1",IF(Gestión!F615=$L$103,"Desarrolla",IF(Gestión!F615=$L$104,"Propen",IF(Gestión!F615=$L$108,"Aument",IF(Gestión!F615=$L$112,"Aument2",IF(Gestión!F615=$L$113,"Incre2",IF(Gestión!F615=$L$115,"Diver",IF(Gestión!F615=$L$118,"Estable",IF(Gestión!F615=$L$128,"Realiza",IF(Gestión!F615=$L$131,"Realiza1",IF(Gestión!F615=$L$135,"Diseño2",IF(Gestión!F615=$L$137,"Estudio2",IF(Gestión!F615=$L$138,"Invest5",IF(Gestión!F615=$L$141,"Actua5",IF(Gestión!F615=$L$144,"Estable1",IF(Gestión!F615=$L$151,"Defin","N/A"))))))))))))))))))))))))))))))))))))))))))))))))))))))))))</f>
        <v>N/A</v>
      </c>
      <c r="O606" t="str">
        <f>IF(N606="N/A",IF(Gestión!F615=$L$152,"Estable2",IF(Gestión!F615=$L$159,"Diseño3",IF(Gestión!F615=$L$161,"Diseño4",IF(Gestión!F615=$L$164,"Forta6",IF(Gestión!F615=$L$168,"Prog1",IF(Gestión!F615=$L$171,"Robus",IF(Gestión!F615=$L$172,"Diseño5",IF(Gestión!F615=$L$173,"Diseño6",IF(Gestión!F615=$L$174,"Estruc",IF(Gestión!F615=$L$175,"Diseño7",IF(Gestión!F615=$L$178,"Diseño8",IF(Gestión!F615=$L$179,"Diseño9",IF(Gestión!F615=$L$180,"Diseño10",IF(Gestión!F615=$L$181,"Diseño11",IF(Gestión!F615=$L$182,"Diseño12",IF(Gestión!F615=$L$183,"Capacit",IF(Gestión!F615=$L$186,"Redi1",IF(Gestión!F615=$L$187,"Defin1",IF(Gestión!F615=$L$190,"Cumplir",IF(Gestión!F615=$L$193,"Sistem",IF(Gestión!F615=$L$195,"Montaje",IF(Gestión!F615=$L$198,"Implementa",IF(Gestión!F615=$L$201,"Sistem1",IF(Gestión!F615=$L$203,"Asegura",IF(Gestión!F615=$L$204,"Estable3",IF(Gestión!F615=$L$206,"Constru",IF(Gestión!F615=$L$210,"Defin2",IF(Gestión!F615=$L$212,"Cult1",IF(Gestión!F615=$L$214,"Diseño13",IF(Gestión!F615=$L$215,"Defin3",IF(Gestión!F615=$L$217,"Segui",""))))))))))))))))))))))))))))))),N606)</f>
        <v/>
      </c>
      <c r="P606" t="str">
        <f>IF(Gestión!D615=$Q$2,"Acre",IF(Gestión!D615=$Q$3,"Valor",IF(Gestión!D615=$Q$4,"Calidad",IF(Gestión!D615=$Q$5,"NAI",IF(Gestión!D615=$Q$6,"NAP",IF(Gestión!D615=$Q$7,"NAE",IF(Gestión!D615=$Q$8,"Articulación",IF(Gestión!D615=$Q$9,"Extensión",IF(Gestión!D615=$Q$10,"Regionalización",IF(Gestión!D615=$Q$11,"Interna",IF(Gestión!D615=$Q$12,"Seguimiento",IF(Gestión!D615=$Q$13,"NAA",IF(Gestión!D615=$Q$14,"Gerencia",IF(Gestión!D615=$Q$15,"TH",IF(Gestión!D615=$Q$16,"Finan",IF(Gestión!D615=$Q$17,"Bienestar",IF(Gestión!D615=$Q$18,"Comuni",IF(Gestión!D615=$Q$19,"Sistema",IF(Gestión!D615=$Q$20,"GestionD",IF(Gestión!D615=$Q$21,"Mejoramiento",IF(Gestión!D615=$Q$22,"Modelo",IF(Gestión!D615=$Q$23,"Control",""))))))))))))))))))))))</f>
        <v/>
      </c>
      <c r="T606" t="str">
        <f>IF(Gestión!E615=D!$K$2,"Acredi",IF(Gestión!E615=D!$K$7,"Increm",IF(Gestión!E615=D!$K$11,"Forma",IF(Gestión!E615=D!$K$15,"Vincu",IF(Gestión!E615=D!$K$31,"Estructuraci",IF(Gestión!E615=D!$K$33,"Tecnica",IF(Gestión!E615=D!$K$35,"Conso",IF(Gestión!E615=D!$K$37,"Fortale",IF(Gestión!E615=D!$K$38,"Program",IF(Gestión!E615=D!$K$40,"Estruct",IF(Gestión!E615=D!$K$48,"Artic",IF(Gestión!E615=D!$K$55,"Fortale1",IF(Gestión!E615=D!$K$60,"Biling",IF(Gestión!E615=D!$K$64,"Forma1",IF(Gestión!E615=D!$K$66,"Gest",IF(Gestión!E615=D!$K$68,"Redefini",IF(Gestión!E615=D!$K$69,"Fortale2",IF(Gestión!E615=D!$K$72,"Edu",IF(Gestión!E615=D!$K$79,"Implement",IF(Gestión!E615=D!$K$81,"Potencia",IF(Gestión!E615=D!$K$86,"Fortale3",IF(Gestión!E615=D!$K$89,"Vincu1",IF(Gestión!E615=D!$K$91,"Incur",IF(Gestión!E615=D!$K$93,"Proyec",IF(Gestión!E615=D!$K$94,"Estrateg",IF(Gestión!E615=D!$K$95,"Desa",IF(Gestión!E615=D!$K$103,"Seguim",IF(Gestión!E615=D!$K$104,"Acces",IF(Gestión!E615=D!$K$113,"Program1",IF(Gestión!E615=D!$K$115,"En",IF(Gestión!E615=D!$K$118,"Geren",IF(Gestión!E615=D!$K$128,"Proyec1",IF(Gestión!E615=D!$K$131,"Proyec2",IF(Gestión!E615=D!$K$135,"Forma2",IF(Gestión!E615=D!$K$137,"Talent",IF(Gestión!E615=D!$K$151,"Conso1",IF(Gestión!E615=D!$K$152,"Conso2",IF(Gestión!E615=D!$K$159,"Serv",IF(Gestión!E615=D!$K$164,"Rete",IF(Gestión!E615=D!$K$171,"Fortale4",IF(Gestión!E615=D!$K$172,"Fortale5",IF(Gestión!E615=D!$K$174,"Defini",IF(Gestión!E615=D!$K$175,"Coord",IF(Gestión!E615=D!$K$178,"Redef",IF(Gestión!E615=D!$K$181,"Compro",IF(Gestión!E615=D!$K$182,"Desa1",IF(Gestión!E615=D!$K$183,"Fortale6",IF(Gestión!E615=D!$K$187,"Esta",IF(Gestión!E615=D!$K$190,"Facil",IF(Gestión!E615=D!$K$193,"Soporte",IF(Gestión!E615=D!$K$198,"Implement1",IF(Gestión!E615=D!$K$201,"La",IF(Gestión!E615=D!$K$203,"Fortale7",IF(Gestión!E615=D!$K$206,"Remo",IF(Gestión!E615=D!$K$210,"Fortale8",IF(Gestión!E615=D!$K$214,"Mejoram",IF(Gestión!E615=D!$K$215,"Fortale9",IF(Gestión!E615=D!$K$217,"Fortale10",""))))))))))))))))))))))))))))))))))))))))))))))))))))))))))</f>
        <v/>
      </c>
    </row>
    <row r="607" spans="14:20" x14ac:dyDescent="0.25">
      <c r="N607" t="str">
        <f>IF(Gestión!F616=D!$L$2,"Forta",IF(Gestión!F616=$L$4,"Inclu",IF(Gestión!F616=$L$5,"Cult",IF(Gestión!F616=$L$7,"Actua",IF(Gestión!F616=$L$11,"Cuali",IF(Gestión!F616=$L$15,"Forta1",IF(Gestión!F616=$L$18,"Actua1",IF(Gestión!F616=$L$20,"Forta2",IF(Gestión!F616=$L$24,"Plan",IF(Gestión!F616=$L$28,"Confor",IF(Gestión!F616=$L$31,"Crea",IF(Gestión!F616=$L$33,"Incor",IF(Gestión!F616=$L$35,"Incre",IF(Gestión!F616=$L$36,"Prog",IF(Gestión!F616=$L$37,"Forta3",IF(Gestión!F616=$L$38,"Redi",IF(Gestión!F616=$L$40,"Confor1",IF(Gestión!F616=$L$44,"Apoyo",IF(Gestión!F616=$L$46,"Crea1",IF(Gestión!F616=$L$48,"Forta4",IF(Gestión!F616=$L$50,"Actua2",IF(Gestión!F616=$L$51,"Invest",IF(Gestión!F616=$L$52,"Conserv",IF(Gestión!F616=$L$55,"Incre1",IF(Gestión!F616=$L$60,"Actua3",IF(Gestión!F616=$L$64,"Actua4",IF(Gestión!F616=$L$66,"Asist",IF(Gestión!F616=$L$68,"Invest2",IF(Gestión!F616=$L$69,"Pract",IF(Gestión!F616=$L$72,"Forta5",IF(Gestión!F616=$L$79,"Opera",IF(Gestión!F616=$L$80,"Opera2",IF(Gestión!F616=$L$81,"Impul",IF(Gestión!F616=$L$86,"Estudio",IF(Gestión!F616=$L$89,"Invest3",IF(Gestión!F616=$L$90,"Diseño",IF(Gestión!F616=$L$91,"Invest4",IF(Gestión!F616=$L$93,"Vincula",IF(Gestión!F616=$L$94,"Crea2",IF(Gestión!F616=$L$95,"Diseño1",IF(Gestión!F616=$L$96,"Opera3",IF(Gestión!F616=$L$100,"Promo",IF(Gestión!F616=$L$101,"Estudio1",IF(Gestión!F616=$L$103,"Desarrolla",IF(Gestión!F616=$L$104,"Propen",IF(Gestión!F616=$L$108,"Aument",IF(Gestión!F616=$L$112,"Aument2",IF(Gestión!F616=$L$113,"Incre2",IF(Gestión!F616=$L$115,"Diver",IF(Gestión!F616=$L$118,"Estable",IF(Gestión!F616=$L$128,"Realiza",IF(Gestión!F616=$L$131,"Realiza1",IF(Gestión!F616=$L$135,"Diseño2",IF(Gestión!F616=$L$137,"Estudio2",IF(Gestión!F616=$L$138,"Invest5",IF(Gestión!F616=$L$141,"Actua5",IF(Gestión!F616=$L$144,"Estable1",IF(Gestión!F616=$L$151,"Defin","N/A"))))))))))))))))))))))))))))))))))))))))))))))))))))))))))</f>
        <v>N/A</v>
      </c>
      <c r="O607" t="str">
        <f>IF(N607="N/A",IF(Gestión!F616=$L$152,"Estable2",IF(Gestión!F616=$L$159,"Diseño3",IF(Gestión!F616=$L$161,"Diseño4",IF(Gestión!F616=$L$164,"Forta6",IF(Gestión!F616=$L$168,"Prog1",IF(Gestión!F616=$L$171,"Robus",IF(Gestión!F616=$L$172,"Diseño5",IF(Gestión!F616=$L$173,"Diseño6",IF(Gestión!F616=$L$174,"Estruc",IF(Gestión!F616=$L$175,"Diseño7",IF(Gestión!F616=$L$178,"Diseño8",IF(Gestión!F616=$L$179,"Diseño9",IF(Gestión!F616=$L$180,"Diseño10",IF(Gestión!F616=$L$181,"Diseño11",IF(Gestión!F616=$L$182,"Diseño12",IF(Gestión!F616=$L$183,"Capacit",IF(Gestión!F616=$L$186,"Redi1",IF(Gestión!F616=$L$187,"Defin1",IF(Gestión!F616=$L$190,"Cumplir",IF(Gestión!F616=$L$193,"Sistem",IF(Gestión!F616=$L$195,"Montaje",IF(Gestión!F616=$L$198,"Implementa",IF(Gestión!F616=$L$201,"Sistem1",IF(Gestión!F616=$L$203,"Asegura",IF(Gestión!F616=$L$204,"Estable3",IF(Gestión!F616=$L$206,"Constru",IF(Gestión!F616=$L$210,"Defin2",IF(Gestión!F616=$L$212,"Cult1",IF(Gestión!F616=$L$214,"Diseño13",IF(Gestión!F616=$L$215,"Defin3",IF(Gestión!F616=$L$217,"Segui",""))))))))))))))))))))))))))))))),N607)</f>
        <v/>
      </c>
      <c r="P607" t="str">
        <f>IF(Gestión!D616=$Q$2,"Acre",IF(Gestión!D616=$Q$3,"Valor",IF(Gestión!D616=$Q$4,"Calidad",IF(Gestión!D616=$Q$5,"NAI",IF(Gestión!D616=$Q$6,"NAP",IF(Gestión!D616=$Q$7,"NAE",IF(Gestión!D616=$Q$8,"Articulación",IF(Gestión!D616=$Q$9,"Extensión",IF(Gestión!D616=$Q$10,"Regionalización",IF(Gestión!D616=$Q$11,"Interna",IF(Gestión!D616=$Q$12,"Seguimiento",IF(Gestión!D616=$Q$13,"NAA",IF(Gestión!D616=$Q$14,"Gerencia",IF(Gestión!D616=$Q$15,"TH",IF(Gestión!D616=$Q$16,"Finan",IF(Gestión!D616=$Q$17,"Bienestar",IF(Gestión!D616=$Q$18,"Comuni",IF(Gestión!D616=$Q$19,"Sistema",IF(Gestión!D616=$Q$20,"GestionD",IF(Gestión!D616=$Q$21,"Mejoramiento",IF(Gestión!D616=$Q$22,"Modelo",IF(Gestión!D616=$Q$23,"Control",""))))))))))))))))))))))</f>
        <v/>
      </c>
      <c r="T607" t="str">
        <f>IF(Gestión!E616=D!$K$2,"Acredi",IF(Gestión!E616=D!$K$7,"Increm",IF(Gestión!E616=D!$K$11,"Forma",IF(Gestión!E616=D!$K$15,"Vincu",IF(Gestión!E616=D!$K$31,"Estructuraci",IF(Gestión!E616=D!$K$33,"Tecnica",IF(Gestión!E616=D!$K$35,"Conso",IF(Gestión!E616=D!$K$37,"Fortale",IF(Gestión!E616=D!$K$38,"Program",IF(Gestión!E616=D!$K$40,"Estruct",IF(Gestión!E616=D!$K$48,"Artic",IF(Gestión!E616=D!$K$55,"Fortale1",IF(Gestión!E616=D!$K$60,"Biling",IF(Gestión!E616=D!$K$64,"Forma1",IF(Gestión!E616=D!$K$66,"Gest",IF(Gestión!E616=D!$K$68,"Redefini",IF(Gestión!E616=D!$K$69,"Fortale2",IF(Gestión!E616=D!$K$72,"Edu",IF(Gestión!E616=D!$K$79,"Implement",IF(Gestión!E616=D!$K$81,"Potencia",IF(Gestión!E616=D!$K$86,"Fortale3",IF(Gestión!E616=D!$K$89,"Vincu1",IF(Gestión!E616=D!$K$91,"Incur",IF(Gestión!E616=D!$K$93,"Proyec",IF(Gestión!E616=D!$K$94,"Estrateg",IF(Gestión!E616=D!$K$95,"Desa",IF(Gestión!E616=D!$K$103,"Seguim",IF(Gestión!E616=D!$K$104,"Acces",IF(Gestión!E616=D!$K$113,"Program1",IF(Gestión!E616=D!$K$115,"En",IF(Gestión!E616=D!$K$118,"Geren",IF(Gestión!E616=D!$K$128,"Proyec1",IF(Gestión!E616=D!$K$131,"Proyec2",IF(Gestión!E616=D!$K$135,"Forma2",IF(Gestión!E616=D!$K$137,"Talent",IF(Gestión!E616=D!$K$151,"Conso1",IF(Gestión!E616=D!$K$152,"Conso2",IF(Gestión!E616=D!$K$159,"Serv",IF(Gestión!E616=D!$K$164,"Rete",IF(Gestión!E616=D!$K$171,"Fortale4",IF(Gestión!E616=D!$K$172,"Fortale5",IF(Gestión!E616=D!$K$174,"Defini",IF(Gestión!E616=D!$K$175,"Coord",IF(Gestión!E616=D!$K$178,"Redef",IF(Gestión!E616=D!$K$181,"Compro",IF(Gestión!E616=D!$K$182,"Desa1",IF(Gestión!E616=D!$K$183,"Fortale6",IF(Gestión!E616=D!$K$187,"Esta",IF(Gestión!E616=D!$K$190,"Facil",IF(Gestión!E616=D!$K$193,"Soporte",IF(Gestión!E616=D!$K$198,"Implement1",IF(Gestión!E616=D!$K$201,"La",IF(Gestión!E616=D!$K$203,"Fortale7",IF(Gestión!E616=D!$K$206,"Remo",IF(Gestión!E616=D!$K$210,"Fortale8",IF(Gestión!E616=D!$K$214,"Mejoram",IF(Gestión!E616=D!$K$215,"Fortale9",IF(Gestión!E616=D!$K$217,"Fortale10",""))))))))))))))))))))))))))))))))))))))))))))))))))))))))))</f>
        <v/>
      </c>
    </row>
    <row r="608" spans="14:20" x14ac:dyDescent="0.25">
      <c r="N608" t="str">
        <f>IF(Gestión!F617=D!$L$2,"Forta",IF(Gestión!F617=$L$4,"Inclu",IF(Gestión!F617=$L$5,"Cult",IF(Gestión!F617=$L$7,"Actua",IF(Gestión!F617=$L$11,"Cuali",IF(Gestión!F617=$L$15,"Forta1",IF(Gestión!F617=$L$18,"Actua1",IF(Gestión!F617=$L$20,"Forta2",IF(Gestión!F617=$L$24,"Plan",IF(Gestión!F617=$L$28,"Confor",IF(Gestión!F617=$L$31,"Crea",IF(Gestión!F617=$L$33,"Incor",IF(Gestión!F617=$L$35,"Incre",IF(Gestión!F617=$L$36,"Prog",IF(Gestión!F617=$L$37,"Forta3",IF(Gestión!F617=$L$38,"Redi",IF(Gestión!F617=$L$40,"Confor1",IF(Gestión!F617=$L$44,"Apoyo",IF(Gestión!F617=$L$46,"Crea1",IF(Gestión!F617=$L$48,"Forta4",IF(Gestión!F617=$L$50,"Actua2",IF(Gestión!F617=$L$51,"Invest",IF(Gestión!F617=$L$52,"Conserv",IF(Gestión!F617=$L$55,"Incre1",IF(Gestión!F617=$L$60,"Actua3",IF(Gestión!F617=$L$64,"Actua4",IF(Gestión!F617=$L$66,"Asist",IF(Gestión!F617=$L$68,"Invest2",IF(Gestión!F617=$L$69,"Pract",IF(Gestión!F617=$L$72,"Forta5",IF(Gestión!F617=$L$79,"Opera",IF(Gestión!F617=$L$80,"Opera2",IF(Gestión!F617=$L$81,"Impul",IF(Gestión!F617=$L$86,"Estudio",IF(Gestión!F617=$L$89,"Invest3",IF(Gestión!F617=$L$90,"Diseño",IF(Gestión!F617=$L$91,"Invest4",IF(Gestión!F617=$L$93,"Vincula",IF(Gestión!F617=$L$94,"Crea2",IF(Gestión!F617=$L$95,"Diseño1",IF(Gestión!F617=$L$96,"Opera3",IF(Gestión!F617=$L$100,"Promo",IF(Gestión!F617=$L$101,"Estudio1",IF(Gestión!F617=$L$103,"Desarrolla",IF(Gestión!F617=$L$104,"Propen",IF(Gestión!F617=$L$108,"Aument",IF(Gestión!F617=$L$112,"Aument2",IF(Gestión!F617=$L$113,"Incre2",IF(Gestión!F617=$L$115,"Diver",IF(Gestión!F617=$L$118,"Estable",IF(Gestión!F617=$L$128,"Realiza",IF(Gestión!F617=$L$131,"Realiza1",IF(Gestión!F617=$L$135,"Diseño2",IF(Gestión!F617=$L$137,"Estudio2",IF(Gestión!F617=$L$138,"Invest5",IF(Gestión!F617=$L$141,"Actua5",IF(Gestión!F617=$L$144,"Estable1",IF(Gestión!F617=$L$151,"Defin","N/A"))))))))))))))))))))))))))))))))))))))))))))))))))))))))))</f>
        <v>N/A</v>
      </c>
      <c r="O608" t="str">
        <f>IF(N608="N/A",IF(Gestión!F617=$L$152,"Estable2",IF(Gestión!F617=$L$159,"Diseño3",IF(Gestión!F617=$L$161,"Diseño4",IF(Gestión!F617=$L$164,"Forta6",IF(Gestión!F617=$L$168,"Prog1",IF(Gestión!F617=$L$171,"Robus",IF(Gestión!F617=$L$172,"Diseño5",IF(Gestión!F617=$L$173,"Diseño6",IF(Gestión!F617=$L$174,"Estruc",IF(Gestión!F617=$L$175,"Diseño7",IF(Gestión!F617=$L$178,"Diseño8",IF(Gestión!F617=$L$179,"Diseño9",IF(Gestión!F617=$L$180,"Diseño10",IF(Gestión!F617=$L$181,"Diseño11",IF(Gestión!F617=$L$182,"Diseño12",IF(Gestión!F617=$L$183,"Capacit",IF(Gestión!F617=$L$186,"Redi1",IF(Gestión!F617=$L$187,"Defin1",IF(Gestión!F617=$L$190,"Cumplir",IF(Gestión!F617=$L$193,"Sistem",IF(Gestión!F617=$L$195,"Montaje",IF(Gestión!F617=$L$198,"Implementa",IF(Gestión!F617=$L$201,"Sistem1",IF(Gestión!F617=$L$203,"Asegura",IF(Gestión!F617=$L$204,"Estable3",IF(Gestión!F617=$L$206,"Constru",IF(Gestión!F617=$L$210,"Defin2",IF(Gestión!F617=$L$212,"Cult1",IF(Gestión!F617=$L$214,"Diseño13",IF(Gestión!F617=$L$215,"Defin3",IF(Gestión!F617=$L$217,"Segui",""))))))))))))))))))))))))))))))),N608)</f>
        <v/>
      </c>
      <c r="P608" t="str">
        <f>IF(Gestión!D617=$Q$2,"Acre",IF(Gestión!D617=$Q$3,"Valor",IF(Gestión!D617=$Q$4,"Calidad",IF(Gestión!D617=$Q$5,"NAI",IF(Gestión!D617=$Q$6,"NAP",IF(Gestión!D617=$Q$7,"NAE",IF(Gestión!D617=$Q$8,"Articulación",IF(Gestión!D617=$Q$9,"Extensión",IF(Gestión!D617=$Q$10,"Regionalización",IF(Gestión!D617=$Q$11,"Interna",IF(Gestión!D617=$Q$12,"Seguimiento",IF(Gestión!D617=$Q$13,"NAA",IF(Gestión!D617=$Q$14,"Gerencia",IF(Gestión!D617=$Q$15,"TH",IF(Gestión!D617=$Q$16,"Finan",IF(Gestión!D617=$Q$17,"Bienestar",IF(Gestión!D617=$Q$18,"Comuni",IF(Gestión!D617=$Q$19,"Sistema",IF(Gestión!D617=$Q$20,"GestionD",IF(Gestión!D617=$Q$21,"Mejoramiento",IF(Gestión!D617=$Q$22,"Modelo",IF(Gestión!D617=$Q$23,"Control",""))))))))))))))))))))))</f>
        <v/>
      </c>
      <c r="T608" t="str">
        <f>IF(Gestión!E617=D!$K$2,"Acredi",IF(Gestión!E617=D!$K$7,"Increm",IF(Gestión!E617=D!$K$11,"Forma",IF(Gestión!E617=D!$K$15,"Vincu",IF(Gestión!E617=D!$K$31,"Estructuraci",IF(Gestión!E617=D!$K$33,"Tecnica",IF(Gestión!E617=D!$K$35,"Conso",IF(Gestión!E617=D!$K$37,"Fortale",IF(Gestión!E617=D!$K$38,"Program",IF(Gestión!E617=D!$K$40,"Estruct",IF(Gestión!E617=D!$K$48,"Artic",IF(Gestión!E617=D!$K$55,"Fortale1",IF(Gestión!E617=D!$K$60,"Biling",IF(Gestión!E617=D!$K$64,"Forma1",IF(Gestión!E617=D!$K$66,"Gest",IF(Gestión!E617=D!$K$68,"Redefini",IF(Gestión!E617=D!$K$69,"Fortale2",IF(Gestión!E617=D!$K$72,"Edu",IF(Gestión!E617=D!$K$79,"Implement",IF(Gestión!E617=D!$K$81,"Potencia",IF(Gestión!E617=D!$K$86,"Fortale3",IF(Gestión!E617=D!$K$89,"Vincu1",IF(Gestión!E617=D!$K$91,"Incur",IF(Gestión!E617=D!$K$93,"Proyec",IF(Gestión!E617=D!$K$94,"Estrateg",IF(Gestión!E617=D!$K$95,"Desa",IF(Gestión!E617=D!$K$103,"Seguim",IF(Gestión!E617=D!$K$104,"Acces",IF(Gestión!E617=D!$K$113,"Program1",IF(Gestión!E617=D!$K$115,"En",IF(Gestión!E617=D!$K$118,"Geren",IF(Gestión!E617=D!$K$128,"Proyec1",IF(Gestión!E617=D!$K$131,"Proyec2",IF(Gestión!E617=D!$K$135,"Forma2",IF(Gestión!E617=D!$K$137,"Talent",IF(Gestión!E617=D!$K$151,"Conso1",IF(Gestión!E617=D!$K$152,"Conso2",IF(Gestión!E617=D!$K$159,"Serv",IF(Gestión!E617=D!$K$164,"Rete",IF(Gestión!E617=D!$K$171,"Fortale4",IF(Gestión!E617=D!$K$172,"Fortale5",IF(Gestión!E617=D!$K$174,"Defini",IF(Gestión!E617=D!$K$175,"Coord",IF(Gestión!E617=D!$K$178,"Redef",IF(Gestión!E617=D!$K$181,"Compro",IF(Gestión!E617=D!$K$182,"Desa1",IF(Gestión!E617=D!$K$183,"Fortale6",IF(Gestión!E617=D!$K$187,"Esta",IF(Gestión!E617=D!$K$190,"Facil",IF(Gestión!E617=D!$K$193,"Soporte",IF(Gestión!E617=D!$K$198,"Implement1",IF(Gestión!E617=D!$K$201,"La",IF(Gestión!E617=D!$K$203,"Fortale7",IF(Gestión!E617=D!$K$206,"Remo",IF(Gestión!E617=D!$K$210,"Fortale8",IF(Gestión!E617=D!$K$214,"Mejoram",IF(Gestión!E617=D!$K$215,"Fortale9",IF(Gestión!E617=D!$K$217,"Fortale10",""))))))))))))))))))))))))))))))))))))))))))))))))))))))))))</f>
        <v/>
      </c>
    </row>
    <row r="609" spans="14:20" x14ac:dyDescent="0.25">
      <c r="N609" t="str">
        <f>IF(Gestión!F618=D!$L$2,"Forta",IF(Gestión!F618=$L$4,"Inclu",IF(Gestión!F618=$L$5,"Cult",IF(Gestión!F618=$L$7,"Actua",IF(Gestión!F618=$L$11,"Cuali",IF(Gestión!F618=$L$15,"Forta1",IF(Gestión!F618=$L$18,"Actua1",IF(Gestión!F618=$L$20,"Forta2",IF(Gestión!F618=$L$24,"Plan",IF(Gestión!F618=$L$28,"Confor",IF(Gestión!F618=$L$31,"Crea",IF(Gestión!F618=$L$33,"Incor",IF(Gestión!F618=$L$35,"Incre",IF(Gestión!F618=$L$36,"Prog",IF(Gestión!F618=$L$37,"Forta3",IF(Gestión!F618=$L$38,"Redi",IF(Gestión!F618=$L$40,"Confor1",IF(Gestión!F618=$L$44,"Apoyo",IF(Gestión!F618=$L$46,"Crea1",IF(Gestión!F618=$L$48,"Forta4",IF(Gestión!F618=$L$50,"Actua2",IF(Gestión!F618=$L$51,"Invest",IF(Gestión!F618=$L$52,"Conserv",IF(Gestión!F618=$L$55,"Incre1",IF(Gestión!F618=$L$60,"Actua3",IF(Gestión!F618=$L$64,"Actua4",IF(Gestión!F618=$L$66,"Asist",IF(Gestión!F618=$L$68,"Invest2",IF(Gestión!F618=$L$69,"Pract",IF(Gestión!F618=$L$72,"Forta5",IF(Gestión!F618=$L$79,"Opera",IF(Gestión!F618=$L$80,"Opera2",IF(Gestión!F618=$L$81,"Impul",IF(Gestión!F618=$L$86,"Estudio",IF(Gestión!F618=$L$89,"Invest3",IF(Gestión!F618=$L$90,"Diseño",IF(Gestión!F618=$L$91,"Invest4",IF(Gestión!F618=$L$93,"Vincula",IF(Gestión!F618=$L$94,"Crea2",IF(Gestión!F618=$L$95,"Diseño1",IF(Gestión!F618=$L$96,"Opera3",IF(Gestión!F618=$L$100,"Promo",IF(Gestión!F618=$L$101,"Estudio1",IF(Gestión!F618=$L$103,"Desarrolla",IF(Gestión!F618=$L$104,"Propen",IF(Gestión!F618=$L$108,"Aument",IF(Gestión!F618=$L$112,"Aument2",IF(Gestión!F618=$L$113,"Incre2",IF(Gestión!F618=$L$115,"Diver",IF(Gestión!F618=$L$118,"Estable",IF(Gestión!F618=$L$128,"Realiza",IF(Gestión!F618=$L$131,"Realiza1",IF(Gestión!F618=$L$135,"Diseño2",IF(Gestión!F618=$L$137,"Estudio2",IF(Gestión!F618=$L$138,"Invest5",IF(Gestión!F618=$L$141,"Actua5",IF(Gestión!F618=$L$144,"Estable1",IF(Gestión!F618=$L$151,"Defin","N/A"))))))))))))))))))))))))))))))))))))))))))))))))))))))))))</f>
        <v>N/A</v>
      </c>
      <c r="O609" t="str">
        <f>IF(N609="N/A",IF(Gestión!F618=$L$152,"Estable2",IF(Gestión!F618=$L$159,"Diseño3",IF(Gestión!F618=$L$161,"Diseño4",IF(Gestión!F618=$L$164,"Forta6",IF(Gestión!F618=$L$168,"Prog1",IF(Gestión!F618=$L$171,"Robus",IF(Gestión!F618=$L$172,"Diseño5",IF(Gestión!F618=$L$173,"Diseño6",IF(Gestión!F618=$L$174,"Estruc",IF(Gestión!F618=$L$175,"Diseño7",IF(Gestión!F618=$L$178,"Diseño8",IF(Gestión!F618=$L$179,"Diseño9",IF(Gestión!F618=$L$180,"Diseño10",IF(Gestión!F618=$L$181,"Diseño11",IF(Gestión!F618=$L$182,"Diseño12",IF(Gestión!F618=$L$183,"Capacit",IF(Gestión!F618=$L$186,"Redi1",IF(Gestión!F618=$L$187,"Defin1",IF(Gestión!F618=$L$190,"Cumplir",IF(Gestión!F618=$L$193,"Sistem",IF(Gestión!F618=$L$195,"Montaje",IF(Gestión!F618=$L$198,"Implementa",IF(Gestión!F618=$L$201,"Sistem1",IF(Gestión!F618=$L$203,"Asegura",IF(Gestión!F618=$L$204,"Estable3",IF(Gestión!F618=$L$206,"Constru",IF(Gestión!F618=$L$210,"Defin2",IF(Gestión!F618=$L$212,"Cult1",IF(Gestión!F618=$L$214,"Diseño13",IF(Gestión!F618=$L$215,"Defin3",IF(Gestión!F618=$L$217,"Segui",""))))))))))))))))))))))))))))))),N609)</f>
        <v/>
      </c>
      <c r="P609" t="str">
        <f>IF(Gestión!D618=$Q$2,"Acre",IF(Gestión!D618=$Q$3,"Valor",IF(Gestión!D618=$Q$4,"Calidad",IF(Gestión!D618=$Q$5,"NAI",IF(Gestión!D618=$Q$6,"NAP",IF(Gestión!D618=$Q$7,"NAE",IF(Gestión!D618=$Q$8,"Articulación",IF(Gestión!D618=$Q$9,"Extensión",IF(Gestión!D618=$Q$10,"Regionalización",IF(Gestión!D618=$Q$11,"Interna",IF(Gestión!D618=$Q$12,"Seguimiento",IF(Gestión!D618=$Q$13,"NAA",IF(Gestión!D618=$Q$14,"Gerencia",IF(Gestión!D618=$Q$15,"TH",IF(Gestión!D618=$Q$16,"Finan",IF(Gestión!D618=$Q$17,"Bienestar",IF(Gestión!D618=$Q$18,"Comuni",IF(Gestión!D618=$Q$19,"Sistema",IF(Gestión!D618=$Q$20,"GestionD",IF(Gestión!D618=$Q$21,"Mejoramiento",IF(Gestión!D618=$Q$22,"Modelo",IF(Gestión!D618=$Q$23,"Control",""))))))))))))))))))))))</f>
        <v/>
      </c>
      <c r="T609" t="str">
        <f>IF(Gestión!E618=D!$K$2,"Acredi",IF(Gestión!E618=D!$K$7,"Increm",IF(Gestión!E618=D!$K$11,"Forma",IF(Gestión!E618=D!$K$15,"Vincu",IF(Gestión!E618=D!$K$31,"Estructuraci",IF(Gestión!E618=D!$K$33,"Tecnica",IF(Gestión!E618=D!$K$35,"Conso",IF(Gestión!E618=D!$K$37,"Fortale",IF(Gestión!E618=D!$K$38,"Program",IF(Gestión!E618=D!$K$40,"Estruct",IF(Gestión!E618=D!$K$48,"Artic",IF(Gestión!E618=D!$K$55,"Fortale1",IF(Gestión!E618=D!$K$60,"Biling",IF(Gestión!E618=D!$K$64,"Forma1",IF(Gestión!E618=D!$K$66,"Gest",IF(Gestión!E618=D!$K$68,"Redefini",IF(Gestión!E618=D!$K$69,"Fortale2",IF(Gestión!E618=D!$K$72,"Edu",IF(Gestión!E618=D!$K$79,"Implement",IF(Gestión!E618=D!$K$81,"Potencia",IF(Gestión!E618=D!$K$86,"Fortale3",IF(Gestión!E618=D!$K$89,"Vincu1",IF(Gestión!E618=D!$K$91,"Incur",IF(Gestión!E618=D!$K$93,"Proyec",IF(Gestión!E618=D!$K$94,"Estrateg",IF(Gestión!E618=D!$K$95,"Desa",IF(Gestión!E618=D!$K$103,"Seguim",IF(Gestión!E618=D!$K$104,"Acces",IF(Gestión!E618=D!$K$113,"Program1",IF(Gestión!E618=D!$K$115,"En",IF(Gestión!E618=D!$K$118,"Geren",IF(Gestión!E618=D!$K$128,"Proyec1",IF(Gestión!E618=D!$K$131,"Proyec2",IF(Gestión!E618=D!$K$135,"Forma2",IF(Gestión!E618=D!$K$137,"Talent",IF(Gestión!E618=D!$K$151,"Conso1",IF(Gestión!E618=D!$K$152,"Conso2",IF(Gestión!E618=D!$K$159,"Serv",IF(Gestión!E618=D!$K$164,"Rete",IF(Gestión!E618=D!$K$171,"Fortale4",IF(Gestión!E618=D!$K$172,"Fortale5",IF(Gestión!E618=D!$K$174,"Defini",IF(Gestión!E618=D!$K$175,"Coord",IF(Gestión!E618=D!$K$178,"Redef",IF(Gestión!E618=D!$K$181,"Compro",IF(Gestión!E618=D!$K$182,"Desa1",IF(Gestión!E618=D!$K$183,"Fortale6",IF(Gestión!E618=D!$K$187,"Esta",IF(Gestión!E618=D!$K$190,"Facil",IF(Gestión!E618=D!$K$193,"Soporte",IF(Gestión!E618=D!$K$198,"Implement1",IF(Gestión!E618=D!$K$201,"La",IF(Gestión!E618=D!$K$203,"Fortale7",IF(Gestión!E618=D!$K$206,"Remo",IF(Gestión!E618=D!$K$210,"Fortale8",IF(Gestión!E618=D!$K$214,"Mejoram",IF(Gestión!E618=D!$K$215,"Fortale9",IF(Gestión!E618=D!$K$217,"Fortale10",""))))))))))))))))))))))))))))))))))))))))))))))))))))))))))</f>
        <v/>
      </c>
    </row>
    <row r="610" spans="14:20" x14ac:dyDescent="0.25">
      <c r="N610" t="str">
        <f>IF(Gestión!F619=D!$L$2,"Forta",IF(Gestión!F619=$L$4,"Inclu",IF(Gestión!F619=$L$5,"Cult",IF(Gestión!F619=$L$7,"Actua",IF(Gestión!F619=$L$11,"Cuali",IF(Gestión!F619=$L$15,"Forta1",IF(Gestión!F619=$L$18,"Actua1",IF(Gestión!F619=$L$20,"Forta2",IF(Gestión!F619=$L$24,"Plan",IF(Gestión!F619=$L$28,"Confor",IF(Gestión!F619=$L$31,"Crea",IF(Gestión!F619=$L$33,"Incor",IF(Gestión!F619=$L$35,"Incre",IF(Gestión!F619=$L$36,"Prog",IF(Gestión!F619=$L$37,"Forta3",IF(Gestión!F619=$L$38,"Redi",IF(Gestión!F619=$L$40,"Confor1",IF(Gestión!F619=$L$44,"Apoyo",IF(Gestión!F619=$L$46,"Crea1",IF(Gestión!F619=$L$48,"Forta4",IF(Gestión!F619=$L$50,"Actua2",IF(Gestión!F619=$L$51,"Invest",IF(Gestión!F619=$L$52,"Conserv",IF(Gestión!F619=$L$55,"Incre1",IF(Gestión!F619=$L$60,"Actua3",IF(Gestión!F619=$L$64,"Actua4",IF(Gestión!F619=$L$66,"Asist",IF(Gestión!F619=$L$68,"Invest2",IF(Gestión!F619=$L$69,"Pract",IF(Gestión!F619=$L$72,"Forta5",IF(Gestión!F619=$L$79,"Opera",IF(Gestión!F619=$L$80,"Opera2",IF(Gestión!F619=$L$81,"Impul",IF(Gestión!F619=$L$86,"Estudio",IF(Gestión!F619=$L$89,"Invest3",IF(Gestión!F619=$L$90,"Diseño",IF(Gestión!F619=$L$91,"Invest4",IF(Gestión!F619=$L$93,"Vincula",IF(Gestión!F619=$L$94,"Crea2",IF(Gestión!F619=$L$95,"Diseño1",IF(Gestión!F619=$L$96,"Opera3",IF(Gestión!F619=$L$100,"Promo",IF(Gestión!F619=$L$101,"Estudio1",IF(Gestión!F619=$L$103,"Desarrolla",IF(Gestión!F619=$L$104,"Propen",IF(Gestión!F619=$L$108,"Aument",IF(Gestión!F619=$L$112,"Aument2",IF(Gestión!F619=$L$113,"Incre2",IF(Gestión!F619=$L$115,"Diver",IF(Gestión!F619=$L$118,"Estable",IF(Gestión!F619=$L$128,"Realiza",IF(Gestión!F619=$L$131,"Realiza1",IF(Gestión!F619=$L$135,"Diseño2",IF(Gestión!F619=$L$137,"Estudio2",IF(Gestión!F619=$L$138,"Invest5",IF(Gestión!F619=$L$141,"Actua5",IF(Gestión!F619=$L$144,"Estable1",IF(Gestión!F619=$L$151,"Defin","N/A"))))))))))))))))))))))))))))))))))))))))))))))))))))))))))</f>
        <v>N/A</v>
      </c>
      <c r="O610" t="str">
        <f>IF(N610="N/A",IF(Gestión!F619=$L$152,"Estable2",IF(Gestión!F619=$L$159,"Diseño3",IF(Gestión!F619=$L$161,"Diseño4",IF(Gestión!F619=$L$164,"Forta6",IF(Gestión!F619=$L$168,"Prog1",IF(Gestión!F619=$L$171,"Robus",IF(Gestión!F619=$L$172,"Diseño5",IF(Gestión!F619=$L$173,"Diseño6",IF(Gestión!F619=$L$174,"Estruc",IF(Gestión!F619=$L$175,"Diseño7",IF(Gestión!F619=$L$178,"Diseño8",IF(Gestión!F619=$L$179,"Diseño9",IF(Gestión!F619=$L$180,"Diseño10",IF(Gestión!F619=$L$181,"Diseño11",IF(Gestión!F619=$L$182,"Diseño12",IF(Gestión!F619=$L$183,"Capacit",IF(Gestión!F619=$L$186,"Redi1",IF(Gestión!F619=$L$187,"Defin1",IF(Gestión!F619=$L$190,"Cumplir",IF(Gestión!F619=$L$193,"Sistem",IF(Gestión!F619=$L$195,"Montaje",IF(Gestión!F619=$L$198,"Implementa",IF(Gestión!F619=$L$201,"Sistem1",IF(Gestión!F619=$L$203,"Asegura",IF(Gestión!F619=$L$204,"Estable3",IF(Gestión!F619=$L$206,"Constru",IF(Gestión!F619=$L$210,"Defin2",IF(Gestión!F619=$L$212,"Cult1",IF(Gestión!F619=$L$214,"Diseño13",IF(Gestión!F619=$L$215,"Defin3",IF(Gestión!F619=$L$217,"Segui",""))))))))))))))))))))))))))))))),N610)</f>
        <v/>
      </c>
      <c r="P610" t="str">
        <f>IF(Gestión!D619=$Q$2,"Acre",IF(Gestión!D619=$Q$3,"Valor",IF(Gestión!D619=$Q$4,"Calidad",IF(Gestión!D619=$Q$5,"NAI",IF(Gestión!D619=$Q$6,"NAP",IF(Gestión!D619=$Q$7,"NAE",IF(Gestión!D619=$Q$8,"Articulación",IF(Gestión!D619=$Q$9,"Extensión",IF(Gestión!D619=$Q$10,"Regionalización",IF(Gestión!D619=$Q$11,"Interna",IF(Gestión!D619=$Q$12,"Seguimiento",IF(Gestión!D619=$Q$13,"NAA",IF(Gestión!D619=$Q$14,"Gerencia",IF(Gestión!D619=$Q$15,"TH",IF(Gestión!D619=$Q$16,"Finan",IF(Gestión!D619=$Q$17,"Bienestar",IF(Gestión!D619=$Q$18,"Comuni",IF(Gestión!D619=$Q$19,"Sistema",IF(Gestión!D619=$Q$20,"GestionD",IF(Gestión!D619=$Q$21,"Mejoramiento",IF(Gestión!D619=$Q$22,"Modelo",IF(Gestión!D619=$Q$23,"Control",""))))))))))))))))))))))</f>
        <v/>
      </c>
      <c r="T610" t="str">
        <f>IF(Gestión!E619=D!$K$2,"Acredi",IF(Gestión!E619=D!$K$7,"Increm",IF(Gestión!E619=D!$K$11,"Forma",IF(Gestión!E619=D!$K$15,"Vincu",IF(Gestión!E619=D!$K$31,"Estructuraci",IF(Gestión!E619=D!$K$33,"Tecnica",IF(Gestión!E619=D!$K$35,"Conso",IF(Gestión!E619=D!$K$37,"Fortale",IF(Gestión!E619=D!$K$38,"Program",IF(Gestión!E619=D!$K$40,"Estruct",IF(Gestión!E619=D!$K$48,"Artic",IF(Gestión!E619=D!$K$55,"Fortale1",IF(Gestión!E619=D!$K$60,"Biling",IF(Gestión!E619=D!$K$64,"Forma1",IF(Gestión!E619=D!$K$66,"Gest",IF(Gestión!E619=D!$K$68,"Redefini",IF(Gestión!E619=D!$K$69,"Fortale2",IF(Gestión!E619=D!$K$72,"Edu",IF(Gestión!E619=D!$K$79,"Implement",IF(Gestión!E619=D!$K$81,"Potencia",IF(Gestión!E619=D!$K$86,"Fortale3",IF(Gestión!E619=D!$K$89,"Vincu1",IF(Gestión!E619=D!$K$91,"Incur",IF(Gestión!E619=D!$K$93,"Proyec",IF(Gestión!E619=D!$K$94,"Estrateg",IF(Gestión!E619=D!$K$95,"Desa",IF(Gestión!E619=D!$K$103,"Seguim",IF(Gestión!E619=D!$K$104,"Acces",IF(Gestión!E619=D!$K$113,"Program1",IF(Gestión!E619=D!$K$115,"En",IF(Gestión!E619=D!$K$118,"Geren",IF(Gestión!E619=D!$K$128,"Proyec1",IF(Gestión!E619=D!$K$131,"Proyec2",IF(Gestión!E619=D!$K$135,"Forma2",IF(Gestión!E619=D!$K$137,"Talent",IF(Gestión!E619=D!$K$151,"Conso1",IF(Gestión!E619=D!$K$152,"Conso2",IF(Gestión!E619=D!$K$159,"Serv",IF(Gestión!E619=D!$K$164,"Rete",IF(Gestión!E619=D!$K$171,"Fortale4",IF(Gestión!E619=D!$K$172,"Fortale5",IF(Gestión!E619=D!$K$174,"Defini",IF(Gestión!E619=D!$K$175,"Coord",IF(Gestión!E619=D!$K$178,"Redef",IF(Gestión!E619=D!$K$181,"Compro",IF(Gestión!E619=D!$K$182,"Desa1",IF(Gestión!E619=D!$K$183,"Fortale6",IF(Gestión!E619=D!$K$187,"Esta",IF(Gestión!E619=D!$K$190,"Facil",IF(Gestión!E619=D!$K$193,"Soporte",IF(Gestión!E619=D!$K$198,"Implement1",IF(Gestión!E619=D!$K$201,"La",IF(Gestión!E619=D!$K$203,"Fortale7",IF(Gestión!E619=D!$K$206,"Remo",IF(Gestión!E619=D!$K$210,"Fortale8",IF(Gestión!E619=D!$K$214,"Mejoram",IF(Gestión!E619=D!$K$215,"Fortale9",IF(Gestión!E619=D!$K$217,"Fortale10",""))))))))))))))))))))))))))))))))))))))))))))))))))))))))))</f>
        <v/>
      </c>
    </row>
    <row r="611" spans="14:20" x14ac:dyDescent="0.25">
      <c r="N611" t="str">
        <f>IF(Gestión!F620=D!$L$2,"Forta",IF(Gestión!F620=$L$4,"Inclu",IF(Gestión!F620=$L$5,"Cult",IF(Gestión!F620=$L$7,"Actua",IF(Gestión!F620=$L$11,"Cuali",IF(Gestión!F620=$L$15,"Forta1",IF(Gestión!F620=$L$18,"Actua1",IF(Gestión!F620=$L$20,"Forta2",IF(Gestión!F620=$L$24,"Plan",IF(Gestión!F620=$L$28,"Confor",IF(Gestión!F620=$L$31,"Crea",IF(Gestión!F620=$L$33,"Incor",IF(Gestión!F620=$L$35,"Incre",IF(Gestión!F620=$L$36,"Prog",IF(Gestión!F620=$L$37,"Forta3",IF(Gestión!F620=$L$38,"Redi",IF(Gestión!F620=$L$40,"Confor1",IF(Gestión!F620=$L$44,"Apoyo",IF(Gestión!F620=$L$46,"Crea1",IF(Gestión!F620=$L$48,"Forta4",IF(Gestión!F620=$L$50,"Actua2",IF(Gestión!F620=$L$51,"Invest",IF(Gestión!F620=$L$52,"Conserv",IF(Gestión!F620=$L$55,"Incre1",IF(Gestión!F620=$L$60,"Actua3",IF(Gestión!F620=$L$64,"Actua4",IF(Gestión!F620=$L$66,"Asist",IF(Gestión!F620=$L$68,"Invest2",IF(Gestión!F620=$L$69,"Pract",IF(Gestión!F620=$L$72,"Forta5",IF(Gestión!F620=$L$79,"Opera",IF(Gestión!F620=$L$80,"Opera2",IF(Gestión!F620=$L$81,"Impul",IF(Gestión!F620=$L$86,"Estudio",IF(Gestión!F620=$L$89,"Invest3",IF(Gestión!F620=$L$90,"Diseño",IF(Gestión!F620=$L$91,"Invest4",IF(Gestión!F620=$L$93,"Vincula",IF(Gestión!F620=$L$94,"Crea2",IF(Gestión!F620=$L$95,"Diseño1",IF(Gestión!F620=$L$96,"Opera3",IF(Gestión!F620=$L$100,"Promo",IF(Gestión!F620=$L$101,"Estudio1",IF(Gestión!F620=$L$103,"Desarrolla",IF(Gestión!F620=$L$104,"Propen",IF(Gestión!F620=$L$108,"Aument",IF(Gestión!F620=$L$112,"Aument2",IF(Gestión!F620=$L$113,"Incre2",IF(Gestión!F620=$L$115,"Diver",IF(Gestión!F620=$L$118,"Estable",IF(Gestión!F620=$L$128,"Realiza",IF(Gestión!F620=$L$131,"Realiza1",IF(Gestión!F620=$L$135,"Diseño2",IF(Gestión!F620=$L$137,"Estudio2",IF(Gestión!F620=$L$138,"Invest5",IF(Gestión!F620=$L$141,"Actua5",IF(Gestión!F620=$L$144,"Estable1",IF(Gestión!F620=$L$151,"Defin","N/A"))))))))))))))))))))))))))))))))))))))))))))))))))))))))))</f>
        <v>N/A</v>
      </c>
      <c r="O611" t="str">
        <f>IF(N611="N/A",IF(Gestión!F620=$L$152,"Estable2",IF(Gestión!F620=$L$159,"Diseño3",IF(Gestión!F620=$L$161,"Diseño4",IF(Gestión!F620=$L$164,"Forta6",IF(Gestión!F620=$L$168,"Prog1",IF(Gestión!F620=$L$171,"Robus",IF(Gestión!F620=$L$172,"Diseño5",IF(Gestión!F620=$L$173,"Diseño6",IF(Gestión!F620=$L$174,"Estruc",IF(Gestión!F620=$L$175,"Diseño7",IF(Gestión!F620=$L$178,"Diseño8",IF(Gestión!F620=$L$179,"Diseño9",IF(Gestión!F620=$L$180,"Diseño10",IF(Gestión!F620=$L$181,"Diseño11",IF(Gestión!F620=$L$182,"Diseño12",IF(Gestión!F620=$L$183,"Capacit",IF(Gestión!F620=$L$186,"Redi1",IF(Gestión!F620=$L$187,"Defin1",IF(Gestión!F620=$L$190,"Cumplir",IF(Gestión!F620=$L$193,"Sistem",IF(Gestión!F620=$L$195,"Montaje",IF(Gestión!F620=$L$198,"Implementa",IF(Gestión!F620=$L$201,"Sistem1",IF(Gestión!F620=$L$203,"Asegura",IF(Gestión!F620=$L$204,"Estable3",IF(Gestión!F620=$L$206,"Constru",IF(Gestión!F620=$L$210,"Defin2",IF(Gestión!F620=$L$212,"Cult1",IF(Gestión!F620=$L$214,"Diseño13",IF(Gestión!F620=$L$215,"Defin3",IF(Gestión!F620=$L$217,"Segui",""))))))))))))))))))))))))))))))),N611)</f>
        <v/>
      </c>
      <c r="P611" t="str">
        <f>IF(Gestión!D620=$Q$2,"Acre",IF(Gestión!D620=$Q$3,"Valor",IF(Gestión!D620=$Q$4,"Calidad",IF(Gestión!D620=$Q$5,"NAI",IF(Gestión!D620=$Q$6,"NAP",IF(Gestión!D620=$Q$7,"NAE",IF(Gestión!D620=$Q$8,"Articulación",IF(Gestión!D620=$Q$9,"Extensión",IF(Gestión!D620=$Q$10,"Regionalización",IF(Gestión!D620=$Q$11,"Interna",IF(Gestión!D620=$Q$12,"Seguimiento",IF(Gestión!D620=$Q$13,"NAA",IF(Gestión!D620=$Q$14,"Gerencia",IF(Gestión!D620=$Q$15,"TH",IF(Gestión!D620=$Q$16,"Finan",IF(Gestión!D620=$Q$17,"Bienestar",IF(Gestión!D620=$Q$18,"Comuni",IF(Gestión!D620=$Q$19,"Sistema",IF(Gestión!D620=$Q$20,"GestionD",IF(Gestión!D620=$Q$21,"Mejoramiento",IF(Gestión!D620=$Q$22,"Modelo",IF(Gestión!D620=$Q$23,"Control",""))))))))))))))))))))))</f>
        <v/>
      </c>
      <c r="T611" t="str">
        <f>IF(Gestión!E620=D!$K$2,"Acredi",IF(Gestión!E620=D!$K$7,"Increm",IF(Gestión!E620=D!$K$11,"Forma",IF(Gestión!E620=D!$K$15,"Vincu",IF(Gestión!E620=D!$K$31,"Estructuraci",IF(Gestión!E620=D!$K$33,"Tecnica",IF(Gestión!E620=D!$K$35,"Conso",IF(Gestión!E620=D!$K$37,"Fortale",IF(Gestión!E620=D!$K$38,"Program",IF(Gestión!E620=D!$K$40,"Estruct",IF(Gestión!E620=D!$K$48,"Artic",IF(Gestión!E620=D!$K$55,"Fortale1",IF(Gestión!E620=D!$K$60,"Biling",IF(Gestión!E620=D!$K$64,"Forma1",IF(Gestión!E620=D!$K$66,"Gest",IF(Gestión!E620=D!$K$68,"Redefini",IF(Gestión!E620=D!$K$69,"Fortale2",IF(Gestión!E620=D!$K$72,"Edu",IF(Gestión!E620=D!$K$79,"Implement",IF(Gestión!E620=D!$K$81,"Potencia",IF(Gestión!E620=D!$K$86,"Fortale3",IF(Gestión!E620=D!$K$89,"Vincu1",IF(Gestión!E620=D!$K$91,"Incur",IF(Gestión!E620=D!$K$93,"Proyec",IF(Gestión!E620=D!$K$94,"Estrateg",IF(Gestión!E620=D!$K$95,"Desa",IF(Gestión!E620=D!$K$103,"Seguim",IF(Gestión!E620=D!$K$104,"Acces",IF(Gestión!E620=D!$K$113,"Program1",IF(Gestión!E620=D!$K$115,"En",IF(Gestión!E620=D!$K$118,"Geren",IF(Gestión!E620=D!$K$128,"Proyec1",IF(Gestión!E620=D!$K$131,"Proyec2",IF(Gestión!E620=D!$K$135,"Forma2",IF(Gestión!E620=D!$K$137,"Talent",IF(Gestión!E620=D!$K$151,"Conso1",IF(Gestión!E620=D!$K$152,"Conso2",IF(Gestión!E620=D!$K$159,"Serv",IF(Gestión!E620=D!$K$164,"Rete",IF(Gestión!E620=D!$K$171,"Fortale4",IF(Gestión!E620=D!$K$172,"Fortale5",IF(Gestión!E620=D!$K$174,"Defini",IF(Gestión!E620=D!$K$175,"Coord",IF(Gestión!E620=D!$K$178,"Redef",IF(Gestión!E620=D!$K$181,"Compro",IF(Gestión!E620=D!$K$182,"Desa1",IF(Gestión!E620=D!$K$183,"Fortale6",IF(Gestión!E620=D!$K$187,"Esta",IF(Gestión!E620=D!$K$190,"Facil",IF(Gestión!E620=D!$K$193,"Soporte",IF(Gestión!E620=D!$K$198,"Implement1",IF(Gestión!E620=D!$K$201,"La",IF(Gestión!E620=D!$K$203,"Fortale7",IF(Gestión!E620=D!$K$206,"Remo",IF(Gestión!E620=D!$K$210,"Fortale8",IF(Gestión!E620=D!$K$214,"Mejoram",IF(Gestión!E620=D!$K$215,"Fortale9",IF(Gestión!E620=D!$K$217,"Fortale10",""))))))))))))))))))))))))))))))))))))))))))))))))))))))))))</f>
        <v/>
      </c>
    </row>
    <row r="612" spans="14:20" x14ac:dyDescent="0.25">
      <c r="N612" t="str">
        <f>IF(Gestión!F621=D!$L$2,"Forta",IF(Gestión!F621=$L$4,"Inclu",IF(Gestión!F621=$L$5,"Cult",IF(Gestión!F621=$L$7,"Actua",IF(Gestión!F621=$L$11,"Cuali",IF(Gestión!F621=$L$15,"Forta1",IF(Gestión!F621=$L$18,"Actua1",IF(Gestión!F621=$L$20,"Forta2",IF(Gestión!F621=$L$24,"Plan",IF(Gestión!F621=$L$28,"Confor",IF(Gestión!F621=$L$31,"Crea",IF(Gestión!F621=$L$33,"Incor",IF(Gestión!F621=$L$35,"Incre",IF(Gestión!F621=$L$36,"Prog",IF(Gestión!F621=$L$37,"Forta3",IF(Gestión!F621=$L$38,"Redi",IF(Gestión!F621=$L$40,"Confor1",IF(Gestión!F621=$L$44,"Apoyo",IF(Gestión!F621=$L$46,"Crea1",IF(Gestión!F621=$L$48,"Forta4",IF(Gestión!F621=$L$50,"Actua2",IF(Gestión!F621=$L$51,"Invest",IF(Gestión!F621=$L$52,"Conserv",IF(Gestión!F621=$L$55,"Incre1",IF(Gestión!F621=$L$60,"Actua3",IF(Gestión!F621=$L$64,"Actua4",IF(Gestión!F621=$L$66,"Asist",IF(Gestión!F621=$L$68,"Invest2",IF(Gestión!F621=$L$69,"Pract",IF(Gestión!F621=$L$72,"Forta5",IF(Gestión!F621=$L$79,"Opera",IF(Gestión!F621=$L$80,"Opera2",IF(Gestión!F621=$L$81,"Impul",IF(Gestión!F621=$L$86,"Estudio",IF(Gestión!F621=$L$89,"Invest3",IF(Gestión!F621=$L$90,"Diseño",IF(Gestión!F621=$L$91,"Invest4",IF(Gestión!F621=$L$93,"Vincula",IF(Gestión!F621=$L$94,"Crea2",IF(Gestión!F621=$L$95,"Diseño1",IF(Gestión!F621=$L$96,"Opera3",IF(Gestión!F621=$L$100,"Promo",IF(Gestión!F621=$L$101,"Estudio1",IF(Gestión!F621=$L$103,"Desarrolla",IF(Gestión!F621=$L$104,"Propen",IF(Gestión!F621=$L$108,"Aument",IF(Gestión!F621=$L$112,"Aument2",IF(Gestión!F621=$L$113,"Incre2",IF(Gestión!F621=$L$115,"Diver",IF(Gestión!F621=$L$118,"Estable",IF(Gestión!F621=$L$128,"Realiza",IF(Gestión!F621=$L$131,"Realiza1",IF(Gestión!F621=$L$135,"Diseño2",IF(Gestión!F621=$L$137,"Estudio2",IF(Gestión!F621=$L$138,"Invest5",IF(Gestión!F621=$L$141,"Actua5",IF(Gestión!F621=$L$144,"Estable1",IF(Gestión!F621=$L$151,"Defin","N/A"))))))))))))))))))))))))))))))))))))))))))))))))))))))))))</f>
        <v>N/A</v>
      </c>
      <c r="O612" t="str">
        <f>IF(N612="N/A",IF(Gestión!F621=$L$152,"Estable2",IF(Gestión!F621=$L$159,"Diseño3",IF(Gestión!F621=$L$161,"Diseño4",IF(Gestión!F621=$L$164,"Forta6",IF(Gestión!F621=$L$168,"Prog1",IF(Gestión!F621=$L$171,"Robus",IF(Gestión!F621=$L$172,"Diseño5",IF(Gestión!F621=$L$173,"Diseño6",IF(Gestión!F621=$L$174,"Estruc",IF(Gestión!F621=$L$175,"Diseño7",IF(Gestión!F621=$L$178,"Diseño8",IF(Gestión!F621=$L$179,"Diseño9",IF(Gestión!F621=$L$180,"Diseño10",IF(Gestión!F621=$L$181,"Diseño11",IF(Gestión!F621=$L$182,"Diseño12",IF(Gestión!F621=$L$183,"Capacit",IF(Gestión!F621=$L$186,"Redi1",IF(Gestión!F621=$L$187,"Defin1",IF(Gestión!F621=$L$190,"Cumplir",IF(Gestión!F621=$L$193,"Sistem",IF(Gestión!F621=$L$195,"Montaje",IF(Gestión!F621=$L$198,"Implementa",IF(Gestión!F621=$L$201,"Sistem1",IF(Gestión!F621=$L$203,"Asegura",IF(Gestión!F621=$L$204,"Estable3",IF(Gestión!F621=$L$206,"Constru",IF(Gestión!F621=$L$210,"Defin2",IF(Gestión!F621=$L$212,"Cult1",IF(Gestión!F621=$L$214,"Diseño13",IF(Gestión!F621=$L$215,"Defin3",IF(Gestión!F621=$L$217,"Segui",""))))))))))))))))))))))))))))))),N612)</f>
        <v/>
      </c>
      <c r="P612" t="str">
        <f>IF(Gestión!D621=$Q$2,"Acre",IF(Gestión!D621=$Q$3,"Valor",IF(Gestión!D621=$Q$4,"Calidad",IF(Gestión!D621=$Q$5,"NAI",IF(Gestión!D621=$Q$6,"NAP",IF(Gestión!D621=$Q$7,"NAE",IF(Gestión!D621=$Q$8,"Articulación",IF(Gestión!D621=$Q$9,"Extensión",IF(Gestión!D621=$Q$10,"Regionalización",IF(Gestión!D621=$Q$11,"Interna",IF(Gestión!D621=$Q$12,"Seguimiento",IF(Gestión!D621=$Q$13,"NAA",IF(Gestión!D621=$Q$14,"Gerencia",IF(Gestión!D621=$Q$15,"TH",IF(Gestión!D621=$Q$16,"Finan",IF(Gestión!D621=$Q$17,"Bienestar",IF(Gestión!D621=$Q$18,"Comuni",IF(Gestión!D621=$Q$19,"Sistema",IF(Gestión!D621=$Q$20,"GestionD",IF(Gestión!D621=$Q$21,"Mejoramiento",IF(Gestión!D621=$Q$22,"Modelo",IF(Gestión!D621=$Q$23,"Control",""))))))))))))))))))))))</f>
        <v/>
      </c>
      <c r="T612" t="str">
        <f>IF(Gestión!E621=D!$K$2,"Acredi",IF(Gestión!E621=D!$K$7,"Increm",IF(Gestión!E621=D!$K$11,"Forma",IF(Gestión!E621=D!$K$15,"Vincu",IF(Gestión!E621=D!$K$31,"Estructuraci",IF(Gestión!E621=D!$K$33,"Tecnica",IF(Gestión!E621=D!$K$35,"Conso",IF(Gestión!E621=D!$K$37,"Fortale",IF(Gestión!E621=D!$K$38,"Program",IF(Gestión!E621=D!$K$40,"Estruct",IF(Gestión!E621=D!$K$48,"Artic",IF(Gestión!E621=D!$K$55,"Fortale1",IF(Gestión!E621=D!$K$60,"Biling",IF(Gestión!E621=D!$K$64,"Forma1",IF(Gestión!E621=D!$K$66,"Gest",IF(Gestión!E621=D!$K$68,"Redefini",IF(Gestión!E621=D!$K$69,"Fortale2",IF(Gestión!E621=D!$K$72,"Edu",IF(Gestión!E621=D!$K$79,"Implement",IF(Gestión!E621=D!$K$81,"Potencia",IF(Gestión!E621=D!$K$86,"Fortale3",IF(Gestión!E621=D!$K$89,"Vincu1",IF(Gestión!E621=D!$K$91,"Incur",IF(Gestión!E621=D!$K$93,"Proyec",IF(Gestión!E621=D!$K$94,"Estrateg",IF(Gestión!E621=D!$K$95,"Desa",IF(Gestión!E621=D!$K$103,"Seguim",IF(Gestión!E621=D!$K$104,"Acces",IF(Gestión!E621=D!$K$113,"Program1",IF(Gestión!E621=D!$K$115,"En",IF(Gestión!E621=D!$K$118,"Geren",IF(Gestión!E621=D!$K$128,"Proyec1",IF(Gestión!E621=D!$K$131,"Proyec2",IF(Gestión!E621=D!$K$135,"Forma2",IF(Gestión!E621=D!$K$137,"Talent",IF(Gestión!E621=D!$K$151,"Conso1",IF(Gestión!E621=D!$K$152,"Conso2",IF(Gestión!E621=D!$K$159,"Serv",IF(Gestión!E621=D!$K$164,"Rete",IF(Gestión!E621=D!$K$171,"Fortale4",IF(Gestión!E621=D!$K$172,"Fortale5",IF(Gestión!E621=D!$K$174,"Defini",IF(Gestión!E621=D!$K$175,"Coord",IF(Gestión!E621=D!$K$178,"Redef",IF(Gestión!E621=D!$K$181,"Compro",IF(Gestión!E621=D!$K$182,"Desa1",IF(Gestión!E621=D!$K$183,"Fortale6",IF(Gestión!E621=D!$K$187,"Esta",IF(Gestión!E621=D!$K$190,"Facil",IF(Gestión!E621=D!$K$193,"Soporte",IF(Gestión!E621=D!$K$198,"Implement1",IF(Gestión!E621=D!$K$201,"La",IF(Gestión!E621=D!$K$203,"Fortale7",IF(Gestión!E621=D!$K$206,"Remo",IF(Gestión!E621=D!$K$210,"Fortale8",IF(Gestión!E621=D!$K$214,"Mejoram",IF(Gestión!E621=D!$K$215,"Fortale9",IF(Gestión!E621=D!$K$217,"Fortale10",""))))))))))))))))))))))))))))))))))))))))))))))))))))))))))</f>
        <v/>
      </c>
    </row>
    <row r="613" spans="14:20" x14ac:dyDescent="0.25">
      <c r="N613" t="str">
        <f>IF(Gestión!F622=D!$L$2,"Forta",IF(Gestión!F622=$L$4,"Inclu",IF(Gestión!F622=$L$5,"Cult",IF(Gestión!F622=$L$7,"Actua",IF(Gestión!F622=$L$11,"Cuali",IF(Gestión!F622=$L$15,"Forta1",IF(Gestión!F622=$L$18,"Actua1",IF(Gestión!F622=$L$20,"Forta2",IF(Gestión!F622=$L$24,"Plan",IF(Gestión!F622=$L$28,"Confor",IF(Gestión!F622=$L$31,"Crea",IF(Gestión!F622=$L$33,"Incor",IF(Gestión!F622=$L$35,"Incre",IF(Gestión!F622=$L$36,"Prog",IF(Gestión!F622=$L$37,"Forta3",IF(Gestión!F622=$L$38,"Redi",IF(Gestión!F622=$L$40,"Confor1",IF(Gestión!F622=$L$44,"Apoyo",IF(Gestión!F622=$L$46,"Crea1",IF(Gestión!F622=$L$48,"Forta4",IF(Gestión!F622=$L$50,"Actua2",IF(Gestión!F622=$L$51,"Invest",IF(Gestión!F622=$L$52,"Conserv",IF(Gestión!F622=$L$55,"Incre1",IF(Gestión!F622=$L$60,"Actua3",IF(Gestión!F622=$L$64,"Actua4",IF(Gestión!F622=$L$66,"Asist",IF(Gestión!F622=$L$68,"Invest2",IF(Gestión!F622=$L$69,"Pract",IF(Gestión!F622=$L$72,"Forta5",IF(Gestión!F622=$L$79,"Opera",IF(Gestión!F622=$L$80,"Opera2",IF(Gestión!F622=$L$81,"Impul",IF(Gestión!F622=$L$86,"Estudio",IF(Gestión!F622=$L$89,"Invest3",IF(Gestión!F622=$L$90,"Diseño",IF(Gestión!F622=$L$91,"Invest4",IF(Gestión!F622=$L$93,"Vincula",IF(Gestión!F622=$L$94,"Crea2",IF(Gestión!F622=$L$95,"Diseño1",IF(Gestión!F622=$L$96,"Opera3",IF(Gestión!F622=$L$100,"Promo",IF(Gestión!F622=$L$101,"Estudio1",IF(Gestión!F622=$L$103,"Desarrolla",IF(Gestión!F622=$L$104,"Propen",IF(Gestión!F622=$L$108,"Aument",IF(Gestión!F622=$L$112,"Aument2",IF(Gestión!F622=$L$113,"Incre2",IF(Gestión!F622=$L$115,"Diver",IF(Gestión!F622=$L$118,"Estable",IF(Gestión!F622=$L$128,"Realiza",IF(Gestión!F622=$L$131,"Realiza1",IF(Gestión!F622=$L$135,"Diseño2",IF(Gestión!F622=$L$137,"Estudio2",IF(Gestión!F622=$L$138,"Invest5",IF(Gestión!F622=$L$141,"Actua5",IF(Gestión!F622=$L$144,"Estable1",IF(Gestión!F622=$L$151,"Defin","N/A"))))))))))))))))))))))))))))))))))))))))))))))))))))))))))</f>
        <v>N/A</v>
      </c>
      <c r="O613" t="str">
        <f>IF(N613="N/A",IF(Gestión!F622=$L$152,"Estable2",IF(Gestión!F622=$L$159,"Diseño3",IF(Gestión!F622=$L$161,"Diseño4",IF(Gestión!F622=$L$164,"Forta6",IF(Gestión!F622=$L$168,"Prog1",IF(Gestión!F622=$L$171,"Robus",IF(Gestión!F622=$L$172,"Diseño5",IF(Gestión!F622=$L$173,"Diseño6",IF(Gestión!F622=$L$174,"Estruc",IF(Gestión!F622=$L$175,"Diseño7",IF(Gestión!F622=$L$178,"Diseño8",IF(Gestión!F622=$L$179,"Diseño9",IF(Gestión!F622=$L$180,"Diseño10",IF(Gestión!F622=$L$181,"Diseño11",IF(Gestión!F622=$L$182,"Diseño12",IF(Gestión!F622=$L$183,"Capacit",IF(Gestión!F622=$L$186,"Redi1",IF(Gestión!F622=$L$187,"Defin1",IF(Gestión!F622=$L$190,"Cumplir",IF(Gestión!F622=$L$193,"Sistem",IF(Gestión!F622=$L$195,"Montaje",IF(Gestión!F622=$L$198,"Implementa",IF(Gestión!F622=$L$201,"Sistem1",IF(Gestión!F622=$L$203,"Asegura",IF(Gestión!F622=$L$204,"Estable3",IF(Gestión!F622=$L$206,"Constru",IF(Gestión!F622=$L$210,"Defin2",IF(Gestión!F622=$L$212,"Cult1",IF(Gestión!F622=$L$214,"Diseño13",IF(Gestión!F622=$L$215,"Defin3",IF(Gestión!F622=$L$217,"Segui",""))))))))))))))))))))))))))))))),N613)</f>
        <v/>
      </c>
      <c r="P613" t="str">
        <f>IF(Gestión!D622=$Q$2,"Acre",IF(Gestión!D622=$Q$3,"Valor",IF(Gestión!D622=$Q$4,"Calidad",IF(Gestión!D622=$Q$5,"NAI",IF(Gestión!D622=$Q$6,"NAP",IF(Gestión!D622=$Q$7,"NAE",IF(Gestión!D622=$Q$8,"Articulación",IF(Gestión!D622=$Q$9,"Extensión",IF(Gestión!D622=$Q$10,"Regionalización",IF(Gestión!D622=$Q$11,"Interna",IF(Gestión!D622=$Q$12,"Seguimiento",IF(Gestión!D622=$Q$13,"NAA",IF(Gestión!D622=$Q$14,"Gerencia",IF(Gestión!D622=$Q$15,"TH",IF(Gestión!D622=$Q$16,"Finan",IF(Gestión!D622=$Q$17,"Bienestar",IF(Gestión!D622=$Q$18,"Comuni",IF(Gestión!D622=$Q$19,"Sistema",IF(Gestión!D622=$Q$20,"GestionD",IF(Gestión!D622=$Q$21,"Mejoramiento",IF(Gestión!D622=$Q$22,"Modelo",IF(Gestión!D622=$Q$23,"Control",""))))))))))))))))))))))</f>
        <v/>
      </c>
      <c r="T613" t="str">
        <f>IF(Gestión!E622=D!$K$2,"Acredi",IF(Gestión!E622=D!$K$7,"Increm",IF(Gestión!E622=D!$K$11,"Forma",IF(Gestión!E622=D!$K$15,"Vincu",IF(Gestión!E622=D!$K$31,"Estructuraci",IF(Gestión!E622=D!$K$33,"Tecnica",IF(Gestión!E622=D!$K$35,"Conso",IF(Gestión!E622=D!$K$37,"Fortale",IF(Gestión!E622=D!$K$38,"Program",IF(Gestión!E622=D!$K$40,"Estruct",IF(Gestión!E622=D!$K$48,"Artic",IF(Gestión!E622=D!$K$55,"Fortale1",IF(Gestión!E622=D!$K$60,"Biling",IF(Gestión!E622=D!$K$64,"Forma1",IF(Gestión!E622=D!$K$66,"Gest",IF(Gestión!E622=D!$K$68,"Redefini",IF(Gestión!E622=D!$K$69,"Fortale2",IF(Gestión!E622=D!$K$72,"Edu",IF(Gestión!E622=D!$K$79,"Implement",IF(Gestión!E622=D!$K$81,"Potencia",IF(Gestión!E622=D!$K$86,"Fortale3",IF(Gestión!E622=D!$K$89,"Vincu1",IF(Gestión!E622=D!$K$91,"Incur",IF(Gestión!E622=D!$K$93,"Proyec",IF(Gestión!E622=D!$K$94,"Estrateg",IF(Gestión!E622=D!$K$95,"Desa",IF(Gestión!E622=D!$K$103,"Seguim",IF(Gestión!E622=D!$K$104,"Acces",IF(Gestión!E622=D!$K$113,"Program1",IF(Gestión!E622=D!$K$115,"En",IF(Gestión!E622=D!$K$118,"Geren",IF(Gestión!E622=D!$K$128,"Proyec1",IF(Gestión!E622=D!$K$131,"Proyec2",IF(Gestión!E622=D!$K$135,"Forma2",IF(Gestión!E622=D!$K$137,"Talent",IF(Gestión!E622=D!$K$151,"Conso1",IF(Gestión!E622=D!$K$152,"Conso2",IF(Gestión!E622=D!$K$159,"Serv",IF(Gestión!E622=D!$K$164,"Rete",IF(Gestión!E622=D!$K$171,"Fortale4",IF(Gestión!E622=D!$K$172,"Fortale5",IF(Gestión!E622=D!$K$174,"Defini",IF(Gestión!E622=D!$K$175,"Coord",IF(Gestión!E622=D!$K$178,"Redef",IF(Gestión!E622=D!$K$181,"Compro",IF(Gestión!E622=D!$K$182,"Desa1",IF(Gestión!E622=D!$K$183,"Fortale6",IF(Gestión!E622=D!$K$187,"Esta",IF(Gestión!E622=D!$K$190,"Facil",IF(Gestión!E622=D!$K$193,"Soporte",IF(Gestión!E622=D!$K$198,"Implement1",IF(Gestión!E622=D!$K$201,"La",IF(Gestión!E622=D!$K$203,"Fortale7",IF(Gestión!E622=D!$K$206,"Remo",IF(Gestión!E622=D!$K$210,"Fortale8",IF(Gestión!E622=D!$K$214,"Mejoram",IF(Gestión!E622=D!$K$215,"Fortale9",IF(Gestión!E622=D!$K$217,"Fortale10",""))))))))))))))))))))))))))))))))))))))))))))))))))))))))))</f>
        <v/>
      </c>
    </row>
    <row r="614" spans="14:20" x14ac:dyDescent="0.25">
      <c r="N614" t="str">
        <f>IF(Gestión!F623=D!$L$2,"Forta",IF(Gestión!F623=$L$4,"Inclu",IF(Gestión!F623=$L$5,"Cult",IF(Gestión!F623=$L$7,"Actua",IF(Gestión!F623=$L$11,"Cuali",IF(Gestión!F623=$L$15,"Forta1",IF(Gestión!F623=$L$18,"Actua1",IF(Gestión!F623=$L$20,"Forta2",IF(Gestión!F623=$L$24,"Plan",IF(Gestión!F623=$L$28,"Confor",IF(Gestión!F623=$L$31,"Crea",IF(Gestión!F623=$L$33,"Incor",IF(Gestión!F623=$L$35,"Incre",IF(Gestión!F623=$L$36,"Prog",IF(Gestión!F623=$L$37,"Forta3",IF(Gestión!F623=$L$38,"Redi",IF(Gestión!F623=$L$40,"Confor1",IF(Gestión!F623=$L$44,"Apoyo",IF(Gestión!F623=$L$46,"Crea1",IF(Gestión!F623=$L$48,"Forta4",IF(Gestión!F623=$L$50,"Actua2",IF(Gestión!F623=$L$51,"Invest",IF(Gestión!F623=$L$52,"Conserv",IF(Gestión!F623=$L$55,"Incre1",IF(Gestión!F623=$L$60,"Actua3",IF(Gestión!F623=$L$64,"Actua4",IF(Gestión!F623=$L$66,"Asist",IF(Gestión!F623=$L$68,"Invest2",IF(Gestión!F623=$L$69,"Pract",IF(Gestión!F623=$L$72,"Forta5",IF(Gestión!F623=$L$79,"Opera",IF(Gestión!F623=$L$80,"Opera2",IF(Gestión!F623=$L$81,"Impul",IF(Gestión!F623=$L$86,"Estudio",IF(Gestión!F623=$L$89,"Invest3",IF(Gestión!F623=$L$90,"Diseño",IF(Gestión!F623=$L$91,"Invest4",IF(Gestión!F623=$L$93,"Vincula",IF(Gestión!F623=$L$94,"Crea2",IF(Gestión!F623=$L$95,"Diseño1",IF(Gestión!F623=$L$96,"Opera3",IF(Gestión!F623=$L$100,"Promo",IF(Gestión!F623=$L$101,"Estudio1",IF(Gestión!F623=$L$103,"Desarrolla",IF(Gestión!F623=$L$104,"Propen",IF(Gestión!F623=$L$108,"Aument",IF(Gestión!F623=$L$112,"Aument2",IF(Gestión!F623=$L$113,"Incre2",IF(Gestión!F623=$L$115,"Diver",IF(Gestión!F623=$L$118,"Estable",IF(Gestión!F623=$L$128,"Realiza",IF(Gestión!F623=$L$131,"Realiza1",IF(Gestión!F623=$L$135,"Diseño2",IF(Gestión!F623=$L$137,"Estudio2",IF(Gestión!F623=$L$138,"Invest5",IF(Gestión!F623=$L$141,"Actua5",IF(Gestión!F623=$L$144,"Estable1",IF(Gestión!F623=$L$151,"Defin","N/A"))))))))))))))))))))))))))))))))))))))))))))))))))))))))))</f>
        <v>N/A</v>
      </c>
      <c r="O614" t="str">
        <f>IF(N614="N/A",IF(Gestión!F623=$L$152,"Estable2",IF(Gestión!F623=$L$159,"Diseño3",IF(Gestión!F623=$L$161,"Diseño4",IF(Gestión!F623=$L$164,"Forta6",IF(Gestión!F623=$L$168,"Prog1",IF(Gestión!F623=$L$171,"Robus",IF(Gestión!F623=$L$172,"Diseño5",IF(Gestión!F623=$L$173,"Diseño6",IF(Gestión!F623=$L$174,"Estruc",IF(Gestión!F623=$L$175,"Diseño7",IF(Gestión!F623=$L$178,"Diseño8",IF(Gestión!F623=$L$179,"Diseño9",IF(Gestión!F623=$L$180,"Diseño10",IF(Gestión!F623=$L$181,"Diseño11",IF(Gestión!F623=$L$182,"Diseño12",IF(Gestión!F623=$L$183,"Capacit",IF(Gestión!F623=$L$186,"Redi1",IF(Gestión!F623=$L$187,"Defin1",IF(Gestión!F623=$L$190,"Cumplir",IF(Gestión!F623=$L$193,"Sistem",IF(Gestión!F623=$L$195,"Montaje",IF(Gestión!F623=$L$198,"Implementa",IF(Gestión!F623=$L$201,"Sistem1",IF(Gestión!F623=$L$203,"Asegura",IF(Gestión!F623=$L$204,"Estable3",IF(Gestión!F623=$L$206,"Constru",IF(Gestión!F623=$L$210,"Defin2",IF(Gestión!F623=$L$212,"Cult1",IF(Gestión!F623=$L$214,"Diseño13",IF(Gestión!F623=$L$215,"Defin3",IF(Gestión!F623=$L$217,"Segui",""))))))))))))))))))))))))))))))),N614)</f>
        <v/>
      </c>
      <c r="P614" t="str">
        <f>IF(Gestión!D623=$Q$2,"Acre",IF(Gestión!D623=$Q$3,"Valor",IF(Gestión!D623=$Q$4,"Calidad",IF(Gestión!D623=$Q$5,"NAI",IF(Gestión!D623=$Q$6,"NAP",IF(Gestión!D623=$Q$7,"NAE",IF(Gestión!D623=$Q$8,"Articulación",IF(Gestión!D623=$Q$9,"Extensión",IF(Gestión!D623=$Q$10,"Regionalización",IF(Gestión!D623=$Q$11,"Interna",IF(Gestión!D623=$Q$12,"Seguimiento",IF(Gestión!D623=$Q$13,"NAA",IF(Gestión!D623=$Q$14,"Gerencia",IF(Gestión!D623=$Q$15,"TH",IF(Gestión!D623=$Q$16,"Finan",IF(Gestión!D623=$Q$17,"Bienestar",IF(Gestión!D623=$Q$18,"Comuni",IF(Gestión!D623=$Q$19,"Sistema",IF(Gestión!D623=$Q$20,"GestionD",IF(Gestión!D623=$Q$21,"Mejoramiento",IF(Gestión!D623=$Q$22,"Modelo",IF(Gestión!D623=$Q$23,"Control",""))))))))))))))))))))))</f>
        <v/>
      </c>
      <c r="T614" t="str">
        <f>IF(Gestión!E623=D!$K$2,"Acredi",IF(Gestión!E623=D!$K$7,"Increm",IF(Gestión!E623=D!$K$11,"Forma",IF(Gestión!E623=D!$K$15,"Vincu",IF(Gestión!E623=D!$K$31,"Estructuraci",IF(Gestión!E623=D!$K$33,"Tecnica",IF(Gestión!E623=D!$K$35,"Conso",IF(Gestión!E623=D!$K$37,"Fortale",IF(Gestión!E623=D!$K$38,"Program",IF(Gestión!E623=D!$K$40,"Estruct",IF(Gestión!E623=D!$K$48,"Artic",IF(Gestión!E623=D!$K$55,"Fortale1",IF(Gestión!E623=D!$K$60,"Biling",IF(Gestión!E623=D!$K$64,"Forma1",IF(Gestión!E623=D!$K$66,"Gest",IF(Gestión!E623=D!$K$68,"Redefini",IF(Gestión!E623=D!$K$69,"Fortale2",IF(Gestión!E623=D!$K$72,"Edu",IF(Gestión!E623=D!$K$79,"Implement",IF(Gestión!E623=D!$K$81,"Potencia",IF(Gestión!E623=D!$K$86,"Fortale3",IF(Gestión!E623=D!$K$89,"Vincu1",IF(Gestión!E623=D!$K$91,"Incur",IF(Gestión!E623=D!$K$93,"Proyec",IF(Gestión!E623=D!$K$94,"Estrateg",IF(Gestión!E623=D!$K$95,"Desa",IF(Gestión!E623=D!$K$103,"Seguim",IF(Gestión!E623=D!$K$104,"Acces",IF(Gestión!E623=D!$K$113,"Program1",IF(Gestión!E623=D!$K$115,"En",IF(Gestión!E623=D!$K$118,"Geren",IF(Gestión!E623=D!$K$128,"Proyec1",IF(Gestión!E623=D!$K$131,"Proyec2",IF(Gestión!E623=D!$K$135,"Forma2",IF(Gestión!E623=D!$K$137,"Talent",IF(Gestión!E623=D!$K$151,"Conso1",IF(Gestión!E623=D!$K$152,"Conso2",IF(Gestión!E623=D!$K$159,"Serv",IF(Gestión!E623=D!$K$164,"Rete",IF(Gestión!E623=D!$K$171,"Fortale4",IF(Gestión!E623=D!$K$172,"Fortale5",IF(Gestión!E623=D!$K$174,"Defini",IF(Gestión!E623=D!$K$175,"Coord",IF(Gestión!E623=D!$K$178,"Redef",IF(Gestión!E623=D!$K$181,"Compro",IF(Gestión!E623=D!$K$182,"Desa1",IF(Gestión!E623=D!$K$183,"Fortale6",IF(Gestión!E623=D!$K$187,"Esta",IF(Gestión!E623=D!$K$190,"Facil",IF(Gestión!E623=D!$K$193,"Soporte",IF(Gestión!E623=D!$K$198,"Implement1",IF(Gestión!E623=D!$K$201,"La",IF(Gestión!E623=D!$K$203,"Fortale7",IF(Gestión!E623=D!$K$206,"Remo",IF(Gestión!E623=D!$K$210,"Fortale8",IF(Gestión!E623=D!$K$214,"Mejoram",IF(Gestión!E623=D!$K$215,"Fortale9",IF(Gestión!E623=D!$K$217,"Fortale10",""))))))))))))))))))))))))))))))))))))))))))))))))))))))))))</f>
        <v/>
      </c>
    </row>
    <row r="615" spans="14:20" x14ac:dyDescent="0.25">
      <c r="N615" t="str">
        <f>IF(Gestión!F624=D!$L$2,"Forta",IF(Gestión!F624=$L$4,"Inclu",IF(Gestión!F624=$L$5,"Cult",IF(Gestión!F624=$L$7,"Actua",IF(Gestión!F624=$L$11,"Cuali",IF(Gestión!F624=$L$15,"Forta1",IF(Gestión!F624=$L$18,"Actua1",IF(Gestión!F624=$L$20,"Forta2",IF(Gestión!F624=$L$24,"Plan",IF(Gestión!F624=$L$28,"Confor",IF(Gestión!F624=$L$31,"Crea",IF(Gestión!F624=$L$33,"Incor",IF(Gestión!F624=$L$35,"Incre",IF(Gestión!F624=$L$36,"Prog",IF(Gestión!F624=$L$37,"Forta3",IF(Gestión!F624=$L$38,"Redi",IF(Gestión!F624=$L$40,"Confor1",IF(Gestión!F624=$L$44,"Apoyo",IF(Gestión!F624=$L$46,"Crea1",IF(Gestión!F624=$L$48,"Forta4",IF(Gestión!F624=$L$50,"Actua2",IF(Gestión!F624=$L$51,"Invest",IF(Gestión!F624=$L$52,"Conserv",IF(Gestión!F624=$L$55,"Incre1",IF(Gestión!F624=$L$60,"Actua3",IF(Gestión!F624=$L$64,"Actua4",IF(Gestión!F624=$L$66,"Asist",IF(Gestión!F624=$L$68,"Invest2",IF(Gestión!F624=$L$69,"Pract",IF(Gestión!F624=$L$72,"Forta5",IF(Gestión!F624=$L$79,"Opera",IF(Gestión!F624=$L$80,"Opera2",IF(Gestión!F624=$L$81,"Impul",IF(Gestión!F624=$L$86,"Estudio",IF(Gestión!F624=$L$89,"Invest3",IF(Gestión!F624=$L$90,"Diseño",IF(Gestión!F624=$L$91,"Invest4",IF(Gestión!F624=$L$93,"Vincula",IF(Gestión!F624=$L$94,"Crea2",IF(Gestión!F624=$L$95,"Diseño1",IF(Gestión!F624=$L$96,"Opera3",IF(Gestión!F624=$L$100,"Promo",IF(Gestión!F624=$L$101,"Estudio1",IF(Gestión!F624=$L$103,"Desarrolla",IF(Gestión!F624=$L$104,"Propen",IF(Gestión!F624=$L$108,"Aument",IF(Gestión!F624=$L$112,"Aument2",IF(Gestión!F624=$L$113,"Incre2",IF(Gestión!F624=$L$115,"Diver",IF(Gestión!F624=$L$118,"Estable",IF(Gestión!F624=$L$128,"Realiza",IF(Gestión!F624=$L$131,"Realiza1",IF(Gestión!F624=$L$135,"Diseño2",IF(Gestión!F624=$L$137,"Estudio2",IF(Gestión!F624=$L$138,"Invest5",IF(Gestión!F624=$L$141,"Actua5",IF(Gestión!F624=$L$144,"Estable1",IF(Gestión!F624=$L$151,"Defin","N/A"))))))))))))))))))))))))))))))))))))))))))))))))))))))))))</f>
        <v>N/A</v>
      </c>
      <c r="O615" t="str">
        <f>IF(N615="N/A",IF(Gestión!F624=$L$152,"Estable2",IF(Gestión!F624=$L$159,"Diseño3",IF(Gestión!F624=$L$161,"Diseño4",IF(Gestión!F624=$L$164,"Forta6",IF(Gestión!F624=$L$168,"Prog1",IF(Gestión!F624=$L$171,"Robus",IF(Gestión!F624=$L$172,"Diseño5",IF(Gestión!F624=$L$173,"Diseño6",IF(Gestión!F624=$L$174,"Estruc",IF(Gestión!F624=$L$175,"Diseño7",IF(Gestión!F624=$L$178,"Diseño8",IF(Gestión!F624=$L$179,"Diseño9",IF(Gestión!F624=$L$180,"Diseño10",IF(Gestión!F624=$L$181,"Diseño11",IF(Gestión!F624=$L$182,"Diseño12",IF(Gestión!F624=$L$183,"Capacit",IF(Gestión!F624=$L$186,"Redi1",IF(Gestión!F624=$L$187,"Defin1",IF(Gestión!F624=$L$190,"Cumplir",IF(Gestión!F624=$L$193,"Sistem",IF(Gestión!F624=$L$195,"Montaje",IF(Gestión!F624=$L$198,"Implementa",IF(Gestión!F624=$L$201,"Sistem1",IF(Gestión!F624=$L$203,"Asegura",IF(Gestión!F624=$L$204,"Estable3",IF(Gestión!F624=$L$206,"Constru",IF(Gestión!F624=$L$210,"Defin2",IF(Gestión!F624=$L$212,"Cult1",IF(Gestión!F624=$L$214,"Diseño13",IF(Gestión!F624=$L$215,"Defin3",IF(Gestión!F624=$L$217,"Segui",""))))))))))))))))))))))))))))))),N615)</f>
        <v/>
      </c>
      <c r="P615" t="str">
        <f>IF(Gestión!D624=$Q$2,"Acre",IF(Gestión!D624=$Q$3,"Valor",IF(Gestión!D624=$Q$4,"Calidad",IF(Gestión!D624=$Q$5,"NAI",IF(Gestión!D624=$Q$6,"NAP",IF(Gestión!D624=$Q$7,"NAE",IF(Gestión!D624=$Q$8,"Articulación",IF(Gestión!D624=$Q$9,"Extensión",IF(Gestión!D624=$Q$10,"Regionalización",IF(Gestión!D624=$Q$11,"Interna",IF(Gestión!D624=$Q$12,"Seguimiento",IF(Gestión!D624=$Q$13,"NAA",IF(Gestión!D624=$Q$14,"Gerencia",IF(Gestión!D624=$Q$15,"TH",IF(Gestión!D624=$Q$16,"Finan",IF(Gestión!D624=$Q$17,"Bienestar",IF(Gestión!D624=$Q$18,"Comuni",IF(Gestión!D624=$Q$19,"Sistema",IF(Gestión!D624=$Q$20,"GestionD",IF(Gestión!D624=$Q$21,"Mejoramiento",IF(Gestión!D624=$Q$22,"Modelo",IF(Gestión!D624=$Q$23,"Control",""))))))))))))))))))))))</f>
        <v/>
      </c>
      <c r="T615" t="str">
        <f>IF(Gestión!E624=D!$K$2,"Acredi",IF(Gestión!E624=D!$K$7,"Increm",IF(Gestión!E624=D!$K$11,"Forma",IF(Gestión!E624=D!$K$15,"Vincu",IF(Gestión!E624=D!$K$31,"Estructuraci",IF(Gestión!E624=D!$K$33,"Tecnica",IF(Gestión!E624=D!$K$35,"Conso",IF(Gestión!E624=D!$K$37,"Fortale",IF(Gestión!E624=D!$K$38,"Program",IF(Gestión!E624=D!$K$40,"Estruct",IF(Gestión!E624=D!$K$48,"Artic",IF(Gestión!E624=D!$K$55,"Fortale1",IF(Gestión!E624=D!$K$60,"Biling",IF(Gestión!E624=D!$K$64,"Forma1",IF(Gestión!E624=D!$K$66,"Gest",IF(Gestión!E624=D!$K$68,"Redefini",IF(Gestión!E624=D!$K$69,"Fortale2",IF(Gestión!E624=D!$K$72,"Edu",IF(Gestión!E624=D!$K$79,"Implement",IF(Gestión!E624=D!$K$81,"Potencia",IF(Gestión!E624=D!$K$86,"Fortale3",IF(Gestión!E624=D!$K$89,"Vincu1",IF(Gestión!E624=D!$K$91,"Incur",IF(Gestión!E624=D!$K$93,"Proyec",IF(Gestión!E624=D!$K$94,"Estrateg",IF(Gestión!E624=D!$K$95,"Desa",IF(Gestión!E624=D!$K$103,"Seguim",IF(Gestión!E624=D!$K$104,"Acces",IF(Gestión!E624=D!$K$113,"Program1",IF(Gestión!E624=D!$K$115,"En",IF(Gestión!E624=D!$K$118,"Geren",IF(Gestión!E624=D!$K$128,"Proyec1",IF(Gestión!E624=D!$K$131,"Proyec2",IF(Gestión!E624=D!$K$135,"Forma2",IF(Gestión!E624=D!$K$137,"Talent",IF(Gestión!E624=D!$K$151,"Conso1",IF(Gestión!E624=D!$K$152,"Conso2",IF(Gestión!E624=D!$K$159,"Serv",IF(Gestión!E624=D!$K$164,"Rete",IF(Gestión!E624=D!$K$171,"Fortale4",IF(Gestión!E624=D!$K$172,"Fortale5",IF(Gestión!E624=D!$K$174,"Defini",IF(Gestión!E624=D!$K$175,"Coord",IF(Gestión!E624=D!$K$178,"Redef",IF(Gestión!E624=D!$K$181,"Compro",IF(Gestión!E624=D!$K$182,"Desa1",IF(Gestión!E624=D!$K$183,"Fortale6",IF(Gestión!E624=D!$K$187,"Esta",IF(Gestión!E624=D!$K$190,"Facil",IF(Gestión!E624=D!$K$193,"Soporte",IF(Gestión!E624=D!$K$198,"Implement1",IF(Gestión!E624=D!$K$201,"La",IF(Gestión!E624=D!$K$203,"Fortale7",IF(Gestión!E624=D!$K$206,"Remo",IF(Gestión!E624=D!$K$210,"Fortale8",IF(Gestión!E624=D!$K$214,"Mejoram",IF(Gestión!E624=D!$K$215,"Fortale9",IF(Gestión!E624=D!$K$217,"Fortale10",""))))))))))))))))))))))))))))))))))))))))))))))))))))))))))</f>
        <v/>
      </c>
    </row>
    <row r="616" spans="14:20" x14ac:dyDescent="0.25">
      <c r="N616" t="str">
        <f>IF(Gestión!F625=D!$L$2,"Forta",IF(Gestión!F625=$L$4,"Inclu",IF(Gestión!F625=$L$5,"Cult",IF(Gestión!F625=$L$7,"Actua",IF(Gestión!F625=$L$11,"Cuali",IF(Gestión!F625=$L$15,"Forta1",IF(Gestión!F625=$L$18,"Actua1",IF(Gestión!F625=$L$20,"Forta2",IF(Gestión!F625=$L$24,"Plan",IF(Gestión!F625=$L$28,"Confor",IF(Gestión!F625=$L$31,"Crea",IF(Gestión!F625=$L$33,"Incor",IF(Gestión!F625=$L$35,"Incre",IF(Gestión!F625=$L$36,"Prog",IF(Gestión!F625=$L$37,"Forta3",IF(Gestión!F625=$L$38,"Redi",IF(Gestión!F625=$L$40,"Confor1",IF(Gestión!F625=$L$44,"Apoyo",IF(Gestión!F625=$L$46,"Crea1",IF(Gestión!F625=$L$48,"Forta4",IF(Gestión!F625=$L$50,"Actua2",IF(Gestión!F625=$L$51,"Invest",IF(Gestión!F625=$L$52,"Conserv",IF(Gestión!F625=$L$55,"Incre1",IF(Gestión!F625=$L$60,"Actua3",IF(Gestión!F625=$L$64,"Actua4",IF(Gestión!F625=$L$66,"Asist",IF(Gestión!F625=$L$68,"Invest2",IF(Gestión!F625=$L$69,"Pract",IF(Gestión!F625=$L$72,"Forta5",IF(Gestión!F625=$L$79,"Opera",IF(Gestión!F625=$L$80,"Opera2",IF(Gestión!F625=$L$81,"Impul",IF(Gestión!F625=$L$86,"Estudio",IF(Gestión!F625=$L$89,"Invest3",IF(Gestión!F625=$L$90,"Diseño",IF(Gestión!F625=$L$91,"Invest4",IF(Gestión!F625=$L$93,"Vincula",IF(Gestión!F625=$L$94,"Crea2",IF(Gestión!F625=$L$95,"Diseño1",IF(Gestión!F625=$L$96,"Opera3",IF(Gestión!F625=$L$100,"Promo",IF(Gestión!F625=$L$101,"Estudio1",IF(Gestión!F625=$L$103,"Desarrolla",IF(Gestión!F625=$L$104,"Propen",IF(Gestión!F625=$L$108,"Aument",IF(Gestión!F625=$L$112,"Aument2",IF(Gestión!F625=$L$113,"Incre2",IF(Gestión!F625=$L$115,"Diver",IF(Gestión!F625=$L$118,"Estable",IF(Gestión!F625=$L$128,"Realiza",IF(Gestión!F625=$L$131,"Realiza1",IF(Gestión!F625=$L$135,"Diseño2",IF(Gestión!F625=$L$137,"Estudio2",IF(Gestión!F625=$L$138,"Invest5",IF(Gestión!F625=$L$141,"Actua5",IF(Gestión!F625=$L$144,"Estable1",IF(Gestión!F625=$L$151,"Defin","N/A"))))))))))))))))))))))))))))))))))))))))))))))))))))))))))</f>
        <v>N/A</v>
      </c>
      <c r="O616" t="str">
        <f>IF(N616="N/A",IF(Gestión!F625=$L$152,"Estable2",IF(Gestión!F625=$L$159,"Diseño3",IF(Gestión!F625=$L$161,"Diseño4",IF(Gestión!F625=$L$164,"Forta6",IF(Gestión!F625=$L$168,"Prog1",IF(Gestión!F625=$L$171,"Robus",IF(Gestión!F625=$L$172,"Diseño5",IF(Gestión!F625=$L$173,"Diseño6",IF(Gestión!F625=$L$174,"Estruc",IF(Gestión!F625=$L$175,"Diseño7",IF(Gestión!F625=$L$178,"Diseño8",IF(Gestión!F625=$L$179,"Diseño9",IF(Gestión!F625=$L$180,"Diseño10",IF(Gestión!F625=$L$181,"Diseño11",IF(Gestión!F625=$L$182,"Diseño12",IF(Gestión!F625=$L$183,"Capacit",IF(Gestión!F625=$L$186,"Redi1",IF(Gestión!F625=$L$187,"Defin1",IF(Gestión!F625=$L$190,"Cumplir",IF(Gestión!F625=$L$193,"Sistem",IF(Gestión!F625=$L$195,"Montaje",IF(Gestión!F625=$L$198,"Implementa",IF(Gestión!F625=$L$201,"Sistem1",IF(Gestión!F625=$L$203,"Asegura",IF(Gestión!F625=$L$204,"Estable3",IF(Gestión!F625=$L$206,"Constru",IF(Gestión!F625=$L$210,"Defin2",IF(Gestión!F625=$L$212,"Cult1",IF(Gestión!F625=$L$214,"Diseño13",IF(Gestión!F625=$L$215,"Defin3",IF(Gestión!F625=$L$217,"Segui",""))))))))))))))))))))))))))))))),N616)</f>
        <v/>
      </c>
      <c r="P616" t="str">
        <f>IF(Gestión!D625=$Q$2,"Acre",IF(Gestión!D625=$Q$3,"Valor",IF(Gestión!D625=$Q$4,"Calidad",IF(Gestión!D625=$Q$5,"NAI",IF(Gestión!D625=$Q$6,"NAP",IF(Gestión!D625=$Q$7,"NAE",IF(Gestión!D625=$Q$8,"Articulación",IF(Gestión!D625=$Q$9,"Extensión",IF(Gestión!D625=$Q$10,"Regionalización",IF(Gestión!D625=$Q$11,"Interna",IF(Gestión!D625=$Q$12,"Seguimiento",IF(Gestión!D625=$Q$13,"NAA",IF(Gestión!D625=$Q$14,"Gerencia",IF(Gestión!D625=$Q$15,"TH",IF(Gestión!D625=$Q$16,"Finan",IF(Gestión!D625=$Q$17,"Bienestar",IF(Gestión!D625=$Q$18,"Comuni",IF(Gestión!D625=$Q$19,"Sistema",IF(Gestión!D625=$Q$20,"GestionD",IF(Gestión!D625=$Q$21,"Mejoramiento",IF(Gestión!D625=$Q$22,"Modelo",IF(Gestión!D625=$Q$23,"Control",""))))))))))))))))))))))</f>
        <v/>
      </c>
      <c r="T616" t="str">
        <f>IF(Gestión!E625=D!$K$2,"Acredi",IF(Gestión!E625=D!$K$7,"Increm",IF(Gestión!E625=D!$K$11,"Forma",IF(Gestión!E625=D!$K$15,"Vincu",IF(Gestión!E625=D!$K$31,"Estructuraci",IF(Gestión!E625=D!$K$33,"Tecnica",IF(Gestión!E625=D!$K$35,"Conso",IF(Gestión!E625=D!$K$37,"Fortale",IF(Gestión!E625=D!$K$38,"Program",IF(Gestión!E625=D!$K$40,"Estruct",IF(Gestión!E625=D!$K$48,"Artic",IF(Gestión!E625=D!$K$55,"Fortale1",IF(Gestión!E625=D!$K$60,"Biling",IF(Gestión!E625=D!$K$64,"Forma1",IF(Gestión!E625=D!$K$66,"Gest",IF(Gestión!E625=D!$K$68,"Redefini",IF(Gestión!E625=D!$K$69,"Fortale2",IF(Gestión!E625=D!$K$72,"Edu",IF(Gestión!E625=D!$K$79,"Implement",IF(Gestión!E625=D!$K$81,"Potencia",IF(Gestión!E625=D!$K$86,"Fortale3",IF(Gestión!E625=D!$K$89,"Vincu1",IF(Gestión!E625=D!$K$91,"Incur",IF(Gestión!E625=D!$K$93,"Proyec",IF(Gestión!E625=D!$K$94,"Estrateg",IF(Gestión!E625=D!$K$95,"Desa",IF(Gestión!E625=D!$K$103,"Seguim",IF(Gestión!E625=D!$K$104,"Acces",IF(Gestión!E625=D!$K$113,"Program1",IF(Gestión!E625=D!$K$115,"En",IF(Gestión!E625=D!$K$118,"Geren",IF(Gestión!E625=D!$K$128,"Proyec1",IF(Gestión!E625=D!$K$131,"Proyec2",IF(Gestión!E625=D!$K$135,"Forma2",IF(Gestión!E625=D!$K$137,"Talent",IF(Gestión!E625=D!$K$151,"Conso1",IF(Gestión!E625=D!$K$152,"Conso2",IF(Gestión!E625=D!$K$159,"Serv",IF(Gestión!E625=D!$K$164,"Rete",IF(Gestión!E625=D!$K$171,"Fortale4",IF(Gestión!E625=D!$K$172,"Fortale5",IF(Gestión!E625=D!$K$174,"Defini",IF(Gestión!E625=D!$K$175,"Coord",IF(Gestión!E625=D!$K$178,"Redef",IF(Gestión!E625=D!$K$181,"Compro",IF(Gestión!E625=D!$K$182,"Desa1",IF(Gestión!E625=D!$K$183,"Fortale6",IF(Gestión!E625=D!$K$187,"Esta",IF(Gestión!E625=D!$K$190,"Facil",IF(Gestión!E625=D!$K$193,"Soporte",IF(Gestión!E625=D!$K$198,"Implement1",IF(Gestión!E625=D!$K$201,"La",IF(Gestión!E625=D!$K$203,"Fortale7",IF(Gestión!E625=D!$K$206,"Remo",IF(Gestión!E625=D!$K$210,"Fortale8",IF(Gestión!E625=D!$K$214,"Mejoram",IF(Gestión!E625=D!$K$215,"Fortale9",IF(Gestión!E625=D!$K$217,"Fortale10",""))))))))))))))))))))))))))))))))))))))))))))))))))))))))))</f>
        <v/>
      </c>
    </row>
    <row r="617" spans="14:20" x14ac:dyDescent="0.25">
      <c r="N617" t="str">
        <f>IF(Gestión!F626=D!$L$2,"Forta",IF(Gestión!F626=$L$4,"Inclu",IF(Gestión!F626=$L$5,"Cult",IF(Gestión!F626=$L$7,"Actua",IF(Gestión!F626=$L$11,"Cuali",IF(Gestión!F626=$L$15,"Forta1",IF(Gestión!F626=$L$18,"Actua1",IF(Gestión!F626=$L$20,"Forta2",IF(Gestión!F626=$L$24,"Plan",IF(Gestión!F626=$L$28,"Confor",IF(Gestión!F626=$L$31,"Crea",IF(Gestión!F626=$L$33,"Incor",IF(Gestión!F626=$L$35,"Incre",IF(Gestión!F626=$L$36,"Prog",IF(Gestión!F626=$L$37,"Forta3",IF(Gestión!F626=$L$38,"Redi",IF(Gestión!F626=$L$40,"Confor1",IF(Gestión!F626=$L$44,"Apoyo",IF(Gestión!F626=$L$46,"Crea1",IF(Gestión!F626=$L$48,"Forta4",IF(Gestión!F626=$L$50,"Actua2",IF(Gestión!F626=$L$51,"Invest",IF(Gestión!F626=$L$52,"Conserv",IF(Gestión!F626=$L$55,"Incre1",IF(Gestión!F626=$L$60,"Actua3",IF(Gestión!F626=$L$64,"Actua4",IF(Gestión!F626=$L$66,"Asist",IF(Gestión!F626=$L$68,"Invest2",IF(Gestión!F626=$L$69,"Pract",IF(Gestión!F626=$L$72,"Forta5",IF(Gestión!F626=$L$79,"Opera",IF(Gestión!F626=$L$80,"Opera2",IF(Gestión!F626=$L$81,"Impul",IF(Gestión!F626=$L$86,"Estudio",IF(Gestión!F626=$L$89,"Invest3",IF(Gestión!F626=$L$90,"Diseño",IF(Gestión!F626=$L$91,"Invest4",IF(Gestión!F626=$L$93,"Vincula",IF(Gestión!F626=$L$94,"Crea2",IF(Gestión!F626=$L$95,"Diseño1",IF(Gestión!F626=$L$96,"Opera3",IF(Gestión!F626=$L$100,"Promo",IF(Gestión!F626=$L$101,"Estudio1",IF(Gestión!F626=$L$103,"Desarrolla",IF(Gestión!F626=$L$104,"Propen",IF(Gestión!F626=$L$108,"Aument",IF(Gestión!F626=$L$112,"Aument2",IF(Gestión!F626=$L$113,"Incre2",IF(Gestión!F626=$L$115,"Diver",IF(Gestión!F626=$L$118,"Estable",IF(Gestión!F626=$L$128,"Realiza",IF(Gestión!F626=$L$131,"Realiza1",IF(Gestión!F626=$L$135,"Diseño2",IF(Gestión!F626=$L$137,"Estudio2",IF(Gestión!F626=$L$138,"Invest5",IF(Gestión!F626=$L$141,"Actua5",IF(Gestión!F626=$L$144,"Estable1",IF(Gestión!F626=$L$151,"Defin","N/A"))))))))))))))))))))))))))))))))))))))))))))))))))))))))))</f>
        <v>N/A</v>
      </c>
      <c r="O617" t="str">
        <f>IF(N617="N/A",IF(Gestión!F626=$L$152,"Estable2",IF(Gestión!F626=$L$159,"Diseño3",IF(Gestión!F626=$L$161,"Diseño4",IF(Gestión!F626=$L$164,"Forta6",IF(Gestión!F626=$L$168,"Prog1",IF(Gestión!F626=$L$171,"Robus",IF(Gestión!F626=$L$172,"Diseño5",IF(Gestión!F626=$L$173,"Diseño6",IF(Gestión!F626=$L$174,"Estruc",IF(Gestión!F626=$L$175,"Diseño7",IF(Gestión!F626=$L$178,"Diseño8",IF(Gestión!F626=$L$179,"Diseño9",IF(Gestión!F626=$L$180,"Diseño10",IF(Gestión!F626=$L$181,"Diseño11",IF(Gestión!F626=$L$182,"Diseño12",IF(Gestión!F626=$L$183,"Capacit",IF(Gestión!F626=$L$186,"Redi1",IF(Gestión!F626=$L$187,"Defin1",IF(Gestión!F626=$L$190,"Cumplir",IF(Gestión!F626=$L$193,"Sistem",IF(Gestión!F626=$L$195,"Montaje",IF(Gestión!F626=$L$198,"Implementa",IF(Gestión!F626=$L$201,"Sistem1",IF(Gestión!F626=$L$203,"Asegura",IF(Gestión!F626=$L$204,"Estable3",IF(Gestión!F626=$L$206,"Constru",IF(Gestión!F626=$L$210,"Defin2",IF(Gestión!F626=$L$212,"Cult1",IF(Gestión!F626=$L$214,"Diseño13",IF(Gestión!F626=$L$215,"Defin3",IF(Gestión!F626=$L$217,"Segui",""))))))))))))))))))))))))))))))),N617)</f>
        <v/>
      </c>
      <c r="P617" t="str">
        <f>IF(Gestión!D626=$Q$2,"Acre",IF(Gestión!D626=$Q$3,"Valor",IF(Gestión!D626=$Q$4,"Calidad",IF(Gestión!D626=$Q$5,"NAI",IF(Gestión!D626=$Q$6,"NAP",IF(Gestión!D626=$Q$7,"NAE",IF(Gestión!D626=$Q$8,"Articulación",IF(Gestión!D626=$Q$9,"Extensión",IF(Gestión!D626=$Q$10,"Regionalización",IF(Gestión!D626=$Q$11,"Interna",IF(Gestión!D626=$Q$12,"Seguimiento",IF(Gestión!D626=$Q$13,"NAA",IF(Gestión!D626=$Q$14,"Gerencia",IF(Gestión!D626=$Q$15,"TH",IF(Gestión!D626=$Q$16,"Finan",IF(Gestión!D626=$Q$17,"Bienestar",IF(Gestión!D626=$Q$18,"Comuni",IF(Gestión!D626=$Q$19,"Sistema",IF(Gestión!D626=$Q$20,"GestionD",IF(Gestión!D626=$Q$21,"Mejoramiento",IF(Gestión!D626=$Q$22,"Modelo",IF(Gestión!D626=$Q$23,"Control",""))))))))))))))))))))))</f>
        <v/>
      </c>
      <c r="T617" t="str">
        <f>IF(Gestión!E626=D!$K$2,"Acredi",IF(Gestión!E626=D!$K$7,"Increm",IF(Gestión!E626=D!$K$11,"Forma",IF(Gestión!E626=D!$K$15,"Vincu",IF(Gestión!E626=D!$K$31,"Estructuraci",IF(Gestión!E626=D!$K$33,"Tecnica",IF(Gestión!E626=D!$K$35,"Conso",IF(Gestión!E626=D!$K$37,"Fortale",IF(Gestión!E626=D!$K$38,"Program",IF(Gestión!E626=D!$K$40,"Estruct",IF(Gestión!E626=D!$K$48,"Artic",IF(Gestión!E626=D!$K$55,"Fortale1",IF(Gestión!E626=D!$K$60,"Biling",IF(Gestión!E626=D!$K$64,"Forma1",IF(Gestión!E626=D!$K$66,"Gest",IF(Gestión!E626=D!$K$68,"Redefini",IF(Gestión!E626=D!$K$69,"Fortale2",IF(Gestión!E626=D!$K$72,"Edu",IF(Gestión!E626=D!$K$79,"Implement",IF(Gestión!E626=D!$K$81,"Potencia",IF(Gestión!E626=D!$K$86,"Fortale3",IF(Gestión!E626=D!$K$89,"Vincu1",IF(Gestión!E626=D!$K$91,"Incur",IF(Gestión!E626=D!$K$93,"Proyec",IF(Gestión!E626=D!$K$94,"Estrateg",IF(Gestión!E626=D!$K$95,"Desa",IF(Gestión!E626=D!$K$103,"Seguim",IF(Gestión!E626=D!$K$104,"Acces",IF(Gestión!E626=D!$K$113,"Program1",IF(Gestión!E626=D!$K$115,"En",IF(Gestión!E626=D!$K$118,"Geren",IF(Gestión!E626=D!$K$128,"Proyec1",IF(Gestión!E626=D!$K$131,"Proyec2",IF(Gestión!E626=D!$K$135,"Forma2",IF(Gestión!E626=D!$K$137,"Talent",IF(Gestión!E626=D!$K$151,"Conso1",IF(Gestión!E626=D!$K$152,"Conso2",IF(Gestión!E626=D!$K$159,"Serv",IF(Gestión!E626=D!$K$164,"Rete",IF(Gestión!E626=D!$K$171,"Fortale4",IF(Gestión!E626=D!$K$172,"Fortale5",IF(Gestión!E626=D!$K$174,"Defini",IF(Gestión!E626=D!$K$175,"Coord",IF(Gestión!E626=D!$K$178,"Redef",IF(Gestión!E626=D!$K$181,"Compro",IF(Gestión!E626=D!$K$182,"Desa1",IF(Gestión!E626=D!$K$183,"Fortale6",IF(Gestión!E626=D!$K$187,"Esta",IF(Gestión!E626=D!$K$190,"Facil",IF(Gestión!E626=D!$K$193,"Soporte",IF(Gestión!E626=D!$K$198,"Implement1",IF(Gestión!E626=D!$K$201,"La",IF(Gestión!E626=D!$K$203,"Fortale7",IF(Gestión!E626=D!$K$206,"Remo",IF(Gestión!E626=D!$K$210,"Fortale8",IF(Gestión!E626=D!$K$214,"Mejoram",IF(Gestión!E626=D!$K$215,"Fortale9",IF(Gestión!E626=D!$K$217,"Fortale10",""))))))))))))))))))))))))))))))))))))))))))))))))))))))))))</f>
        <v/>
      </c>
    </row>
    <row r="618" spans="14:20" x14ac:dyDescent="0.25">
      <c r="N618" t="str">
        <f>IF(Gestión!F627=D!$L$2,"Forta",IF(Gestión!F627=$L$4,"Inclu",IF(Gestión!F627=$L$5,"Cult",IF(Gestión!F627=$L$7,"Actua",IF(Gestión!F627=$L$11,"Cuali",IF(Gestión!F627=$L$15,"Forta1",IF(Gestión!F627=$L$18,"Actua1",IF(Gestión!F627=$L$20,"Forta2",IF(Gestión!F627=$L$24,"Plan",IF(Gestión!F627=$L$28,"Confor",IF(Gestión!F627=$L$31,"Crea",IF(Gestión!F627=$L$33,"Incor",IF(Gestión!F627=$L$35,"Incre",IF(Gestión!F627=$L$36,"Prog",IF(Gestión!F627=$L$37,"Forta3",IF(Gestión!F627=$L$38,"Redi",IF(Gestión!F627=$L$40,"Confor1",IF(Gestión!F627=$L$44,"Apoyo",IF(Gestión!F627=$L$46,"Crea1",IF(Gestión!F627=$L$48,"Forta4",IF(Gestión!F627=$L$50,"Actua2",IF(Gestión!F627=$L$51,"Invest",IF(Gestión!F627=$L$52,"Conserv",IF(Gestión!F627=$L$55,"Incre1",IF(Gestión!F627=$L$60,"Actua3",IF(Gestión!F627=$L$64,"Actua4",IF(Gestión!F627=$L$66,"Asist",IF(Gestión!F627=$L$68,"Invest2",IF(Gestión!F627=$L$69,"Pract",IF(Gestión!F627=$L$72,"Forta5",IF(Gestión!F627=$L$79,"Opera",IF(Gestión!F627=$L$80,"Opera2",IF(Gestión!F627=$L$81,"Impul",IF(Gestión!F627=$L$86,"Estudio",IF(Gestión!F627=$L$89,"Invest3",IF(Gestión!F627=$L$90,"Diseño",IF(Gestión!F627=$L$91,"Invest4",IF(Gestión!F627=$L$93,"Vincula",IF(Gestión!F627=$L$94,"Crea2",IF(Gestión!F627=$L$95,"Diseño1",IF(Gestión!F627=$L$96,"Opera3",IF(Gestión!F627=$L$100,"Promo",IF(Gestión!F627=$L$101,"Estudio1",IF(Gestión!F627=$L$103,"Desarrolla",IF(Gestión!F627=$L$104,"Propen",IF(Gestión!F627=$L$108,"Aument",IF(Gestión!F627=$L$112,"Aument2",IF(Gestión!F627=$L$113,"Incre2",IF(Gestión!F627=$L$115,"Diver",IF(Gestión!F627=$L$118,"Estable",IF(Gestión!F627=$L$128,"Realiza",IF(Gestión!F627=$L$131,"Realiza1",IF(Gestión!F627=$L$135,"Diseño2",IF(Gestión!F627=$L$137,"Estudio2",IF(Gestión!F627=$L$138,"Invest5",IF(Gestión!F627=$L$141,"Actua5",IF(Gestión!F627=$L$144,"Estable1",IF(Gestión!F627=$L$151,"Defin","N/A"))))))))))))))))))))))))))))))))))))))))))))))))))))))))))</f>
        <v>N/A</v>
      </c>
      <c r="O618" t="str">
        <f>IF(N618="N/A",IF(Gestión!F627=$L$152,"Estable2",IF(Gestión!F627=$L$159,"Diseño3",IF(Gestión!F627=$L$161,"Diseño4",IF(Gestión!F627=$L$164,"Forta6",IF(Gestión!F627=$L$168,"Prog1",IF(Gestión!F627=$L$171,"Robus",IF(Gestión!F627=$L$172,"Diseño5",IF(Gestión!F627=$L$173,"Diseño6",IF(Gestión!F627=$L$174,"Estruc",IF(Gestión!F627=$L$175,"Diseño7",IF(Gestión!F627=$L$178,"Diseño8",IF(Gestión!F627=$L$179,"Diseño9",IF(Gestión!F627=$L$180,"Diseño10",IF(Gestión!F627=$L$181,"Diseño11",IF(Gestión!F627=$L$182,"Diseño12",IF(Gestión!F627=$L$183,"Capacit",IF(Gestión!F627=$L$186,"Redi1",IF(Gestión!F627=$L$187,"Defin1",IF(Gestión!F627=$L$190,"Cumplir",IF(Gestión!F627=$L$193,"Sistem",IF(Gestión!F627=$L$195,"Montaje",IF(Gestión!F627=$L$198,"Implementa",IF(Gestión!F627=$L$201,"Sistem1",IF(Gestión!F627=$L$203,"Asegura",IF(Gestión!F627=$L$204,"Estable3",IF(Gestión!F627=$L$206,"Constru",IF(Gestión!F627=$L$210,"Defin2",IF(Gestión!F627=$L$212,"Cult1",IF(Gestión!F627=$L$214,"Diseño13",IF(Gestión!F627=$L$215,"Defin3",IF(Gestión!F627=$L$217,"Segui",""))))))))))))))))))))))))))))))),N618)</f>
        <v/>
      </c>
      <c r="P618" t="str">
        <f>IF(Gestión!D627=$Q$2,"Acre",IF(Gestión!D627=$Q$3,"Valor",IF(Gestión!D627=$Q$4,"Calidad",IF(Gestión!D627=$Q$5,"NAI",IF(Gestión!D627=$Q$6,"NAP",IF(Gestión!D627=$Q$7,"NAE",IF(Gestión!D627=$Q$8,"Articulación",IF(Gestión!D627=$Q$9,"Extensión",IF(Gestión!D627=$Q$10,"Regionalización",IF(Gestión!D627=$Q$11,"Interna",IF(Gestión!D627=$Q$12,"Seguimiento",IF(Gestión!D627=$Q$13,"NAA",IF(Gestión!D627=$Q$14,"Gerencia",IF(Gestión!D627=$Q$15,"TH",IF(Gestión!D627=$Q$16,"Finan",IF(Gestión!D627=$Q$17,"Bienestar",IF(Gestión!D627=$Q$18,"Comuni",IF(Gestión!D627=$Q$19,"Sistema",IF(Gestión!D627=$Q$20,"GestionD",IF(Gestión!D627=$Q$21,"Mejoramiento",IF(Gestión!D627=$Q$22,"Modelo",IF(Gestión!D627=$Q$23,"Control",""))))))))))))))))))))))</f>
        <v/>
      </c>
      <c r="T618" t="str">
        <f>IF(Gestión!E627=D!$K$2,"Acredi",IF(Gestión!E627=D!$K$7,"Increm",IF(Gestión!E627=D!$K$11,"Forma",IF(Gestión!E627=D!$K$15,"Vincu",IF(Gestión!E627=D!$K$31,"Estructuraci",IF(Gestión!E627=D!$K$33,"Tecnica",IF(Gestión!E627=D!$K$35,"Conso",IF(Gestión!E627=D!$K$37,"Fortale",IF(Gestión!E627=D!$K$38,"Program",IF(Gestión!E627=D!$K$40,"Estruct",IF(Gestión!E627=D!$K$48,"Artic",IF(Gestión!E627=D!$K$55,"Fortale1",IF(Gestión!E627=D!$K$60,"Biling",IF(Gestión!E627=D!$K$64,"Forma1",IF(Gestión!E627=D!$K$66,"Gest",IF(Gestión!E627=D!$K$68,"Redefini",IF(Gestión!E627=D!$K$69,"Fortale2",IF(Gestión!E627=D!$K$72,"Edu",IF(Gestión!E627=D!$K$79,"Implement",IF(Gestión!E627=D!$K$81,"Potencia",IF(Gestión!E627=D!$K$86,"Fortale3",IF(Gestión!E627=D!$K$89,"Vincu1",IF(Gestión!E627=D!$K$91,"Incur",IF(Gestión!E627=D!$K$93,"Proyec",IF(Gestión!E627=D!$K$94,"Estrateg",IF(Gestión!E627=D!$K$95,"Desa",IF(Gestión!E627=D!$K$103,"Seguim",IF(Gestión!E627=D!$K$104,"Acces",IF(Gestión!E627=D!$K$113,"Program1",IF(Gestión!E627=D!$K$115,"En",IF(Gestión!E627=D!$K$118,"Geren",IF(Gestión!E627=D!$K$128,"Proyec1",IF(Gestión!E627=D!$K$131,"Proyec2",IF(Gestión!E627=D!$K$135,"Forma2",IF(Gestión!E627=D!$K$137,"Talent",IF(Gestión!E627=D!$K$151,"Conso1",IF(Gestión!E627=D!$K$152,"Conso2",IF(Gestión!E627=D!$K$159,"Serv",IF(Gestión!E627=D!$K$164,"Rete",IF(Gestión!E627=D!$K$171,"Fortale4",IF(Gestión!E627=D!$K$172,"Fortale5",IF(Gestión!E627=D!$K$174,"Defini",IF(Gestión!E627=D!$K$175,"Coord",IF(Gestión!E627=D!$K$178,"Redef",IF(Gestión!E627=D!$K$181,"Compro",IF(Gestión!E627=D!$K$182,"Desa1",IF(Gestión!E627=D!$K$183,"Fortale6",IF(Gestión!E627=D!$K$187,"Esta",IF(Gestión!E627=D!$K$190,"Facil",IF(Gestión!E627=D!$K$193,"Soporte",IF(Gestión!E627=D!$K$198,"Implement1",IF(Gestión!E627=D!$K$201,"La",IF(Gestión!E627=D!$K$203,"Fortale7",IF(Gestión!E627=D!$K$206,"Remo",IF(Gestión!E627=D!$K$210,"Fortale8",IF(Gestión!E627=D!$K$214,"Mejoram",IF(Gestión!E627=D!$K$215,"Fortale9",IF(Gestión!E627=D!$K$217,"Fortale10",""))))))))))))))))))))))))))))))))))))))))))))))))))))))))))</f>
        <v/>
      </c>
    </row>
    <row r="619" spans="14:20" x14ac:dyDescent="0.25">
      <c r="N619" t="str">
        <f>IF(Gestión!F628=D!$L$2,"Forta",IF(Gestión!F628=$L$4,"Inclu",IF(Gestión!F628=$L$5,"Cult",IF(Gestión!F628=$L$7,"Actua",IF(Gestión!F628=$L$11,"Cuali",IF(Gestión!F628=$L$15,"Forta1",IF(Gestión!F628=$L$18,"Actua1",IF(Gestión!F628=$L$20,"Forta2",IF(Gestión!F628=$L$24,"Plan",IF(Gestión!F628=$L$28,"Confor",IF(Gestión!F628=$L$31,"Crea",IF(Gestión!F628=$L$33,"Incor",IF(Gestión!F628=$L$35,"Incre",IF(Gestión!F628=$L$36,"Prog",IF(Gestión!F628=$L$37,"Forta3",IF(Gestión!F628=$L$38,"Redi",IF(Gestión!F628=$L$40,"Confor1",IF(Gestión!F628=$L$44,"Apoyo",IF(Gestión!F628=$L$46,"Crea1",IF(Gestión!F628=$L$48,"Forta4",IF(Gestión!F628=$L$50,"Actua2",IF(Gestión!F628=$L$51,"Invest",IF(Gestión!F628=$L$52,"Conserv",IF(Gestión!F628=$L$55,"Incre1",IF(Gestión!F628=$L$60,"Actua3",IF(Gestión!F628=$L$64,"Actua4",IF(Gestión!F628=$L$66,"Asist",IF(Gestión!F628=$L$68,"Invest2",IF(Gestión!F628=$L$69,"Pract",IF(Gestión!F628=$L$72,"Forta5",IF(Gestión!F628=$L$79,"Opera",IF(Gestión!F628=$L$80,"Opera2",IF(Gestión!F628=$L$81,"Impul",IF(Gestión!F628=$L$86,"Estudio",IF(Gestión!F628=$L$89,"Invest3",IF(Gestión!F628=$L$90,"Diseño",IF(Gestión!F628=$L$91,"Invest4",IF(Gestión!F628=$L$93,"Vincula",IF(Gestión!F628=$L$94,"Crea2",IF(Gestión!F628=$L$95,"Diseño1",IF(Gestión!F628=$L$96,"Opera3",IF(Gestión!F628=$L$100,"Promo",IF(Gestión!F628=$L$101,"Estudio1",IF(Gestión!F628=$L$103,"Desarrolla",IF(Gestión!F628=$L$104,"Propen",IF(Gestión!F628=$L$108,"Aument",IF(Gestión!F628=$L$112,"Aument2",IF(Gestión!F628=$L$113,"Incre2",IF(Gestión!F628=$L$115,"Diver",IF(Gestión!F628=$L$118,"Estable",IF(Gestión!F628=$L$128,"Realiza",IF(Gestión!F628=$L$131,"Realiza1",IF(Gestión!F628=$L$135,"Diseño2",IF(Gestión!F628=$L$137,"Estudio2",IF(Gestión!F628=$L$138,"Invest5",IF(Gestión!F628=$L$141,"Actua5",IF(Gestión!F628=$L$144,"Estable1",IF(Gestión!F628=$L$151,"Defin","N/A"))))))))))))))))))))))))))))))))))))))))))))))))))))))))))</f>
        <v>N/A</v>
      </c>
      <c r="O619" t="str">
        <f>IF(N619="N/A",IF(Gestión!F628=$L$152,"Estable2",IF(Gestión!F628=$L$159,"Diseño3",IF(Gestión!F628=$L$161,"Diseño4",IF(Gestión!F628=$L$164,"Forta6",IF(Gestión!F628=$L$168,"Prog1",IF(Gestión!F628=$L$171,"Robus",IF(Gestión!F628=$L$172,"Diseño5",IF(Gestión!F628=$L$173,"Diseño6",IF(Gestión!F628=$L$174,"Estruc",IF(Gestión!F628=$L$175,"Diseño7",IF(Gestión!F628=$L$178,"Diseño8",IF(Gestión!F628=$L$179,"Diseño9",IF(Gestión!F628=$L$180,"Diseño10",IF(Gestión!F628=$L$181,"Diseño11",IF(Gestión!F628=$L$182,"Diseño12",IF(Gestión!F628=$L$183,"Capacit",IF(Gestión!F628=$L$186,"Redi1",IF(Gestión!F628=$L$187,"Defin1",IF(Gestión!F628=$L$190,"Cumplir",IF(Gestión!F628=$L$193,"Sistem",IF(Gestión!F628=$L$195,"Montaje",IF(Gestión!F628=$L$198,"Implementa",IF(Gestión!F628=$L$201,"Sistem1",IF(Gestión!F628=$L$203,"Asegura",IF(Gestión!F628=$L$204,"Estable3",IF(Gestión!F628=$L$206,"Constru",IF(Gestión!F628=$L$210,"Defin2",IF(Gestión!F628=$L$212,"Cult1",IF(Gestión!F628=$L$214,"Diseño13",IF(Gestión!F628=$L$215,"Defin3",IF(Gestión!F628=$L$217,"Segui",""))))))))))))))))))))))))))))))),N619)</f>
        <v/>
      </c>
      <c r="P619" t="str">
        <f>IF(Gestión!D628=$Q$2,"Acre",IF(Gestión!D628=$Q$3,"Valor",IF(Gestión!D628=$Q$4,"Calidad",IF(Gestión!D628=$Q$5,"NAI",IF(Gestión!D628=$Q$6,"NAP",IF(Gestión!D628=$Q$7,"NAE",IF(Gestión!D628=$Q$8,"Articulación",IF(Gestión!D628=$Q$9,"Extensión",IF(Gestión!D628=$Q$10,"Regionalización",IF(Gestión!D628=$Q$11,"Interna",IF(Gestión!D628=$Q$12,"Seguimiento",IF(Gestión!D628=$Q$13,"NAA",IF(Gestión!D628=$Q$14,"Gerencia",IF(Gestión!D628=$Q$15,"TH",IF(Gestión!D628=$Q$16,"Finan",IF(Gestión!D628=$Q$17,"Bienestar",IF(Gestión!D628=$Q$18,"Comuni",IF(Gestión!D628=$Q$19,"Sistema",IF(Gestión!D628=$Q$20,"GestionD",IF(Gestión!D628=$Q$21,"Mejoramiento",IF(Gestión!D628=$Q$22,"Modelo",IF(Gestión!D628=$Q$23,"Control",""))))))))))))))))))))))</f>
        <v/>
      </c>
      <c r="T619" t="str">
        <f>IF(Gestión!E628=D!$K$2,"Acredi",IF(Gestión!E628=D!$K$7,"Increm",IF(Gestión!E628=D!$K$11,"Forma",IF(Gestión!E628=D!$K$15,"Vincu",IF(Gestión!E628=D!$K$31,"Estructuraci",IF(Gestión!E628=D!$K$33,"Tecnica",IF(Gestión!E628=D!$K$35,"Conso",IF(Gestión!E628=D!$K$37,"Fortale",IF(Gestión!E628=D!$K$38,"Program",IF(Gestión!E628=D!$K$40,"Estruct",IF(Gestión!E628=D!$K$48,"Artic",IF(Gestión!E628=D!$K$55,"Fortale1",IF(Gestión!E628=D!$K$60,"Biling",IF(Gestión!E628=D!$K$64,"Forma1",IF(Gestión!E628=D!$K$66,"Gest",IF(Gestión!E628=D!$K$68,"Redefini",IF(Gestión!E628=D!$K$69,"Fortale2",IF(Gestión!E628=D!$K$72,"Edu",IF(Gestión!E628=D!$K$79,"Implement",IF(Gestión!E628=D!$K$81,"Potencia",IF(Gestión!E628=D!$K$86,"Fortale3",IF(Gestión!E628=D!$K$89,"Vincu1",IF(Gestión!E628=D!$K$91,"Incur",IF(Gestión!E628=D!$K$93,"Proyec",IF(Gestión!E628=D!$K$94,"Estrateg",IF(Gestión!E628=D!$K$95,"Desa",IF(Gestión!E628=D!$K$103,"Seguim",IF(Gestión!E628=D!$K$104,"Acces",IF(Gestión!E628=D!$K$113,"Program1",IF(Gestión!E628=D!$K$115,"En",IF(Gestión!E628=D!$K$118,"Geren",IF(Gestión!E628=D!$K$128,"Proyec1",IF(Gestión!E628=D!$K$131,"Proyec2",IF(Gestión!E628=D!$K$135,"Forma2",IF(Gestión!E628=D!$K$137,"Talent",IF(Gestión!E628=D!$K$151,"Conso1",IF(Gestión!E628=D!$K$152,"Conso2",IF(Gestión!E628=D!$K$159,"Serv",IF(Gestión!E628=D!$K$164,"Rete",IF(Gestión!E628=D!$K$171,"Fortale4",IF(Gestión!E628=D!$K$172,"Fortale5",IF(Gestión!E628=D!$K$174,"Defini",IF(Gestión!E628=D!$K$175,"Coord",IF(Gestión!E628=D!$K$178,"Redef",IF(Gestión!E628=D!$K$181,"Compro",IF(Gestión!E628=D!$K$182,"Desa1",IF(Gestión!E628=D!$K$183,"Fortale6",IF(Gestión!E628=D!$K$187,"Esta",IF(Gestión!E628=D!$K$190,"Facil",IF(Gestión!E628=D!$K$193,"Soporte",IF(Gestión!E628=D!$K$198,"Implement1",IF(Gestión!E628=D!$K$201,"La",IF(Gestión!E628=D!$K$203,"Fortale7",IF(Gestión!E628=D!$K$206,"Remo",IF(Gestión!E628=D!$K$210,"Fortale8",IF(Gestión!E628=D!$K$214,"Mejoram",IF(Gestión!E628=D!$K$215,"Fortale9",IF(Gestión!E628=D!$K$217,"Fortale10",""))))))))))))))))))))))))))))))))))))))))))))))))))))))))))</f>
        <v/>
      </c>
    </row>
    <row r="620" spans="14:20" x14ac:dyDescent="0.25">
      <c r="N620" t="str">
        <f>IF(Gestión!F629=D!$L$2,"Forta",IF(Gestión!F629=$L$4,"Inclu",IF(Gestión!F629=$L$5,"Cult",IF(Gestión!F629=$L$7,"Actua",IF(Gestión!F629=$L$11,"Cuali",IF(Gestión!F629=$L$15,"Forta1",IF(Gestión!F629=$L$18,"Actua1",IF(Gestión!F629=$L$20,"Forta2",IF(Gestión!F629=$L$24,"Plan",IF(Gestión!F629=$L$28,"Confor",IF(Gestión!F629=$L$31,"Crea",IF(Gestión!F629=$L$33,"Incor",IF(Gestión!F629=$L$35,"Incre",IF(Gestión!F629=$L$36,"Prog",IF(Gestión!F629=$L$37,"Forta3",IF(Gestión!F629=$L$38,"Redi",IF(Gestión!F629=$L$40,"Confor1",IF(Gestión!F629=$L$44,"Apoyo",IF(Gestión!F629=$L$46,"Crea1",IF(Gestión!F629=$L$48,"Forta4",IF(Gestión!F629=$L$50,"Actua2",IF(Gestión!F629=$L$51,"Invest",IF(Gestión!F629=$L$52,"Conserv",IF(Gestión!F629=$L$55,"Incre1",IF(Gestión!F629=$L$60,"Actua3",IF(Gestión!F629=$L$64,"Actua4",IF(Gestión!F629=$L$66,"Asist",IF(Gestión!F629=$L$68,"Invest2",IF(Gestión!F629=$L$69,"Pract",IF(Gestión!F629=$L$72,"Forta5",IF(Gestión!F629=$L$79,"Opera",IF(Gestión!F629=$L$80,"Opera2",IF(Gestión!F629=$L$81,"Impul",IF(Gestión!F629=$L$86,"Estudio",IF(Gestión!F629=$L$89,"Invest3",IF(Gestión!F629=$L$90,"Diseño",IF(Gestión!F629=$L$91,"Invest4",IF(Gestión!F629=$L$93,"Vincula",IF(Gestión!F629=$L$94,"Crea2",IF(Gestión!F629=$L$95,"Diseño1",IF(Gestión!F629=$L$96,"Opera3",IF(Gestión!F629=$L$100,"Promo",IF(Gestión!F629=$L$101,"Estudio1",IF(Gestión!F629=$L$103,"Desarrolla",IF(Gestión!F629=$L$104,"Propen",IF(Gestión!F629=$L$108,"Aument",IF(Gestión!F629=$L$112,"Aument2",IF(Gestión!F629=$L$113,"Incre2",IF(Gestión!F629=$L$115,"Diver",IF(Gestión!F629=$L$118,"Estable",IF(Gestión!F629=$L$128,"Realiza",IF(Gestión!F629=$L$131,"Realiza1",IF(Gestión!F629=$L$135,"Diseño2",IF(Gestión!F629=$L$137,"Estudio2",IF(Gestión!F629=$L$138,"Invest5",IF(Gestión!F629=$L$141,"Actua5",IF(Gestión!F629=$L$144,"Estable1",IF(Gestión!F629=$L$151,"Defin","N/A"))))))))))))))))))))))))))))))))))))))))))))))))))))))))))</f>
        <v>N/A</v>
      </c>
      <c r="O620" t="str">
        <f>IF(N620="N/A",IF(Gestión!F629=$L$152,"Estable2",IF(Gestión!F629=$L$159,"Diseño3",IF(Gestión!F629=$L$161,"Diseño4",IF(Gestión!F629=$L$164,"Forta6",IF(Gestión!F629=$L$168,"Prog1",IF(Gestión!F629=$L$171,"Robus",IF(Gestión!F629=$L$172,"Diseño5",IF(Gestión!F629=$L$173,"Diseño6",IF(Gestión!F629=$L$174,"Estruc",IF(Gestión!F629=$L$175,"Diseño7",IF(Gestión!F629=$L$178,"Diseño8",IF(Gestión!F629=$L$179,"Diseño9",IF(Gestión!F629=$L$180,"Diseño10",IF(Gestión!F629=$L$181,"Diseño11",IF(Gestión!F629=$L$182,"Diseño12",IF(Gestión!F629=$L$183,"Capacit",IF(Gestión!F629=$L$186,"Redi1",IF(Gestión!F629=$L$187,"Defin1",IF(Gestión!F629=$L$190,"Cumplir",IF(Gestión!F629=$L$193,"Sistem",IF(Gestión!F629=$L$195,"Montaje",IF(Gestión!F629=$L$198,"Implementa",IF(Gestión!F629=$L$201,"Sistem1",IF(Gestión!F629=$L$203,"Asegura",IF(Gestión!F629=$L$204,"Estable3",IF(Gestión!F629=$L$206,"Constru",IF(Gestión!F629=$L$210,"Defin2",IF(Gestión!F629=$L$212,"Cult1",IF(Gestión!F629=$L$214,"Diseño13",IF(Gestión!F629=$L$215,"Defin3",IF(Gestión!F629=$L$217,"Segui",""))))))))))))))))))))))))))))))),N620)</f>
        <v/>
      </c>
      <c r="P620" t="str">
        <f>IF(Gestión!D629=$Q$2,"Acre",IF(Gestión!D629=$Q$3,"Valor",IF(Gestión!D629=$Q$4,"Calidad",IF(Gestión!D629=$Q$5,"NAI",IF(Gestión!D629=$Q$6,"NAP",IF(Gestión!D629=$Q$7,"NAE",IF(Gestión!D629=$Q$8,"Articulación",IF(Gestión!D629=$Q$9,"Extensión",IF(Gestión!D629=$Q$10,"Regionalización",IF(Gestión!D629=$Q$11,"Interna",IF(Gestión!D629=$Q$12,"Seguimiento",IF(Gestión!D629=$Q$13,"NAA",IF(Gestión!D629=$Q$14,"Gerencia",IF(Gestión!D629=$Q$15,"TH",IF(Gestión!D629=$Q$16,"Finan",IF(Gestión!D629=$Q$17,"Bienestar",IF(Gestión!D629=$Q$18,"Comuni",IF(Gestión!D629=$Q$19,"Sistema",IF(Gestión!D629=$Q$20,"GestionD",IF(Gestión!D629=$Q$21,"Mejoramiento",IF(Gestión!D629=$Q$22,"Modelo",IF(Gestión!D629=$Q$23,"Control",""))))))))))))))))))))))</f>
        <v/>
      </c>
      <c r="T620" t="str">
        <f>IF(Gestión!E629=D!$K$2,"Acredi",IF(Gestión!E629=D!$K$7,"Increm",IF(Gestión!E629=D!$K$11,"Forma",IF(Gestión!E629=D!$K$15,"Vincu",IF(Gestión!E629=D!$K$31,"Estructuraci",IF(Gestión!E629=D!$K$33,"Tecnica",IF(Gestión!E629=D!$K$35,"Conso",IF(Gestión!E629=D!$K$37,"Fortale",IF(Gestión!E629=D!$K$38,"Program",IF(Gestión!E629=D!$K$40,"Estruct",IF(Gestión!E629=D!$K$48,"Artic",IF(Gestión!E629=D!$K$55,"Fortale1",IF(Gestión!E629=D!$K$60,"Biling",IF(Gestión!E629=D!$K$64,"Forma1",IF(Gestión!E629=D!$K$66,"Gest",IF(Gestión!E629=D!$K$68,"Redefini",IF(Gestión!E629=D!$K$69,"Fortale2",IF(Gestión!E629=D!$K$72,"Edu",IF(Gestión!E629=D!$K$79,"Implement",IF(Gestión!E629=D!$K$81,"Potencia",IF(Gestión!E629=D!$K$86,"Fortale3",IF(Gestión!E629=D!$K$89,"Vincu1",IF(Gestión!E629=D!$K$91,"Incur",IF(Gestión!E629=D!$K$93,"Proyec",IF(Gestión!E629=D!$K$94,"Estrateg",IF(Gestión!E629=D!$K$95,"Desa",IF(Gestión!E629=D!$K$103,"Seguim",IF(Gestión!E629=D!$K$104,"Acces",IF(Gestión!E629=D!$K$113,"Program1",IF(Gestión!E629=D!$K$115,"En",IF(Gestión!E629=D!$K$118,"Geren",IF(Gestión!E629=D!$K$128,"Proyec1",IF(Gestión!E629=D!$K$131,"Proyec2",IF(Gestión!E629=D!$K$135,"Forma2",IF(Gestión!E629=D!$K$137,"Talent",IF(Gestión!E629=D!$K$151,"Conso1",IF(Gestión!E629=D!$K$152,"Conso2",IF(Gestión!E629=D!$K$159,"Serv",IF(Gestión!E629=D!$K$164,"Rete",IF(Gestión!E629=D!$K$171,"Fortale4",IF(Gestión!E629=D!$K$172,"Fortale5",IF(Gestión!E629=D!$K$174,"Defini",IF(Gestión!E629=D!$K$175,"Coord",IF(Gestión!E629=D!$K$178,"Redef",IF(Gestión!E629=D!$K$181,"Compro",IF(Gestión!E629=D!$K$182,"Desa1",IF(Gestión!E629=D!$K$183,"Fortale6",IF(Gestión!E629=D!$K$187,"Esta",IF(Gestión!E629=D!$K$190,"Facil",IF(Gestión!E629=D!$K$193,"Soporte",IF(Gestión!E629=D!$K$198,"Implement1",IF(Gestión!E629=D!$K$201,"La",IF(Gestión!E629=D!$K$203,"Fortale7",IF(Gestión!E629=D!$K$206,"Remo",IF(Gestión!E629=D!$K$210,"Fortale8",IF(Gestión!E629=D!$K$214,"Mejoram",IF(Gestión!E629=D!$K$215,"Fortale9",IF(Gestión!E629=D!$K$217,"Fortale10",""))))))))))))))))))))))))))))))))))))))))))))))))))))))))))</f>
        <v/>
      </c>
    </row>
    <row r="621" spans="14:20" x14ac:dyDescent="0.25">
      <c r="N621" t="str">
        <f>IF(Gestión!F630=D!$L$2,"Forta",IF(Gestión!F630=$L$4,"Inclu",IF(Gestión!F630=$L$5,"Cult",IF(Gestión!F630=$L$7,"Actua",IF(Gestión!F630=$L$11,"Cuali",IF(Gestión!F630=$L$15,"Forta1",IF(Gestión!F630=$L$18,"Actua1",IF(Gestión!F630=$L$20,"Forta2",IF(Gestión!F630=$L$24,"Plan",IF(Gestión!F630=$L$28,"Confor",IF(Gestión!F630=$L$31,"Crea",IF(Gestión!F630=$L$33,"Incor",IF(Gestión!F630=$L$35,"Incre",IF(Gestión!F630=$L$36,"Prog",IF(Gestión!F630=$L$37,"Forta3",IF(Gestión!F630=$L$38,"Redi",IF(Gestión!F630=$L$40,"Confor1",IF(Gestión!F630=$L$44,"Apoyo",IF(Gestión!F630=$L$46,"Crea1",IF(Gestión!F630=$L$48,"Forta4",IF(Gestión!F630=$L$50,"Actua2",IF(Gestión!F630=$L$51,"Invest",IF(Gestión!F630=$L$52,"Conserv",IF(Gestión!F630=$L$55,"Incre1",IF(Gestión!F630=$L$60,"Actua3",IF(Gestión!F630=$L$64,"Actua4",IF(Gestión!F630=$L$66,"Asist",IF(Gestión!F630=$L$68,"Invest2",IF(Gestión!F630=$L$69,"Pract",IF(Gestión!F630=$L$72,"Forta5",IF(Gestión!F630=$L$79,"Opera",IF(Gestión!F630=$L$80,"Opera2",IF(Gestión!F630=$L$81,"Impul",IF(Gestión!F630=$L$86,"Estudio",IF(Gestión!F630=$L$89,"Invest3",IF(Gestión!F630=$L$90,"Diseño",IF(Gestión!F630=$L$91,"Invest4",IF(Gestión!F630=$L$93,"Vincula",IF(Gestión!F630=$L$94,"Crea2",IF(Gestión!F630=$L$95,"Diseño1",IF(Gestión!F630=$L$96,"Opera3",IF(Gestión!F630=$L$100,"Promo",IF(Gestión!F630=$L$101,"Estudio1",IF(Gestión!F630=$L$103,"Desarrolla",IF(Gestión!F630=$L$104,"Propen",IF(Gestión!F630=$L$108,"Aument",IF(Gestión!F630=$L$112,"Aument2",IF(Gestión!F630=$L$113,"Incre2",IF(Gestión!F630=$L$115,"Diver",IF(Gestión!F630=$L$118,"Estable",IF(Gestión!F630=$L$128,"Realiza",IF(Gestión!F630=$L$131,"Realiza1",IF(Gestión!F630=$L$135,"Diseño2",IF(Gestión!F630=$L$137,"Estudio2",IF(Gestión!F630=$L$138,"Invest5",IF(Gestión!F630=$L$141,"Actua5",IF(Gestión!F630=$L$144,"Estable1",IF(Gestión!F630=$L$151,"Defin","N/A"))))))))))))))))))))))))))))))))))))))))))))))))))))))))))</f>
        <v>N/A</v>
      </c>
      <c r="O621" t="str">
        <f>IF(N621="N/A",IF(Gestión!F630=$L$152,"Estable2",IF(Gestión!F630=$L$159,"Diseño3",IF(Gestión!F630=$L$161,"Diseño4",IF(Gestión!F630=$L$164,"Forta6",IF(Gestión!F630=$L$168,"Prog1",IF(Gestión!F630=$L$171,"Robus",IF(Gestión!F630=$L$172,"Diseño5",IF(Gestión!F630=$L$173,"Diseño6",IF(Gestión!F630=$L$174,"Estruc",IF(Gestión!F630=$L$175,"Diseño7",IF(Gestión!F630=$L$178,"Diseño8",IF(Gestión!F630=$L$179,"Diseño9",IF(Gestión!F630=$L$180,"Diseño10",IF(Gestión!F630=$L$181,"Diseño11",IF(Gestión!F630=$L$182,"Diseño12",IF(Gestión!F630=$L$183,"Capacit",IF(Gestión!F630=$L$186,"Redi1",IF(Gestión!F630=$L$187,"Defin1",IF(Gestión!F630=$L$190,"Cumplir",IF(Gestión!F630=$L$193,"Sistem",IF(Gestión!F630=$L$195,"Montaje",IF(Gestión!F630=$L$198,"Implementa",IF(Gestión!F630=$L$201,"Sistem1",IF(Gestión!F630=$L$203,"Asegura",IF(Gestión!F630=$L$204,"Estable3",IF(Gestión!F630=$L$206,"Constru",IF(Gestión!F630=$L$210,"Defin2",IF(Gestión!F630=$L$212,"Cult1",IF(Gestión!F630=$L$214,"Diseño13",IF(Gestión!F630=$L$215,"Defin3",IF(Gestión!F630=$L$217,"Segui",""))))))))))))))))))))))))))))))),N621)</f>
        <v/>
      </c>
      <c r="P621" t="str">
        <f>IF(Gestión!D630=$Q$2,"Acre",IF(Gestión!D630=$Q$3,"Valor",IF(Gestión!D630=$Q$4,"Calidad",IF(Gestión!D630=$Q$5,"NAI",IF(Gestión!D630=$Q$6,"NAP",IF(Gestión!D630=$Q$7,"NAE",IF(Gestión!D630=$Q$8,"Articulación",IF(Gestión!D630=$Q$9,"Extensión",IF(Gestión!D630=$Q$10,"Regionalización",IF(Gestión!D630=$Q$11,"Interna",IF(Gestión!D630=$Q$12,"Seguimiento",IF(Gestión!D630=$Q$13,"NAA",IF(Gestión!D630=$Q$14,"Gerencia",IF(Gestión!D630=$Q$15,"TH",IF(Gestión!D630=$Q$16,"Finan",IF(Gestión!D630=$Q$17,"Bienestar",IF(Gestión!D630=$Q$18,"Comuni",IF(Gestión!D630=$Q$19,"Sistema",IF(Gestión!D630=$Q$20,"GestionD",IF(Gestión!D630=$Q$21,"Mejoramiento",IF(Gestión!D630=$Q$22,"Modelo",IF(Gestión!D630=$Q$23,"Control",""))))))))))))))))))))))</f>
        <v/>
      </c>
      <c r="T621" t="str">
        <f>IF(Gestión!E630=D!$K$2,"Acredi",IF(Gestión!E630=D!$K$7,"Increm",IF(Gestión!E630=D!$K$11,"Forma",IF(Gestión!E630=D!$K$15,"Vincu",IF(Gestión!E630=D!$K$31,"Estructuraci",IF(Gestión!E630=D!$K$33,"Tecnica",IF(Gestión!E630=D!$K$35,"Conso",IF(Gestión!E630=D!$K$37,"Fortale",IF(Gestión!E630=D!$K$38,"Program",IF(Gestión!E630=D!$K$40,"Estruct",IF(Gestión!E630=D!$K$48,"Artic",IF(Gestión!E630=D!$K$55,"Fortale1",IF(Gestión!E630=D!$K$60,"Biling",IF(Gestión!E630=D!$K$64,"Forma1",IF(Gestión!E630=D!$K$66,"Gest",IF(Gestión!E630=D!$K$68,"Redefini",IF(Gestión!E630=D!$K$69,"Fortale2",IF(Gestión!E630=D!$K$72,"Edu",IF(Gestión!E630=D!$K$79,"Implement",IF(Gestión!E630=D!$K$81,"Potencia",IF(Gestión!E630=D!$K$86,"Fortale3",IF(Gestión!E630=D!$K$89,"Vincu1",IF(Gestión!E630=D!$K$91,"Incur",IF(Gestión!E630=D!$K$93,"Proyec",IF(Gestión!E630=D!$K$94,"Estrateg",IF(Gestión!E630=D!$K$95,"Desa",IF(Gestión!E630=D!$K$103,"Seguim",IF(Gestión!E630=D!$K$104,"Acces",IF(Gestión!E630=D!$K$113,"Program1",IF(Gestión!E630=D!$K$115,"En",IF(Gestión!E630=D!$K$118,"Geren",IF(Gestión!E630=D!$K$128,"Proyec1",IF(Gestión!E630=D!$K$131,"Proyec2",IF(Gestión!E630=D!$K$135,"Forma2",IF(Gestión!E630=D!$K$137,"Talent",IF(Gestión!E630=D!$K$151,"Conso1",IF(Gestión!E630=D!$K$152,"Conso2",IF(Gestión!E630=D!$K$159,"Serv",IF(Gestión!E630=D!$K$164,"Rete",IF(Gestión!E630=D!$K$171,"Fortale4",IF(Gestión!E630=D!$K$172,"Fortale5",IF(Gestión!E630=D!$K$174,"Defini",IF(Gestión!E630=D!$K$175,"Coord",IF(Gestión!E630=D!$K$178,"Redef",IF(Gestión!E630=D!$K$181,"Compro",IF(Gestión!E630=D!$K$182,"Desa1",IF(Gestión!E630=D!$K$183,"Fortale6",IF(Gestión!E630=D!$K$187,"Esta",IF(Gestión!E630=D!$K$190,"Facil",IF(Gestión!E630=D!$K$193,"Soporte",IF(Gestión!E630=D!$K$198,"Implement1",IF(Gestión!E630=D!$K$201,"La",IF(Gestión!E630=D!$K$203,"Fortale7",IF(Gestión!E630=D!$K$206,"Remo",IF(Gestión!E630=D!$K$210,"Fortale8",IF(Gestión!E630=D!$K$214,"Mejoram",IF(Gestión!E630=D!$K$215,"Fortale9",IF(Gestión!E630=D!$K$217,"Fortale10",""))))))))))))))))))))))))))))))))))))))))))))))))))))))))))</f>
        <v/>
      </c>
    </row>
    <row r="622" spans="14:20" x14ac:dyDescent="0.25">
      <c r="N622" t="str">
        <f>IF(Gestión!F631=D!$L$2,"Forta",IF(Gestión!F631=$L$4,"Inclu",IF(Gestión!F631=$L$5,"Cult",IF(Gestión!F631=$L$7,"Actua",IF(Gestión!F631=$L$11,"Cuali",IF(Gestión!F631=$L$15,"Forta1",IF(Gestión!F631=$L$18,"Actua1",IF(Gestión!F631=$L$20,"Forta2",IF(Gestión!F631=$L$24,"Plan",IF(Gestión!F631=$L$28,"Confor",IF(Gestión!F631=$L$31,"Crea",IF(Gestión!F631=$L$33,"Incor",IF(Gestión!F631=$L$35,"Incre",IF(Gestión!F631=$L$36,"Prog",IF(Gestión!F631=$L$37,"Forta3",IF(Gestión!F631=$L$38,"Redi",IF(Gestión!F631=$L$40,"Confor1",IF(Gestión!F631=$L$44,"Apoyo",IF(Gestión!F631=$L$46,"Crea1",IF(Gestión!F631=$L$48,"Forta4",IF(Gestión!F631=$L$50,"Actua2",IF(Gestión!F631=$L$51,"Invest",IF(Gestión!F631=$L$52,"Conserv",IF(Gestión!F631=$L$55,"Incre1",IF(Gestión!F631=$L$60,"Actua3",IF(Gestión!F631=$L$64,"Actua4",IF(Gestión!F631=$L$66,"Asist",IF(Gestión!F631=$L$68,"Invest2",IF(Gestión!F631=$L$69,"Pract",IF(Gestión!F631=$L$72,"Forta5",IF(Gestión!F631=$L$79,"Opera",IF(Gestión!F631=$L$80,"Opera2",IF(Gestión!F631=$L$81,"Impul",IF(Gestión!F631=$L$86,"Estudio",IF(Gestión!F631=$L$89,"Invest3",IF(Gestión!F631=$L$90,"Diseño",IF(Gestión!F631=$L$91,"Invest4",IF(Gestión!F631=$L$93,"Vincula",IF(Gestión!F631=$L$94,"Crea2",IF(Gestión!F631=$L$95,"Diseño1",IF(Gestión!F631=$L$96,"Opera3",IF(Gestión!F631=$L$100,"Promo",IF(Gestión!F631=$L$101,"Estudio1",IF(Gestión!F631=$L$103,"Desarrolla",IF(Gestión!F631=$L$104,"Propen",IF(Gestión!F631=$L$108,"Aument",IF(Gestión!F631=$L$112,"Aument2",IF(Gestión!F631=$L$113,"Incre2",IF(Gestión!F631=$L$115,"Diver",IF(Gestión!F631=$L$118,"Estable",IF(Gestión!F631=$L$128,"Realiza",IF(Gestión!F631=$L$131,"Realiza1",IF(Gestión!F631=$L$135,"Diseño2",IF(Gestión!F631=$L$137,"Estudio2",IF(Gestión!F631=$L$138,"Invest5",IF(Gestión!F631=$L$141,"Actua5",IF(Gestión!F631=$L$144,"Estable1",IF(Gestión!F631=$L$151,"Defin","N/A"))))))))))))))))))))))))))))))))))))))))))))))))))))))))))</f>
        <v>N/A</v>
      </c>
      <c r="O622" t="str">
        <f>IF(N622="N/A",IF(Gestión!F631=$L$152,"Estable2",IF(Gestión!F631=$L$159,"Diseño3",IF(Gestión!F631=$L$161,"Diseño4",IF(Gestión!F631=$L$164,"Forta6",IF(Gestión!F631=$L$168,"Prog1",IF(Gestión!F631=$L$171,"Robus",IF(Gestión!F631=$L$172,"Diseño5",IF(Gestión!F631=$L$173,"Diseño6",IF(Gestión!F631=$L$174,"Estruc",IF(Gestión!F631=$L$175,"Diseño7",IF(Gestión!F631=$L$178,"Diseño8",IF(Gestión!F631=$L$179,"Diseño9",IF(Gestión!F631=$L$180,"Diseño10",IF(Gestión!F631=$L$181,"Diseño11",IF(Gestión!F631=$L$182,"Diseño12",IF(Gestión!F631=$L$183,"Capacit",IF(Gestión!F631=$L$186,"Redi1",IF(Gestión!F631=$L$187,"Defin1",IF(Gestión!F631=$L$190,"Cumplir",IF(Gestión!F631=$L$193,"Sistem",IF(Gestión!F631=$L$195,"Montaje",IF(Gestión!F631=$L$198,"Implementa",IF(Gestión!F631=$L$201,"Sistem1",IF(Gestión!F631=$L$203,"Asegura",IF(Gestión!F631=$L$204,"Estable3",IF(Gestión!F631=$L$206,"Constru",IF(Gestión!F631=$L$210,"Defin2",IF(Gestión!F631=$L$212,"Cult1",IF(Gestión!F631=$L$214,"Diseño13",IF(Gestión!F631=$L$215,"Defin3",IF(Gestión!F631=$L$217,"Segui",""))))))))))))))))))))))))))))))),N622)</f>
        <v/>
      </c>
      <c r="P622" t="str">
        <f>IF(Gestión!D631=$Q$2,"Acre",IF(Gestión!D631=$Q$3,"Valor",IF(Gestión!D631=$Q$4,"Calidad",IF(Gestión!D631=$Q$5,"NAI",IF(Gestión!D631=$Q$6,"NAP",IF(Gestión!D631=$Q$7,"NAE",IF(Gestión!D631=$Q$8,"Articulación",IF(Gestión!D631=$Q$9,"Extensión",IF(Gestión!D631=$Q$10,"Regionalización",IF(Gestión!D631=$Q$11,"Interna",IF(Gestión!D631=$Q$12,"Seguimiento",IF(Gestión!D631=$Q$13,"NAA",IF(Gestión!D631=$Q$14,"Gerencia",IF(Gestión!D631=$Q$15,"TH",IF(Gestión!D631=$Q$16,"Finan",IF(Gestión!D631=$Q$17,"Bienestar",IF(Gestión!D631=$Q$18,"Comuni",IF(Gestión!D631=$Q$19,"Sistema",IF(Gestión!D631=$Q$20,"GestionD",IF(Gestión!D631=$Q$21,"Mejoramiento",IF(Gestión!D631=$Q$22,"Modelo",IF(Gestión!D631=$Q$23,"Control",""))))))))))))))))))))))</f>
        <v/>
      </c>
      <c r="T622" t="str">
        <f>IF(Gestión!E631=D!$K$2,"Acredi",IF(Gestión!E631=D!$K$7,"Increm",IF(Gestión!E631=D!$K$11,"Forma",IF(Gestión!E631=D!$K$15,"Vincu",IF(Gestión!E631=D!$K$31,"Estructuraci",IF(Gestión!E631=D!$K$33,"Tecnica",IF(Gestión!E631=D!$K$35,"Conso",IF(Gestión!E631=D!$K$37,"Fortale",IF(Gestión!E631=D!$K$38,"Program",IF(Gestión!E631=D!$K$40,"Estruct",IF(Gestión!E631=D!$K$48,"Artic",IF(Gestión!E631=D!$K$55,"Fortale1",IF(Gestión!E631=D!$K$60,"Biling",IF(Gestión!E631=D!$K$64,"Forma1",IF(Gestión!E631=D!$K$66,"Gest",IF(Gestión!E631=D!$K$68,"Redefini",IF(Gestión!E631=D!$K$69,"Fortale2",IF(Gestión!E631=D!$K$72,"Edu",IF(Gestión!E631=D!$K$79,"Implement",IF(Gestión!E631=D!$K$81,"Potencia",IF(Gestión!E631=D!$K$86,"Fortale3",IF(Gestión!E631=D!$K$89,"Vincu1",IF(Gestión!E631=D!$K$91,"Incur",IF(Gestión!E631=D!$K$93,"Proyec",IF(Gestión!E631=D!$K$94,"Estrateg",IF(Gestión!E631=D!$K$95,"Desa",IF(Gestión!E631=D!$K$103,"Seguim",IF(Gestión!E631=D!$K$104,"Acces",IF(Gestión!E631=D!$K$113,"Program1",IF(Gestión!E631=D!$K$115,"En",IF(Gestión!E631=D!$K$118,"Geren",IF(Gestión!E631=D!$K$128,"Proyec1",IF(Gestión!E631=D!$K$131,"Proyec2",IF(Gestión!E631=D!$K$135,"Forma2",IF(Gestión!E631=D!$K$137,"Talent",IF(Gestión!E631=D!$K$151,"Conso1",IF(Gestión!E631=D!$K$152,"Conso2",IF(Gestión!E631=D!$K$159,"Serv",IF(Gestión!E631=D!$K$164,"Rete",IF(Gestión!E631=D!$K$171,"Fortale4",IF(Gestión!E631=D!$K$172,"Fortale5",IF(Gestión!E631=D!$K$174,"Defini",IF(Gestión!E631=D!$K$175,"Coord",IF(Gestión!E631=D!$K$178,"Redef",IF(Gestión!E631=D!$K$181,"Compro",IF(Gestión!E631=D!$K$182,"Desa1",IF(Gestión!E631=D!$K$183,"Fortale6",IF(Gestión!E631=D!$K$187,"Esta",IF(Gestión!E631=D!$K$190,"Facil",IF(Gestión!E631=D!$K$193,"Soporte",IF(Gestión!E631=D!$K$198,"Implement1",IF(Gestión!E631=D!$K$201,"La",IF(Gestión!E631=D!$K$203,"Fortale7",IF(Gestión!E631=D!$K$206,"Remo",IF(Gestión!E631=D!$K$210,"Fortale8",IF(Gestión!E631=D!$K$214,"Mejoram",IF(Gestión!E631=D!$K$215,"Fortale9",IF(Gestión!E631=D!$K$217,"Fortale10",""))))))))))))))))))))))))))))))))))))))))))))))))))))))))))</f>
        <v/>
      </c>
    </row>
    <row r="623" spans="14:20" x14ac:dyDescent="0.25">
      <c r="N623" t="str">
        <f>IF(Gestión!F632=D!$L$2,"Forta",IF(Gestión!F632=$L$4,"Inclu",IF(Gestión!F632=$L$5,"Cult",IF(Gestión!F632=$L$7,"Actua",IF(Gestión!F632=$L$11,"Cuali",IF(Gestión!F632=$L$15,"Forta1",IF(Gestión!F632=$L$18,"Actua1",IF(Gestión!F632=$L$20,"Forta2",IF(Gestión!F632=$L$24,"Plan",IF(Gestión!F632=$L$28,"Confor",IF(Gestión!F632=$L$31,"Crea",IF(Gestión!F632=$L$33,"Incor",IF(Gestión!F632=$L$35,"Incre",IF(Gestión!F632=$L$36,"Prog",IF(Gestión!F632=$L$37,"Forta3",IF(Gestión!F632=$L$38,"Redi",IF(Gestión!F632=$L$40,"Confor1",IF(Gestión!F632=$L$44,"Apoyo",IF(Gestión!F632=$L$46,"Crea1",IF(Gestión!F632=$L$48,"Forta4",IF(Gestión!F632=$L$50,"Actua2",IF(Gestión!F632=$L$51,"Invest",IF(Gestión!F632=$L$52,"Conserv",IF(Gestión!F632=$L$55,"Incre1",IF(Gestión!F632=$L$60,"Actua3",IF(Gestión!F632=$L$64,"Actua4",IF(Gestión!F632=$L$66,"Asist",IF(Gestión!F632=$L$68,"Invest2",IF(Gestión!F632=$L$69,"Pract",IF(Gestión!F632=$L$72,"Forta5",IF(Gestión!F632=$L$79,"Opera",IF(Gestión!F632=$L$80,"Opera2",IF(Gestión!F632=$L$81,"Impul",IF(Gestión!F632=$L$86,"Estudio",IF(Gestión!F632=$L$89,"Invest3",IF(Gestión!F632=$L$90,"Diseño",IF(Gestión!F632=$L$91,"Invest4",IF(Gestión!F632=$L$93,"Vincula",IF(Gestión!F632=$L$94,"Crea2",IF(Gestión!F632=$L$95,"Diseño1",IF(Gestión!F632=$L$96,"Opera3",IF(Gestión!F632=$L$100,"Promo",IF(Gestión!F632=$L$101,"Estudio1",IF(Gestión!F632=$L$103,"Desarrolla",IF(Gestión!F632=$L$104,"Propen",IF(Gestión!F632=$L$108,"Aument",IF(Gestión!F632=$L$112,"Aument2",IF(Gestión!F632=$L$113,"Incre2",IF(Gestión!F632=$L$115,"Diver",IF(Gestión!F632=$L$118,"Estable",IF(Gestión!F632=$L$128,"Realiza",IF(Gestión!F632=$L$131,"Realiza1",IF(Gestión!F632=$L$135,"Diseño2",IF(Gestión!F632=$L$137,"Estudio2",IF(Gestión!F632=$L$138,"Invest5",IF(Gestión!F632=$L$141,"Actua5",IF(Gestión!F632=$L$144,"Estable1",IF(Gestión!F632=$L$151,"Defin","N/A"))))))))))))))))))))))))))))))))))))))))))))))))))))))))))</f>
        <v>N/A</v>
      </c>
      <c r="O623" t="str">
        <f>IF(N623="N/A",IF(Gestión!F632=$L$152,"Estable2",IF(Gestión!F632=$L$159,"Diseño3",IF(Gestión!F632=$L$161,"Diseño4",IF(Gestión!F632=$L$164,"Forta6",IF(Gestión!F632=$L$168,"Prog1",IF(Gestión!F632=$L$171,"Robus",IF(Gestión!F632=$L$172,"Diseño5",IF(Gestión!F632=$L$173,"Diseño6",IF(Gestión!F632=$L$174,"Estruc",IF(Gestión!F632=$L$175,"Diseño7",IF(Gestión!F632=$L$178,"Diseño8",IF(Gestión!F632=$L$179,"Diseño9",IF(Gestión!F632=$L$180,"Diseño10",IF(Gestión!F632=$L$181,"Diseño11",IF(Gestión!F632=$L$182,"Diseño12",IF(Gestión!F632=$L$183,"Capacit",IF(Gestión!F632=$L$186,"Redi1",IF(Gestión!F632=$L$187,"Defin1",IF(Gestión!F632=$L$190,"Cumplir",IF(Gestión!F632=$L$193,"Sistem",IF(Gestión!F632=$L$195,"Montaje",IF(Gestión!F632=$L$198,"Implementa",IF(Gestión!F632=$L$201,"Sistem1",IF(Gestión!F632=$L$203,"Asegura",IF(Gestión!F632=$L$204,"Estable3",IF(Gestión!F632=$L$206,"Constru",IF(Gestión!F632=$L$210,"Defin2",IF(Gestión!F632=$L$212,"Cult1",IF(Gestión!F632=$L$214,"Diseño13",IF(Gestión!F632=$L$215,"Defin3",IF(Gestión!F632=$L$217,"Segui",""))))))))))))))))))))))))))))))),N623)</f>
        <v/>
      </c>
      <c r="P623" t="str">
        <f>IF(Gestión!D632=$Q$2,"Acre",IF(Gestión!D632=$Q$3,"Valor",IF(Gestión!D632=$Q$4,"Calidad",IF(Gestión!D632=$Q$5,"NAI",IF(Gestión!D632=$Q$6,"NAP",IF(Gestión!D632=$Q$7,"NAE",IF(Gestión!D632=$Q$8,"Articulación",IF(Gestión!D632=$Q$9,"Extensión",IF(Gestión!D632=$Q$10,"Regionalización",IF(Gestión!D632=$Q$11,"Interna",IF(Gestión!D632=$Q$12,"Seguimiento",IF(Gestión!D632=$Q$13,"NAA",IF(Gestión!D632=$Q$14,"Gerencia",IF(Gestión!D632=$Q$15,"TH",IF(Gestión!D632=$Q$16,"Finan",IF(Gestión!D632=$Q$17,"Bienestar",IF(Gestión!D632=$Q$18,"Comuni",IF(Gestión!D632=$Q$19,"Sistema",IF(Gestión!D632=$Q$20,"GestionD",IF(Gestión!D632=$Q$21,"Mejoramiento",IF(Gestión!D632=$Q$22,"Modelo",IF(Gestión!D632=$Q$23,"Control",""))))))))))))))))))))))</f>
        <v/>
      </c>
      <c r="T623" t="str">
        <f>IF(Gestión!E632=D!$K$2,"Acredi",IF(Gestión!E632=D!$K$7,"Increm",IF(Gestión!E632=D!$K$11,"Forma",IF(Gestión!E632=D!$K$15,"Vincu",IF(Gestión!E632=D!$K$31,"Estructuraci",IF(Gestión!E632=D!$K$33,"Tecnica",IF(Gestión!E632=D!$K$35,"Conso",IF(Gestión!E632=D!$K$37,"Fortale",IF(Gestión!E632=D!$K$38,"Program",IF(Gestión!E632=D!$K$40,"Estruct",IF(Gestión!E632=D!$K$48,"Artic",IF(Gestión!E632=D!$K$55,"Fortale1",IF(Gestión!E632=D!$K$60,"Biling",IF(Gestión!E632=D!$K$64,"Forma1",IF(Gestión!E632=D!$K$66,"Gest",IF(Gestión!E632=D!$K$68,"Redefini",IF(Gestión!E632=D!$K$69,"Fortale2",IF(Gestión!E632=D!$K$72,"Edu",IF(Gestión!E632=D!$K$79,"Implement",IF(Gestión!E632=D!$K$81,"Potencia",IF(Gestión!E632=D!$K$86,"Fortale3",IF(Gestión!E632=D!$K$89,"Vincu1",IF(Gestión!E632=D!$K$91,"Incur",IF(Gestión!E632=D!$K$93,"Proyec",IF(Gestión!E632=D!$K$94,"Estrateg",IF(Gestión!E632=D!$K$95,"Desa",IF(Gestión!E632=D!$K$103,"Seguim",IF(Gestión!E632=D!$K$104,"Acces",IF(Gestión!E632=D!$K$113,"Program1",IF(Gestión!E632=D!$K$115,"En",IF(Gestión!E632=D!$K$118,"Geren",IF(Gestión!E632=D!$K$128,"Proyec1",IF(Gestión!E632=D!$K$131,"Proyec2",IF(Gestión!E632=D!$K$135,"Forma2",IF(Gestión!E632=D!$K$137,"Talent",IF(Gestión!E632=D!$K$151,"Conso1",IF(Gestión!E632=D!$K$152,"Conso2",IF(Gestión!E632=D!$K$159,"Serv",IF(Gestión!E632=D!$K$164,"Rete",IF(Gestión!E632=D!$K$171,"Fortale4",IF(Gestión!E632=D!$K$172,"Fortale5",IF(Gestión!E632=D!$K$174,"Defini",IF(Gestión!E632=D!$K$175,"Coord",IF(Gestión!E632=D!$K$178,"Redef",IF(Gestión!E632=D!$K$181,"Compro",IF(Gestión!E632=D!$K$182,"Desa1",IF(Gestión!E632=D!$K$183,"Fortale6",IF(Gestión!E632=D!$K$187,"Esta",IF(Gestión!E632=D!$K$190,"Facil",IF(Gestión!E632=D!$K$193,"Soporte",IF(Gestión!E632=D!$K$198,"Implement1",IF(Gestión!E632=D!$K$201,"La",IF(Gestión!E632=D!$K$203,"Fortale7",IF(Gestión!E632=D!$K$206,"Remo",IF(Gestión!E632=D!$K$210,"Fortale8",IF(Gestión!E632=D!$K$214,"Mejoram",IF(Gestión!E632=D!$K$215,"Fortale9",IF(Gestión!E632=D!$K$217,"Fortale10",""))))))))))))))))))))))))))))))))))))))))))))))))))))))))))</f>
        <v/>
      </c>
    </row>
    <row r="624" spans="14:20" x14ac:dyDescent="0.25">
      <c r="N624" t="str">
        <f>IF(Gestión!F633=D!$L$2,"Forta",IF(Gestión!F633=$L$4,"Inclu",IF(Gestión!F633=$L$5,"Cult",IF(Gestión!F633=$L$7,"Actua",IF(Gestión!F633=$L$11,"Cuali",IF(Gestión!F633=$L$15,"Forta1",IF(Gestión!F633=$L$18,"Actua1",IF(Gestión!F633=$L$20,"Forta2",IF(Gestión!F633=$L$24,"Plan",IF(Gestión!F633=$L$28,"Confor",IF(Gestión!F633=$L$31,"Crea",IF(Gestión!F633=$L$33,"Incor",IF(Gestión!F633=$L$35,"Incre",IF(Gestión!F633=$L$36,"Prog",IF(Gestión!F633=$L$37,"Forta3",IF(Gestión!F633=$L$38,"Redi",IF(Gestión!F633=$L$40,"Confor1",IF(Gestión!F633=$L$44,"Apoyo",IF(Gestión!F633=$L$46,"Crea1",IF(Gestión!F633=$L$48,"Forta4",IF(Gestión!F633=$L$50,"Actua2",IF(Gestión!F633=$L$51,"Invest",IF(Gestión!F633=$L$52,"Conserv",IF(Gestión!F633=$L$55,"Incre1",IF(Gestión!F633=$L$60,"Actua3",IF(Gestión!F633=$L$64,"Actua4",IF(Gestión!F633=$L$66,"Asist",IF(Gestión!F633=$L$68,"Invest2",IF(Gestión!F633=$L$69,"Pract",IF(Gestión!F633=$L$72,"Forta5",IF(Gestión!F633=$L$79,"Opera",IF(Gestión!F633=$L$80,"Opera2",IF(Gestión!F633=$L$81,"Impul",IF(Gestión!F633=$L$86,"Estudio",IF(Gestión!F633=$L$89,"Invest3",IF(Gestión!F633=$L$90,"Diseño",IF(Gestión!F633=$L$91,"Invest4",IF(Gestión!F633=$L$93,"Vincula",IF(Gestión!F633=$L$94,"Crea2",IF(Gestión!F633=$L$95,"Diseño1",IF(Gestión!F633=$L$96,"Opera3",IF(Gestión!F633=$L$100,"Promo",IF(Gestión!F633=$L$101,"Estudio1",IF(Gestión!F633=$L$103,"Desarrolla",IF(Gestión!F633=$L$104,"Propen",IF(Gestión!F633=$L$108,"Aument",IF(Gestión!F633=$L$112,"Aument2",IF(Gestión!F633=$L$113,"Incre2",IF(Gestión!F633=$L$115,"Diver",IF(Gestión!F633=$L$118,"Estable",IF(Gestión!F633=$L$128,"Realiza",IF(Gestión!F633=$L$131,"Realiza1",IF(Gestión!F633=$L$135,"Diseño2",IF(Gestión!F633=$L$137,"Estudio2",IF(Gestión!F633=$L$138,"Invest5",IF(Gestión!F633=$L$141,"Actua5",IF(Gestión!F633=$L$144,"Estable1",IF(Gestión!F633=$L$151,"Defin","N/A"))))))))))))))))))))))))))))))))))))))))))))))))))))))))))</f>
        <v>N/A</v>
      </c>
      <c r="O624" t="str">
        <f>IF(N624="N/A",IF(Gestión!F633=$L$152,"Estable2",IF(Gestión!F633=$L$159,"Diseño3",IF(Gestión!F633=$L$161,"Diseño4",IF(Gestión!F633=$L$164,"Forta6",IF(Gestión!F633=$L$168,"Prog1",IF(Gestión!F633=$L$171,"Robus",IF(Gestión!F633=$L$172,"Diseño5",IF(Gestión!F633=$L$173,"Diseño6",IF(Gestión!F633=$L$174,"Estruc",IF(Gestión!F633=$L$175,"Diseño7",IF(Gestión!F633=$L$178,"Diseño8",IF(Gestión!F633=$L$179,"Diseño9",IF(Gestión!F633=$L$180,"Diseño10",IF(Gestión!F633=$L$181,"Diseño11",IF(Gestión!F633=$L$182,"Diseño12",IF(Gestión!F633=$L$183,"Capacit",IF(Gestión!F633=$L$186,"Redi1",IF(Gestión!F633=$L$187,"Defin1",IF(Gestión!F633=$L$190,"Cumplir",IF(Gestión!F633=$L$193,"Sistem",IF(Gestión!F633=$L$195,"Montaje",IF(Gestión!F633=$L$198,"Implementa",IF(Gestión!F633=$L$201,"Sistem1",IF(Gestión!F633=$L$203,"Asegura",IF(Gestión!F633=$L$204,"Estable3",IF(Gestión!F633=$L$206,"Constru",IF(Gestión!F633=$L$210,"Defin2",IF(Gestión!F633=$L$212,"Cult1",IF(Gestión!F633=$L$214,"Diseño13",IF(Gestión!F633=$L$215,"Defin3",IF(Gestión!F633=$L$217,"Segui",""))))))))))))))))))))))))))))))),N624)</f>
        <v/>
      </c>
      <c r="P624" t="str">
        <f>IF(Gestión!D633=$Q$2,"Acre",IF(Gestión!D633=$Q$3,"Valor",IF(Gestión!D633=$Q$4,"Calidad",IF(Gestión!D633=$Q$5,"NAI",IF(Gestión!D633=$Q$6,"NAP",IF(Gestión!D633=$Q$7,"NAE",IF(Gestión!D633=$Q$8,"Articulación",IF(Gestión!D633=$Q$9,"Extensión",IF(Gestión!D633=$Q$10,"Regionalización",IF(Gestión!D633=$Q$11,"Interna",IF(Gestión!D633=$Q$12,"Seguimiento",IF(Gestión!D633=$Q$13,"NAA",IF(Gestión!D633=$Q$14,"Gerencia",IF(Gestión!D633=$Q$15,"TH",IF(Gestión!D633=$Q$16,"Finan",IF(Gestión!D633=$Q$17,"Bienestar",IF(Gestión!D633=$Q$18,"Comuni",IF(Gestión!D633=$Q$19,"Sistema",IF(Gestión!D633=$Q$20,"GestionD",IF(Gestión!D633=$Q$21,"Mejoramiento",IF(Gestión!D633=$Q$22,"Modelo",IF(Gestión!D633=$Q$23,"Control",""))))))))))))))))))))))</f>
        <v/>
      </c>
      <c r="T624" t="str">
        <f>IF(Gestión!E633=D!$K$2,"Acredi",IF(Gestión!E633=D!$K$7,"Increm",IF(Gestión!E633=D!$K$11,"Forma",IF(Gestión!E633=D!$K$15,"Vincu",IF(Gestión!E633=D!$K$31,"Estructuraci",IF(Gestión!E633=D!$K$33,"Tecnica",IF(Gestión!E633=D!$K$35,"Conso",IF(Gestión!E633=D!$K$37,"Fortale",IF(Gestión!E633=D!$K$38,"Program",IF(Gestión!E633=D!$K$40,"Estruct",IF(Gestión!E633=D!$K$48,"Artic",IF(Gestión!E633=D!$K$55,"Fortale1",IF(Gestión!E633=D!$K$60,"Biling",IF(Gestión!E633=D!$K$64,"Forma1",IF(Gestión!E633=D!$K$66,"Gest",IF(Gestión!E633=D!$K$68,"Redefini",IF(Gestión!E633=D!$K$69,"Fortale2",IF(Gestión!E633=D!$K$72,"Edu",IF(Gestión!E633=D!$K$79,"Implement",IF(Gestión!E633=D!$K$81,"Potencia",IF(Gestión!E633=D!$K$86,"Fortale3",IF(Gestión!E633=D!$K$89,"Vincu1",IF(Gestión!E633=D!$K$91,"Incur",IF(Gestión!E633=D!$K$93,"Proyec",IF(Gestión!E633=D!$K$94,"Estrateg",IF(Gestión!E633=D!$K$95,"Desa",IF(Gestión!E633=D!$K$103,"Seguim",IF(Gestión!E633=D!$K$104,"Acces",IF(Gestión!E633=D!$K$113,"Program1",IF(Gestión!E633=D!$K$115,"En",IF(Gestión!E633=D!$K$118,"Geren",IF(Gestión!E633=D!$K$128,"Proyec1",IF(Gestión!E633=D!$K$131,"Proyec2",IF(Gestión!E633=D!$K$135,"Forma2",IF(Gestión!E633=D!$K$137,"Talent",IF(Gestión!E633=D!$K$151,"Conso1",IF(Gestión!E633=D!$K$152,"Conso2",IF(Gestión!E633=D!$K$159,"Serv",IF(Gestión!E633=D!$K$164,"Rete",IF(Gestión!E633=D!$K$171,"Fortale4",IF(Gestión!E633=D!$K$172,"Fortale5",IF(Gestión!E633=D!$K$174,"Defini",IF(Gestión!E633=D!$K$175,"Coord",IF(Gestión!E633=D!$K$178,"Redef",IF(Gestión!E633=D!$K$181,"Compro",IF(Gestión!E633=D!$K$182,"Desa1",IF(Gestión!E633=D!$K$183,"Fortale6",IF(Gestión!E633=D!$K$187,"Esta",IF(Gestión!E633=D!$K$190,"Facil",IF(Gestión!E633=D!$K$193,"Soporte",IF(Gestión!E633=D!$K$198,"Implement1",IF(Gestión!E633=D!$K$201,"La",IF(Gestión!E633=D!$K$203,"Fortale7",IF(Gestión!E633=D!$K$206,"Remo",IF(Gestión!E633=D!$K$210,"Fortale8",IF(Gestión!E633=D!$K$214,"Mejoram",IF(Gestión!E633=D!$K$215,"Fortale9",IF(Gestión!E633=D!$K$217,"Fortale10",""))))))))))))))))))))))))))))))))))))))))))))))))))))))))))</f>
        <v/>
      </c>
    </row>
    <row r="625" spans="14:20" x14ac:dyDescent="0.25">
      <c r="N625" t="str">
        <f>IF(Gestión!F634=D!$L$2,"Forta",IF(Gestión!F634=$L$4,"Inclu",IF(Gestión!F634=$L$5,"Cult",IF(Gestión!F634=$L$7,"Actua",IF(Gestión!F634=$L$11,"Cuali",IF(Gestión!F634=$L$15,"Forta1",IF(Gestión!F634=$L$18,"Actua1",IF(Gestión!F634=$L$20,"Forta2",IF(Gestión!F634=$L$24,"Plan",IF(Gestión!F634=$L$28,"Confor",IF(Gestión!F634=$L$31,"Crea",IF(Gestión!F634=$L$33,"Incor",IF(Gestión!F634=$L$35,"Incre",IF(Gestión!F634=$L$36,"Prog",IF(Gestión!F634=$L$37,"Forta3",IF(Gestión!F634=$L$38,"Redi",IF(Gestión!F634=$L$40,"Confor1",IF(Gestión!F634=$L$44,"Apoyo",IF(Gestión!F634=$L$46,"Crea1",IF(Gestión!F634=$L$48,"Forta4",IF(Gestión!F634=$L$50,"Actua2",IF(Gestión!F634=$L$51,"Invest",IF(Gestión!F634=$L$52,"Conserv",IF(Gestión!F634=$L$55,"Incre1",IF(Gestión!F634=$L$60,"Actua3",IF(Gestión!F634=$L$64,"Actua4",IF(Gestión!F634=$L$66,"Asist",IF(Gestión!F634=$L$68,"Invest2",IF(Gestión!F634=$L$69,"Pract",IF(Gestión!F634=$L$72,"Forta5",IF(Gestión!F634=$L$79,"Opera",IF(Gestión!F634=$L$80,"Opera2",IF(Gestión!F634=$L$81,"Impul",IF(Gestión!F634=$L$86,"Estudio",IF(Gestión!F634=$L$89,"Invest3",IF(Gestión!F634=$L$90,"Diseño",IF(Gestión!F634=$L$91,"Invest4",IF(Gestión!F634=$L$93,"Vincula",IF(Gestión!F634=$L$94,"Crea2",IF(Gestión!F634=$L$95,"Diseño1",IF(Gestión!F634=$L$96,"Opera3",IF(Gestión!F634=$L$100,"Promo",IF(Gestión!F634=$L$101,"Estudio1",IF(Gestión!F634=$L$103,"Desarrolla",IF(Gestión!F634=$L$104,"Propen",IF(Gestión!F634=$L$108,"Aument",IF(Gestión!F634=$L$112,"Aument2",IF(Gestión!F634=$L$113,"Incre2",IF(Gestión!F634=$L$115,"Diver",IF(Gestión!F634=$L$118,"Estable",IF(Gestión!F634=$L$128,"Realiza",IF(Gestión!F634=$L$131,"Realiza1",IF(Gestión!F634=$L$135,"Diseño2",IF(Gestión!F634=$L$137,"Estudio2",IF(Gestión!F634=$L$138,"Invest5",IF(Gestión!F634=$L$141,"Actua5",IF(Gestión!F634=$L$144,"Estable1",IF(Gestión!F634=$L$151,"Defin","N/A"))))))))))))))))))))))))))))))))))))))))))))))))))))))))))</f>
        <v>N/A</v>
      </c>
      <c r="O625" t="str">
        <f>IF(N625="N/A",IF(Gestión!F634=$L$152,"Estable2",IF(Gestión!F634=$L$159,"Diseño3",IF(Gestión!F634=$L$161,"Diseño4",IF(Gestión!F634=$L$164,"Forta6",IF(Gestión!F634=$L$168,"Prog1",IF(Gestión!F634=$L$171,"Robus",IF(Gestión!F634=$L$172,"Diseño5",IF(Gestión!F634=$L$173,"Diseño6",IF(Gestión!F634=$L$174,"Estruc",IF(Gestión!F634=$L$175,"Diseño7",IF(Gestión!F634=$L$178,"Diseño8",IF(Gestión!F634=$L$179,"Diseño9",IF(Gestión!F634=$L$180,"Diseño10",IF(Gestión!F634=$L$181,"Diseño11",IF(Gestión!F634=$L$182,"Diseño12",IF(Gestión!F634=$L$183,"Capacit",IF(Gestión!F634=$L$186,"Redi1",IF(Gestión!F634=$L$187,"Defin1",IF(Gestión!F634=$L$190,"Cumplir",IF(Gestión!F634=$L$193,"Sistem",IF(Gestión!F634=$L$195,"Montaje",IF(Gestión!F634=$L$198,"Implementa",IF(Gestión!F634=$L$201,"Sistem1",IF(Gestión!F634=$L$203,"Asegura",IF(Gestión!F634=$L$204,"Estable3",IF(Gestión!F634=$L$206,"Constru",IF(Gestión!F634=$L$210,"Defin2",IF(Gestión!F634=$L$212,"Cult1",IF(Gestión!F634=$L$214,"Diseño13",IF(Gestión!F634=$L$215,"Defin3",IF(Gestión!F634=$L$217,"Segui",""))))))))))))))))))))))))))))))),N625)</f>
        <v/>
      </c>
      <c r="P625" t="str">
        <f>IF(Gestión!D634=$Q$2,"Acre",IF(Gestión!D634=$Q$3,"Valor",IF(Gestión!D634=$Q$4,"Calidad",IF(Gestión!D634=$Q$5,"NAI",IF(Gestión!D634=$Q$6,"NAP",IF(Gestión!D634=$Q$7,"NAE",IF(Gestión!D634=$Q$8,"Articulación",IF(Gestión!D634=$Q$9,"Extensión",IF(Gestión!D634=$Q$10,"Regionalización",IF(Gestión!D634=$Q$11,"Interna",IF(Gestión!D634=$Q$12,"Seguimiento",IF(Gestión!D634=$Q$13,"NAA",IF(Gestión!D634=$Q$14,"Gerencia",IF(Gestión!D634=$Q$15,"TH",IF(Gestión!D634=$Q$16,"Finan",IF(Gestión!D634=$Q$17,"Bienestar",IF(Gestión!D634=$Q$18,"Comuni",IF(Gestión!D634=$Q$19,"Sistema",IF(Gestión!D634=$Q$20,"GestionD",IF(Gestión!D634=$Q$21,"Mejoramiento",IF(Gestión!D634=$Q$22,"Modelo",IF(Gestión!D634=$Q$23,"Control",""))))))))))))))))))))))</f>
        <v/>
      </c>
      <c r="T625" t="str">
        <f>IF(Gestión!E634=D!$K$2,"Acredi",IF(Gestión!E634=D!$K$7,"Increm",IF(Gestión!E634=D!$K$11,"Forma",IF(Gestión!E634=D!$K$15,"Vincu",IF(Gestión!E634=D!$K$31,"Estructuraci",IF(Gestión!E634=D!$K$33,"Tecnica",IF(Gestión!E634=D!$K$35,"Conso",IF(Gestión!E634=D!$K$37,"Fortale",IF(Gestión!E634=D!$K$38,"Program",IF(Gestión!E634=D!$K$40,"Estruct",IF(Gestión!E634=D!$K$48,"Artic",IF(Gestión!E634=D!$K$55,"Fortale1",IF(Gestión!E634=D!$K$60,"Biling",IF(Gestión!E634=D!$K$64,"Forma1",IF(Gestión!E634=D!$K$66,"Gest",IF(Gestión!E634=D!$K$68,"Redefini",IF(Gestión!E634=D!$K$69,"Fortale2",IF(Gestión!E634=D!$K$72,"Edu",IF(Gestión!E634=D!$K$79,"Implement",IF(Gestión!E634=D!$K$81,"Potencia",IF(Gestión!E634=D!$K$86,"Fortale3",IF(Gestión!E634=D!$K$89,"Vincu1",IF(Gestión!E634=D!$K$91,"Incur",IF(Gestión!E634=D!$K$93,"Proyec",IF(Gestión!E634=D!$K$94,"Estrateg",IF(Gestión!E634=D!$K$95,"Desa",IF(Gestión!E634=D!$K$103,"Seguim",IF(Gestión!E634=D!$K$104,"Acces",IF(Gestión!E634=D!$K$113,"Program1",IF(Gestión!E634=D!$K$115,"En",IF(Gestión!E634=D!$K$118,"Geren",IF(Gestión!E634=D!$K$128,"Proyec1",IF(Gestión!E634=D!$K$131,"Proyec2",IF(Gestión!E634=D!$K$135,"Forma2",IF(Gestión!E634=D!$K$137,"Talent",IF(Gestión!E634=D!$K$151,"Conso1",IF(Gestión!E634=D!$K$152,"Conso2",IF(Gestión!E634=D!$K$159,"Serv",IF(Gestión!E634=D!$K$164,"Rete",IF(Gestión!E634=D!$K$171,"Fortale4",IF(Gestión!E634=D!$K$172,"Fortale5",IF(Gestión!E634=D!$K$174,"Defini",IF(Gestión!E634=D!$K$175,"Coord",IF(Gestión!E634=D!$K$178,"Redef",IF(Gestión!E634=D!$K$181,"Compro",IF(Gestión!E634=D!$K$182,"Desa1",IF(Gestión!E634=D!$K$183,"Fortale6",IF(Gestión!E634=D!$K$187,"Esta",IF(Gestión!E634=D!$K$190,"Facil",IF(Gestión!E634=D!$K$193,"Soporte",IF(Gestión!E634=D!$K$198,"Implement1",IF(Gestión!E634=D!$K$201,"La",IF(Gestión!E634=D!$K$203,"Fortale7",IF(Gestión!E634=D!$K$206,"Remo",IF(Gestión!E634=D!$K$210,"Fortale8",IF(Gestión!E634=D!$K$214,"Mejoram",IF(Gestión!E634=D!$K$215,"Fortale9",IF(Gestión!E634=D!$K$217,"Fortale10",""))))))))))))))))))))))))))))))))))))))))))))))))))))))))))</f>
        <v/>
      </c>
    </row>
    <row r="626" spans="14:20" x14ac:dyDescent="0.25">
      <c r="N626" t="str">
        <f>IF(Gestión!F635=D!$L$2,"Forta",IF(Gestión!F635=$L$4,"Inclu",IF(Gestión!F635=$L$5,"Cult",IF(Gestión!F635=$L$7,"Actua",IF(Gestión!F635=$L$11,"Cuali",IF(Gestión!F635=$L$15,"Forta1",IF(Gestión!F635=$L$18,"Actua1",IF(Gestión!F635=$L$20,"Forta2",IF(Gestión!F635=$L$24,"Plan",IF(Gestión!F635=$L$28,"Confor",IF(Gestión!F635=$L$31,"Crea",IF(Gestión!F635=$L$33,"Incor",IF(Gestión!F635=$L$35,"Incre",IF(Gestión!F635=$L$36,"Prog",IF(Gestión!F635=$L$37,"Forta3",IF(Gestión!F635=$L$38,"Redi",IF(Gestión!F635=$L$40,"Confor1",IF(Gestión!F635=$L$44,"Apoyo",IF(Gestión!F635=$L$46,"Crea1",IF(Gestión!F635=$L$48,"Forta4",IF(Gestión!F635=$L$50,"Actua2",IF(Gestión!F635=$L$51,"Invest",IF(Gestión!F635=$L$52,"Conserv",IF(Gestión!F635=$L$55,"Incre1",IF(Gestión!F635=$L$60,"Actua3",IF(Gestión!F635=$L$64,"Actua4",IF(Gestión!F635=$L$66,"Asist",IF(Gestión!F635=$L$68,"Invest2",IF(Gestión!F635=$L$69,"Pract",IF(Gestión!F635=$L$72,"Forta5",IF(Gestión!F635=$L$79,"Opera",IF(Gestión!F635=$L$80,"Opera2",IF(Gestión!F635=$L$81,"Impul",IF(Gestión!F635=$L$86,"Estudio",IF(Gestión!F635=$L$89,"Invest3",IF(Gestión!F635=$L$90,"Diseño",IF(Gestión!F635=$L$91,"Invest4",IF(Gestión!F635=$L$93,"Vincula",IF(Gestión!F635=$L$94,"Crea2",IF(Gestión!F635=$L$95,"Diseño1",IF(Gestión!F635=$L$96,"Opera3",IF(Gestión!F635=$L$100,"Promo",IF(Gestión!F635=$L$101,"Estudio1",IF(Gestión!F635=$L$103,"Desarrolla",IF(Gestión!F635=$L$104,"Propen",IF(Gestión!F635=$L$108,"Aument",IF(Gestión!F635=$L$112,"Aument2",IF(Gestión!F635=$L$113,"Incre2",IF(Gestión!F635=$L$115,"Diver",IF(Gestión!F635=$L$118,"Estable",IF(Gestión!F635=$L$128,"Realiza",IF(Gestión!F635=$L$131,"Realiza1",IF(Gestión!F635=$L$135,"Diseño2",IF(Gestión!F635=$L$137,"Estudio2",IF(Gestión!F635=$L$138,"Invest5",IF(Gestión!F635=$L$141,"Actua5",IF(Gestión!F635=$L$144,"Estable1",IF(Gestión!F635=$L$151,"Defin","N/A"))))))))))))))))))))))))))))))))))))))))))))))))))))))))))</f>
        <v>N/A</v>
      </c>
      <c r="O626" t="str">
        <f>IF(N626="N/A",IF(Gestión!F635=$L$152,"Estable2",IF(Gestión!F635=$L$159,"Diseño3",IF(Gestión!F635=$L$161,"Diseño4",IF(Gestión!F635=$L$164,"Forta6",IF(Gestión!F635=$L$168,"Prog1",IF(Gestión!F635=$L$171,"Robus",IF(Gestión!F635=$L$172,"Diseño5",IF(Gestión!F635=$L$173,"Diseño6",IF(Gestión!F635=$L$174,"Estruc",IF(Gestión!F635=$L$175,"Diseño7",IF(Gestión!F635=$L$178,"Diseño8",IF(Gestión!F635=$L$179,"Diseño9",IF(Gestión!F635=$L$180,"Diseño10",IF(Gestión!F635=$L$181,"Diseño11",IF(Gestión!F635=$L$182,"Diseño12",IF(Gestión!F635=$L$183,"Capacit",IF(Gestión!F635=$L$186,"Redi1",IF(Gestión!F635=$L$187,"Defin1",IF(Gestión!F635=$L$190,"Cumplir",IF(Gestión!F635=$L$193,"Sistem",IF(Gestión!F635=$L$195,"Montaje",IF(Gestión!F635=$L$198,"Implementa",IF(Gestión!F635=$L$201,"Sistem1",IF(Gestión!F635=$L$203,"Asegura",IF(Gestión!F635=$L$204,"Estable3",IF(Gestión!F635=$L$206,"Constru",IF(Gestión!F635=$L$210,"Defin2",IF(Gestión!F635=$L$212,"Cult1",IF(Gestión!F635=$L$214,"Diseño13",IF(Gestión!F635=$L$215,"Defin3",IF(Gestión!F635=$L$217,"Segui",""))))))))))))))))))))))))))))))),N626)</f>
        <v/>
      </c>
      <c r="P626" t="str">
        <f>IF(Gestión!D635=$Q$2,"Acre",IF(Gestión!D635=$Q$3,"Valor",IF(Gestión!D635=$Q$4,"Calidad",IF(Gestión!D635=$Q$5,"NAI",IF(Gestión!D635=$Q$6,"NAP",IF(Gestión!D635=$Q$7,"NAE",IF(Gestión!D635=$Q$8,"Articulación",IF(Gestión!D635=$Q$9,"Extensión",IF(Gestión!D635=$Q$10,"Regionalización",IF(Gestión!D635=$Q$11,"Interna",IF(Gestión!D635=$Q$12,"Seguimiento",IF(Gestión!D635=$Q$13,"NAA",IF(Gestión!D635=$Q$14,"Gerencia",IF(Gestión!D635=$Q$15,"TH",IF(Gestión!D635=$Q$16,"Finan",IF(Gestión!D635=$Q$17,"Bienestar",IF(Gestión!D635=$Q$18,"Comuni",IF(Gestión!D635=$Q$19,"Sistema",IF(Gestión!D635=$Q$20,"GestionD",IF(Gestión!D635=$Q$21,"Mejoramiento",IF(Gestión!D635=$Q$22,"Modelo",IF(Gestión!D635=$Q$23,"Control",""))))))))))))))))))))))</f>
        <v/>
      </c>
      <c r="T626" t="str">
        <f>IF(Gestión!E635=D!$K$2,"Acredi",IF(Gestión!E635=D!$K$7,"Increm",IF(Gestión!E635=D!$K$11,"Forma",IF(Gestión!E635=D!$K$15,"Vincu",IF(Gestión!E635=D!$K$31,"Estructuraci",IF(Gestión!E635=D!$K$33,"Tecnica",IF(Gestión!E635=D!$K$35,"Conso",IF(Gestión!E635=D!$K$37,"Fortale",IF(Gestión!E635=D!$K$38,"Program",IF(Gestión!E635=D!$K$40,"Estruct",IF(Gestión!E635=D!$K$48,"Artic",IF(Gestión!E635=D!$K$55,"Fortale1",IF(Gestión!E635=D!$K$60,"Biling",IF(Gestión!E635=D!$K$64,"Forma1",IF(Gestión!E635=D!$K$66,"Gest",IF(Gestión!E635=D!$K$68,"Redefini",IF(Gestión!E635=D!$K$69,"Fortale2",IF(Gestión!E635=D!$K$72,"Edu",IF(Gestión!E635=D!$K$79,"Implement",IF(Gestión!E635=D!$K$81,"Potencia",IF(Gestión!E635=D!$K$86,"Fortale3",IF(Gestión!E635=D!$K$89,"Vincu1",IF(Gestión!E635=D!$K$91,"Incur",IF(Gestión!E635=D!$K$93,"Proyec",IF(Gestión!E635=D!$K$94,"Estrateg",IF(Gestión!E635=D!$K$95,"Desa",IF(Gestión!E635=D!$K$103,"Seguim",IF(Gestión!E635=D!$K$104,"Acces",IF(Gestión!E635=D!$K$113,"Program1",IF(Gestión!E635=D!$K$115,"En",IF(Gestión!E635=D!$K$118,"Geren",IF(Gestión!E635=D!$K$128,"Proyec1",IF(Gestión!E635=D!$K$131,"Proyec2",IF(Gestión!E635=D!$K$135,"Forma2",IF(Gestión!E635=D!$K$137,"Talent",IF(Gestión!E635=D!$K$151,"Conso1",IF(Gestión!E635=D!$K$152,"Conso2",IF(Gestión!E635=D!$K$159,"Serv",IF(Gestión!E635=D!$K$164,"Rete",IF(Gestión!E635=D!$K$171,"Fortale4",IF(Gestión!E635=D!$K$172,"Fortale5",IF(Gestión!E635=D!$K$174,"Defini",IF(Gestión!E635=D!$K$175,"Coord",IF(Gestión!E635=D!$K$178,"Redef",IF(Gestión!E635=D!$K$181,"Compro",IF(Gestión!E635=D!$K$182,"Desa1",IF(Gestión!E635=D!$K$183,"Fortale6",IF(Gestión!E635=D!$K$187,"Esta",IF(Gestión!E635=D!$K$190,"Facil",IF(Gestión!E635=D!$K$193,"Soporte",IF(Gestión!E635=D!$K$198,"Implement1",IF(Gestión!E635=D!$K$201,"La",IF(Gestión!E635=D!$K$203,"Fortale7",IF(Gestión!E635=D!$K$206,"Remo",IF(Gestión!E635=D!$K$210,"Fortale8",IF(Gestión!E635=D!$K$214,"Mejoram",IF(Gestión!E635=D!$K$215,"Fortale9",IF(Gestión!E635=D!$K$217,"Fortale10",""))))))))))))))))))))))))))))))))))))))))))))))))))))))))))</f>
        <v/>
      </c>
    </row>
    <row r="627" spans="14:20" x14ac:dyDescent="0.25">
      <c r="N627" t="str">
        <f>IF(Gestión!F636=D!$L$2,"Forta",IF(Gestión!F636=$L$4,"Inclu",IF(Gestión!F636=$L$5,"Cult",IF(Gestión!F636=$L$7,"Actua",IF(Gestión!F636=$L$11,"Cuali",IF(Gestión!F636=$L$15,"Forta1",IF(Gestión!F636=$L$18,"Actua1",IF(Gestión!F636=$L$20,"Forta2",IF(Gestión!F636=$L$24,"Plan",IF(Gestión!F636=$L$28,"Confor",IF(Gestión!F636=$L$31,"Crea",IF(Gestión!F636=$L$33,"Incor",IF(Gestión!F636=$L$35,"Incre",IF(Gestión!F636=$L$36,"Prog",IF(Gestión!F636=$L$37,"Forta3",IF(Gestión!F636=$L$38,"Redi",IF(Gestión!F636=$L$40,"Confor1",IF(Gestión!F636=$L$44,"Apoyo",IF(Gestión!F636=$L$46,"Crea1",IF(Gestión!F636=$L$48,"Forta4",IF(Gestión!F636=$L$50,"Actua2",IF(Gestión!F636=$L$51,"Invest",IF(Gestión!F636=$L$52,"Conserv",IF(Gestión!F636=$L$55,"Incre1",IF(Gestión!F636=$L$60,"Actua3",IF(Gestión!F636=$L$64,"Actua4",IF(Gestión!F636=$L$66,"Asist",IF(Gestión!F636=$L$68,"Invest2",IF(Gestión!F636=$L$69,"Pract",IF(Gestión!F636=$L$72,"Forta5",IF(Gestión!F636=$L$79,"Opera",IF(Gestión!F636=$L$80,"Opera2",IF(Gestión!F636=$L$81,"Impul",IF(Gestión!F636=$L$86,"Estudio",IF(Gestión!F636=$L$89,"Invest3",IF(Gestión!F636=$L$90,"Diseño",IF(Gestión!F636=$L$91,"Invest4",IF(Gestión!F636=$L$93,"Vincula",IF(Gestión!F636=$L$94,"Crea2",IF(Gestión!F636=$L$95,"Diseño1",IF(Gestión!F636=$L$96,"Opera3",IF(Gestión!F636=$L$100,"Promo",IF(Gestión!F636=$L$101,"Estudio1",IF(Gestión!F636=$L$103,"Desarrolla",IF(Gestión!F636=$L$104,"Propen",IF(Gestión!F636=$L$108,"Aument",IF(Gestión!F636=$L$112,"Aument2",IF(Gestión!F636=$L$113,"Incre2",IF(Gestión!F636=$L$115,"Diver",IF(Gestión!F636=$L$118,"Estable",IF(Gestión!F636=$L$128,"Realiza",IF(Gestión!F636=$L$131,"Realiza1",IF(Gestión!F636=$L$135,"Diseño2",IF(Gestión!F636=$L$137,"Estudio2",IF(Gestión!F636=$L$138,"Invest5",IF(Gestión!F636=$L$141,"Actua5",IF(Gestión!F636=$L$144,"Estable1",IF(Gestión!F636=$L$151,"Defin","N/A"))))))))))))))))))))))))))))))))))))))))))))))))))))))))))</f>
        <v>N/A</v>
      </c>
      <c r="O627" t="str">
        <f>IF(N627="N/A",IF(Gestión!F636=$L$152,"Estable2",IF(Gestión!F636=$L$159,"Diseño3",IF(Gestión!F636=$L$161,"Diseño4",IF(Gestión!F636=$L$164,"Forta6",IF(Gestión!F636=$L$168,"Prog1",IF(Gestión!F636=$L$171,"Robus",IF(Gestión!F636=$L$172,"Diseño5",IF(Gestión!F636=$L$173,"Diseño6",IF(Gestión!F636=$L$174,"Estruc",IF(Gestión!F636=$L$175,"Diseño7",IF(Gestión!F636=$L$178,"Diseño8",IF(Gestión!F636=$L$179,"Diseño9",IF(Gestión!F636=$L$180,"Diseño10",IF(Gestión!F636=$L$181,"Diseño11",IF(Gestión!F636=$L$182,"Diseño12",IF(Gestión!F636=$L$183,"Capacit",IF(Gestión!F636=$L$186,"Redi1",IF(Gestión!F636=$L$187,"Defin1",IF(Gestión!F636=$L$190,"Cumplir",IF(Gestión!F636=$L$193,"Sistem",IF(Gestión!F636=$L$195,"Montaje",IF(Gestión!F636=$L$198,"Implementa",IF(Gestión!F636=$L$201,"Sistem1",IF(Gestión!F636=$L$203,"Asegura",IF(Gestión!F636=$L$204,"Estable3",IF(Gestión!F636=$L$206,"Constru",IF(Gestión!F636=$L$210,"Defin2",IF(Gestión!F636=$L$212,"Cult1",IF(Gestión!F636=$L$214,"Diseño13",IF(Gestión!F636=$L$215,"Defin3",IF(Gestión!F636=$L$217,"Segui",""))))))))))))))))))))))))))))))),N627)</f>
        <v/>
      </c>
      <c r="P627" t="str">
        <f>IF(Gestión!D636=$Q$2,"Acre",IF(Gestión!D636=$Q$3,"Valor",IF(Gestión!D636=$Q$4,"Calidad",IF(Gestión!D636=$Q$5,"NAI",IF(Gestión!D636=$Q$6,"NAP",IF(Gestión!D636=$Q$7,"NAE",IF(Gestión!D636=$Q$8,"Articulación",IF(Gestión!D636=$Q$9,"Extensión",IF(Gestión!D636=$Q$10,"Regionalización",IF(Gestión!D636=$Q$11,"Interna",IF(Gestión!D636=$Q$12,"Seguimiento",IF(Gestión!D636=$Q$13,"NAA",IF(Gestión!D636=$Q$14,"Gerencia",IF(Gestión!D636=$Q$15,"TH",IF(Gestión!D636=$Q$16,"Finan",IF(Gestión!D636=$Q$17,"Bienestar",IF(Gestión!D636=$Q$18,"Comuni",IF(Gestión!D636=$Q$19,"Sistema",IF(Gestión!D636=$Q$20,"GestionD",IF(Gestión!D636=$Q$21,"Mejoramiento",IF(Gestión!D636=$Q$22,"Modelo",IF(Gestión!D636=$Q$23,"Control",""))))))))))))))))))))))</f>
        <v/>
      </c>
      <c r="T627" t="str">
        <f>IF(Gestión!E636=D!$K$2,"Acredi",IF(Gestión!E636=D!$K$7,"Increm",IF(Gestión!E636=D!$K$11,"Forma",IF(Gestión!E636=D!$K$15,"Vincu",IF(Gestión!E636=D!$K$31,"Estructuraci",IF(Gestión!E636=D!$K$33,"Tecnica",IF(Gestión!E636=D!$K$35,"Conso",IF(Gestión!E636=D!$K$37,"Fortale",IF(Gestión!E636=D!$K$38,"Program",IF(Gestión!E636=D!$K$40,"Estruct",IF(Gestión!E636=D!$K$48,"Artic",IF(Gestión!E636=D!$K$55,"Fortale1",IF(Gestión!E636=D!$K$60,"Biling",IF(Gestión!E636=D!$K$64,"Forma1",IF(Gestión!E636=D!$K$66,"Gest",IF(Gestión!E636=D!$K$68,"Redefini",IF(Gestión!E636=D!$K$69,"Fortale2",IF(Gestión!E636=D!$K$72,"Edu",IF(Gestión!E636=D!$K$79,"Implement",IF(Gestión!E636=D!$K$81,"Potencia",IF(Gestión!E636=D!$K$86,"Fortale3",IF(Gestión!E636=D!$K$89,"Vincu1",IF(Gestión!E636=D!$K$91,"Incur",IF(Gestión!E636=D!$K$93,"Proyec",IF(Gestión!E636=D!$K$94,"Estrateg",IF(Gestión!E636=D!$K$95,"Desa",IF(Gestión!E636=D!$K$103,"Seguim",IF(Gestión!E636=D!$K$104,"Acces",IF(Gestión!E636=D!$K$113,"Program1",IF(Gestión!E636=D!$K$115,"En",IF(Gestión!E636=D!$K$118,"Geren",IF(Gestión!E636=D!$K$128,"Proyec1",IF(Gestión!E636=D!$K$131,"Proyec2",IF(Gestión!E636=D!$K$135,"Forma2",IF(Gestión!E636=D!$K$137,"Talent",IF(Gestión!E636=D!$K$151,"Conso1",IF(Gestión!E636=D!$K$152,"Conso2",IF(Gestión!E636=D!$K$159,"Serv",IF(Gestión!E636=D!$K$164,"Rete",IF(Gestión!E636=D!$K$171,"Fortale4",IF(Gestión!E636=D!$K$172,"Fortale5",IF(Gestión!E636=D!$K$174,"Defini",IF(Gestión!E636=D!$K$175,"Coord",IF(Gestión!E636=D!$K$178,"Redef",IF(Gestión!E636=D!$K$181,"Compro",IF(Gestión!E636=D!$K$182,"Desa1",IF(Gestión!E636=D!$K$183,"Fortale6",IF(Gestión!E636=D!$K$187,"Esta",IF(Gestión!E636=D!$K$190,"Facil",IF(Gestión!E636=D!$K$193,"Soporte",IF(Gestión!E636=D!$K$198,"Implement1",IF(Gestión!E636=D!$K$201,"La",IF(Gestión!E636=D!$K$203,"Fortale7",IF(Gestión!E636=D!$K$206,"Remo",IF(Gestión!E636=D!$K$210,"Fortale8",IF(Gestión!E636=D!$K$214,"Mejoram",IF(Gestión!E636=D!$K$215,"Fortale9",IF(Gestión!E636=D!$K$217,"Fortale10",""))))))))))))))))))))))))))))))))))))))))))))))))))))))))))</f>
        <v/>
      </c>
    </row>
    <row r="628" spans="14:20" x14ac:dyDescent="0.25">
      <c r="N628" t="str">
        <f>IF(Gestión!F637=D!$L$2,"Forta",IF(Gestión!F637=$L$4,"Inclu",IF(Gestión!F637=$L$5,"Cult",IF(Gestión!F637=$L$7,"Actua",IF(Gestión!F637=$L$11,"Cuali",IF(Gestión!F637=$L$15,"Forta1",IF(Gestión!F637=$L$18,"Actua1",IF(Gestión!F637=$L$20,"Forta2",IF(Gestión!F637=$L$24,"Plan",IF(Gestión!F637=$L$28,"Confor",IF(Gestión!F637=$L$31,"Crea",IF(Gestión!F637=$L$33,"Incor",IF(Gestión!F637=$L$35,"Incre",IF(Gestión!F637=$L$36,"Prog",IF(Gestión!F637=$L$37,"Forta3",IF(Gestión!F637=$L$38,"Redi",IF(Gestión!F637=$L$40,"Confor1",IF(Gestión!F637=$L$44,"Apoyo",IF(Gestión!F637=$L$46,"Crea1",IF(Gestión!F637=$L$48,"Forta4",IF(Gestión!F637=$L$50,"Actua2",IF(Gestión!F637=$L$51,"Invest",IF(Gestión!F637=$L$52,"Conserv",IF(Gestión!F637=$L$55,"Incre1",IF(Gestión!F637=$L$60,"Actua3",IF(Gestión!F637=$L$64,"Actua4",IF(Gestión!F637=$L$66,"Asist",IF(Gestión!F637=$L$68,"Invest2",IF(Gestión!F637=$L$69,"Pract",IF(Gestión!F637=$L$72,"Forta5",IF(Gestión!F637=$L$79,"Opera",IF(Gestión!F637=$L$80,"Opera2",IF(Gestión!F637=$L$81,"Impul",IF(Gestión!F637=$L$86,"Estudio",IF(Gestión!F637=$L$89,"Invest3",IF(Gestión!F637=$L$90,"Diseño",IF(Gestión!F637=$L$91,"Invest4",IF(Gestión!F637=$L$93,"Vincula",IF(Gestión!F637=$L$94,"Crea2",IF(Gestión!F637=$L$95,"Diseño1",IF(Gestión!F637=$L$96,"Opera3",IF(Gestión!F637=$L$100,"Promo",IF(Gestión!F637=$L$101,"Estudio1",IF(Gestión!F637=$L$103,"Desarrolla",IF(Gestión!F637=$L$104,"Propen",IF(Gestión!F637=$L$108,"Aument",IF(Gestión!F637=$L$112,"Aument2",IF(Gestión!F637=$L$113,"Incre2",IF(Gestión!F637=$L$115,"Diver",IF(Gestión!F637=$L$118,"Estable",IF(Gestión!F637=$L$128,"Realiza",IF(Gestión!F637=$L$131,"Realiza1",IF(Gestión!F637=$L$135,"Diseño2",IF(Gestión!F637=$L$137,"Estudio2",IF(Gestión!F637=$L$138,"Invest5",IF(Gestión!F637=$L$141,"Actua5",IF(Gestión!F637=$L$144,"Estable1",IF(Gestión!F637=$L$151,"Defin","N/A"))))))))))))))))))))))))))))))))))))))))))))))))))))))))))</f>
        <v>N/A</v>
      </c>
      <c r="O628" t="str">
        <f>IF(N628="N/A",IF(Gestión!F637=$L$152,"Estable2",IF(Gestión!F637=$L$159,"Diseño3",IF(Gestión!F637=$L$161,"Diseño4",IF(Gestión!F637=$L$164,"Forta6",IF(Gestión!F637=$L$168,"Prog1",IF(Gestión!F637=$L$171,"Robus",IF(Gestión!F637=$L$172,"Diseño5",IF(Gestión!F637=$L$173,"Diseño6",IF(Gestión!F637=$L$174,"Estruc",IF(Gestión!F637=$L$175,"Diseño7",IF(Gestión!F637=$L$178,"Diseño8",IF(Gestión!F637=$L$179,"Diseño9",IF(Gestión!F637=$L$180,"Diseño10",IF(Gestión!F637=$L$181,"Diseño11",IF(Gestión!F637=$L$182,"Diseño12",IF(Gestión!F637=$L$183,"Capacit",IF(Gestión!F637=$L$186,"Redi1",IF(Gestión!F637=$L$187,"Defin1",IF(Gestión!F637=$L$190,"Cumplir",IF(Gestión!F637=$L$193,"Sistem",IF(Gestión!F637=$L$195,"Montaje",IF(Gestión!F637=$L$198,"Implementa",IF(Gestión!F637=$L$201,"Sistem1",IF(Gestión!F637=$L$203,"Asegura",IF(Gestión!F637=$L$204,"Estable3",IF(Gestión!F637=$L$206,"Constru",IF(Gestión!F637=$L$210,"Defin2",IF(Gestión!F637=$L$212,"Cult1",IF(Gestión!F637=$L$214,"Diseño13",IF(Gestión!F637=$L$215,"Defin3",IF(Gestión!F637=$L$217,"Segui",""))))))))))))))))))))))))))))))),N628)</f>
        <v/>
      </c>
      <c r="P628" t="str">
        <f>IF(Gestión!D637=$Q$2,"Acre",IF(Gestión!D637=$Q$3,"Valor",IF(Gestión!D637=$Q$4,"Calidad",IF(Gestión!D637=$Q$5,"NAI",IF(Gestión!D637=$Q$6,"NAP",IF(Gestión!D637=$Q$7,"NAE",IF(Gestión!D637=$Q$8,"Articulación",IF(Gestión!D637=$Q$9,"Extensión",IF(Gestión!D637=$Q$10,"Regionalización",IF(Gestión!D637=$Q$11,"Interna",IF(Gestión!D637=$Q$12,"Seguimiento",IF(Gestión!D637=$Q$13,"NAA",IF(Gestión!D637=$Q$14,"Gerencia",IF(Gestión!D637=$Q$15,"TH",IF(Gestión!D637=$Q$16,"Finan",IF(Gestión!D637=$Q$17,"Bienestar",IF(Gestión!D637=$Q$18,"Comuni",IF(Gestión!D637=$Q$19,"Sistema",IF(Gestión!D637=$Q$20,"GestionD",IF(Gestión!D637=$Q$21,"Mejoramiento",IF(Gestión!D637=$Q$22,"Modelo",IF(Gestión!D637=$Q$23,"Control",""))))))))))))))))))))))</f>
        <v/>
      </c>
      <c r="T628" t="str">
        <f>IF(Gestión!E637=D!$K$2,"Acredi",IF(Gestión!E637=D!$K$7,"Increm",IF(Gestión!E637=D!$K$11,"Forma",IF(Gestión!E637=D!$K$15,"Vincu",IF(Gestión!E637=D!$K$31,"Estructuraci",IF(Gestión!E637=D!$K$33,"Tecnica",IF(Gestión!E637=D!$K$35,"Conso",IF(Gestión!E637=D!$K$37,"Fortale",IF(Gestión!E637=D!$K$38,"Program",IF(Gestión!E637=D!$K$40,"Estruct",IF(Gestión!E637=D!$K$48,"Artic",IF(Gestión!E637=D!$K$55,"Fortale1",IF(Gestión!E637=D!$K$60,"Biling",IF(Gestión!E637=D!$K$64,"Forma1",IF(Gestión!E637=D!$K$66,"Gest",IF(Gestión!E637=D!$K$68,"Redefini",IF(Gestión!E637=D!$K$69,"Fortale2",IF(Gestión!E637=D!$K$72,"Edu",IF(Gestión!E637=D!$K$79,"Implement",IF(Gestión!E637=D!$K$81,"Potencia",IF(Gestión!E637=D!$K$86,"Fortale3",IF(Gestión!E637=D!$K$89,"Vincu1",IF(Gestión!E637=D!$K$91,"Incur",IF(Gestión!E637=D!$K$93,"Proyec",IF(Gestión!E637=D!$K$94,"Estrateg",IF(Gestión!E637=D!$K$95,"Desa",IF(Gestión!E637=D!$K$103,"Seguim",IF(Gestión!E637=D!$K$104,"Acces",IF(Gestión!E637=D!$K$113,"Program1",IF(Gestión!E637=D!$K$115,"En",IF(Gestión!E637=D!$K$118,"Geren",IF(Gestión!E637=D!$K$128,"Proyec1",IF(Gestión!E637=D!$K$131,"Proyec2",IF(Gestión!E637=D!$K$135,"Forma2",IF(Gestión!E637=D!$K$137,"Talent",IF(Gestión!E637=D!$K$151,"Conso1",IF(Gestión!E637=D!$K$152,"Conso2",IF(Gestión!E637=D!$K$159,"Serv",IF(Gestión!E637=D!$K$164,"Rete",IF(Gestión!E637=D!$K$171,"Fortale4",IF(Gestión!E637=D!$K$172,"Fortale5",IF(Gestión!E637=D!$K$174,"Defini",IF(Gestión!E637=D!$K$175,"Coord",IF(Gestión!E637=D!$K$178,"Redef",IF(Gestión!E637=D!$K$181,"Compro",IF(Gestión!E637=D!$K$182,"Desa1",IF(Gestión!E637=D!$K$183,"Fortale6",IF(Gestión!E637=D!$K$187,"Esta",IF(Gestión!E637=D!$K$190,"Facil",IF(Gestión!E637=D!$K$193,"Soporte",IF(Gestión!E637=D!$K$198,"Implement1",IF(Gestión!E637=D!$K$201,"La",IF(Gestión!E637=D!$K$203,"Fortale7",IF(Gestión!E637=D!$K$206,"Remo",IF(Gestión!E637=D!$K$210,"Fortale8",IF(Gestión!E637=D!$K$214,"Mejoram",IF(Gestión!E637=D!$K$215,"Fortale9",IF(Gestión!E637=D!$K$217,"Fortale10",""))))))))))))))))))))))))))))))))))))))))))))))))))))))))))</f>
        <v/>
      </c>
    </row>
    <row r="629" spans="14:20" x14ac:dyDescent="0.25">
      <c r="N629" t="str">
        <f>IF(Gestión!F638=D!$L$2,"Forta",IF(Gestión!F638=$L$4,"Inclu",IF(Gestión!F638=$L$5,"Cult",IF(Gestión!F638=$L$7,"Actua",IF(Gestión!F638=$L$11,"Cuali",IF(Gestión!F638=$L$15,"Forta1",IF(Gestión!F638=$L$18,"Actua1",IF(Gestión!F638=$L$20,"Forta2",IF(Gestión!F638=$L$24,"Plan",IF(Gestión!F638=$L$28,"Confor",IF(Gestión!F638=$L$31,"Crea",IF(Gestión!F638=$L$33,"Incor",IF(Gestión!F638=$L$35,"Incre",IF(Gestión!F638=$L$36,"Prog",IF(Gestión!F638=$L$37,"Forta3",IF(Gestión!F638=$L$38,"Redi",IF(Gestión!F638=$L$40,"Confor1",IF(Gestión!F638=$L$44,"Apoyo",IF(Gestión!F638=$L$46,"Crea1",IF(Gestión!F638=$L$48,"Forta4",IF(Gestión!F638=$L$50,"Actua2",IF(Gestión!F638=$L$51,"Invest",IF(Gestión!F638=$L$52,"Conserv",IF(Gestión!F638=$L$55,"Incre1",IF(Gestión!F638=$L$60,"Actua3",IF(Gestión!F638=$L$64,"Actua4",IF(Gestión!F638=$L$66,"Asist",IF(Gestión!F638=$L$68,"Invest2",IF(Gestión!F638=$L$69,"Pract",IF(Gestión!F638=$L$72,"Forta5",IF(Gestión!F638=$L$79,"Opera",IF(Gestión!F638=$L$80,"Opera2",IF(Gestión!F638=$L$81,"Impul",IF(Gestión!F638=$L$86,"Estudio",IF(Gestión!F638=$L$89,"Invest3",IF(Gestión!F638=$L$90,"Diseño",IF(Gestión!F638=$L$91,"Invest4",IF(Gestión!F638=$L$93,"Vincula",IF(Gestión!F638=$L$94,"Crea2",IF(Gestión!F638=$L$95,"Diseño1",IF(Gestión!F638=$L$96,"Opera3",IF(Gestión!F638=$L$100,"Promo",IF(Gestión!F638=$L$101,"Estudio1",IF(Gestión!F638=$L$103,"Desarrolla",IF(Gestión!F638=$L$104,"Propen",IF(Gestión!F638=$L$108,"Aument",IF(Gestión!F638=$L$112,"Aument2",IF(Gestión!F638=$L$113,"Incre2",IF(Gestión!F638=$L$115,"Diver",IF(Gestión!F638=$L$118,"Estable",IF(Gestión!F638=$L$128,"Realiza",IF(Gestión!F638=$L$131,"Realiza1",IF(Gestión!F638=$L$135,"Diseño2",IF(Gestión!F638=$L$137,"Estudio2",IF(Gestión!F638=$L$138,"Invest5",IF(Gestión!F638=$L$141,"Actua5",IF(Gestión!F638=$L$144,"Estable1",IF(Gestión!F638=$L$151,"Defin","N/A"))))))))))))))))))))))))))))))))))))))))))))))))))))))))))</f>
        <v>N/A</v>
      </c>
      <c r="O629" t="str">
        <f>IF(N629="N/A",IF(Gestión!F638=$L$152,"Estable2",IF(Gestión!F638=$L$159,"Diseño3",IF(Gestión!F638=$L$161,"Diseño4",IF(Gestión!F638=$L$164,"Forta6",IF(Gestión!F638=$L$168,"Prog1",IF(Gestión!F638=$L$171,"Robus",IF(Gestión!F638=$L$172,"Diseño5",IF(Gestión!F638=$L$173,"Diseño6",IF(Gestión!F638=$L$174,"Estruc",IF(Gestión!F638=$L$175,"Diseño7",IF(Gestión!F638=$L$178,"Diseño8",IF(Gestión!F638=$L$179,"Diseño9",IF(Gestión!F638=$L$180,"Diseño10",IF(Gestión!F638=$L$181,"Diseño11",IF(Gestión!F638=$L$182,"Diseño12",IF(Gestión!F638=$L$183,"Capacit",IF(Gestión!F638=$L$186,"Redi1",IF(Gestión!F638=$L$187,"Defin1",IF(Gestión!F638=$L$190,"Cumplir",IF(Gestión!F638=$L$193,"Sistem",IF(Gestión!F638=$L$195,"Montaje",IF(Gestión!F638=$L$198,"Implementa",IF(Gestión!F638=$L$201,"Sistem1",IF(Gestión!F638=$L$203,"Asegura",IF(Gestión!F638=$L$204,"Estable3",IF(Gestión!F638=$L$206,"Constru",IF(Gestión!F638=$L$210,"Defin2",IF(Gestión!F638=$L$212,"Cult1",IF(Gestión!F638=$L$214,"Diseño13",IF(Gestión!F638=$L$215,"Defin3",IF(Gestión!F638=$L$217,"Segui",""))))))))))))))))))))))))))))))),N629)</f>
        <v/>
      </c>
      <c r="P629" t="str">
        <f>IF(Gestión!D638=$Q$2,"Acre",IF(Gestión!D638=$Q$3,"Valor",IF(Gestión!D638=$Q$4,"Calidad",IF(Gestión!D638=$Q$5,"NAI",IF(Gestión!D638=$Q$6,"NAP",IF(Gestión!D638=$Q$7,"NAE",IF(Gestión!D638=$Q$8,"Articulación",IF(Gestión!D638=$Q$9,"Extensión",IF(Gestión!D638=$Q$10,"Regionalización",IF(Gestión!D638=$Q$11,"Interna",IF(Gestión!D638=$Q$12,"Seguimiento",IF(Gestión!D638=$Q$13,"NAA",IF(Gestión!D638=$Q$14,"Gerencia",IF(Gestión!D638=$Q$15,"TH",IF(Gestión!D638=$Q$16,"Finan",IF(Gestión!D638=$Q$17,"Bienestar",IF(Gestión!D638=$Q$18,"Comuni",IF(Gestión!D638=$Q$19,"Sistema",IF(Gestión!D638=$Q$20,"GestionD",IF(Gestión!D638=$Q$21,"Mejoramiento",IF(Gestión!D638=$Q$22,"Modelo",IF(Gestión!D638=$Q$23,"Control",""))))))))))))))))))))))</f>
        <v/>
      </c>
      <c r="T629" t="str">
        <f>IF(Gestión!E638=D!$K$2,"Acredi",IF(Gestión!E638=D!$K$7,"Increm",IF(Gestión!E638=D!$K$11,"Forma",IF(Gestión!E638=D!$K$15,"Vincu",IF(Gestión!E638=D!$K$31,"Estructuraci",IF(Gestión!E638=D!$K$33,"Tecnica",IF(Gestión!E638=D!$K$35,"Conso",IF(Gestión!E638=D!$K$37,"Fortale",IF(Gestión!E638=D!$K$38,"Program",IF(Gestión!E638=D!$K$40,"Estruct",IF(Gestión!E638=D!$K$48,"Artic",IF(Gestión!E638=D!$K$55,"Fortale1",IF(Gestión!E638=D!$K$60,"Biling",IF(Gestión!E638=D!$K$64,"Forma1",IF(Gestión!E638=D!$K$66,"Gest",IF(Gestión!E638=D!$K$68,"Redefini",IF(Gestión!E638=D!$K$69,"Fortale2",IF(Gestión!E638=D!$K$72,"Edu",IF(Gestión!E638=D!$K$79,"Implement",IF(Gestión!E638=D!$K$81,"Potencia",IF(Gestión!E638=D!$K$86,"Fortale3",IF(Gestión!E638=D!$K$89,"Vincu1",IF(Gestión!E638=D!$K$91,"Incur",IF(Gestión!E638=D!$K$93,"Proyec",IF(Gestión!E638=D!$K$94,"Estrateg",IF(Gestión!E638=D!$K$95,"Desa",IF(Gestión!E638=D!$K$103,"Seguim",IF(Gestión!E638=D!$K$104,"Acces",IF(Gestión!E638=D!$K$113,"Program1",IF(Gestión!E638=D!$K$115,"En",IF(Gestión!E638=D!$K$118,"Geren",IF(Gestión!E638=D!$K$128,"Proyec1",IF(Gestión!E638=D!$K$131,"Proyec2",IF(Gestión!E638=D!$K$135,"Forma2",IF(Gestión!E638=D!$K$137,"Talent",IF(Gestión!E638=D!$K$151,"Conso1",IF(Gestión!E638=D!$K$152,"Conso2",IF(Gestión!E638=D!$K$159,"Serv",IF(Gestión!E638=D!$K$164,"Rete",IF(Gestión!E638=D!$K$171,"Fortale4",IF(Gestión!E638=D!$K$172,"Fortale5",IF(Gestión!E638=D!$K$174,"Defini",IF(Gestión!E638=D!$K$175,"Coord",IF(Gestión!E638=D!$K$178,"Redef",IF(Gestión!E638=D!$K$181,"Compro",IF(Gestión!E638=D!$K$182,"Desa1",IF(Gestión!E638=D!$K$183,"Fortale6",IF(Gestión!E638=D!$K$187,"Esta",IF(Gestión!E638=D!$K$190,"Facil",IF(Gestión!E638=D!$K$193,"Soporte",IF(Gestión!E638=D!$K$198,"Implement1",IF(Gestión!E638=D!$K$201,"La",IF(Gestión!E638=D!$K$203,"Fortale7",IF(Gestión!E638=D!$K$206,"Remo",IF(Gestión!E638=D!$K$210,"Fortale8",IF(Gestión!E638=D!$K$214,"Mejoram",IF(Gestión!E638=D!$K$215,"Fortale9",IF(Gestión!E638=D!$K$217,"Fortale10",""))))))))))))))))))))))))))))))))))))))))))))))))))))))))))</f>
        <v/>
      </c>
    </row>
    <row r="630" spans="14:20" x14ac:dyDescent="0.25">
      <c r="N630" t="str">
        <f>IF(Gestión!F639=D!$L$2,"Forta",IF(Gestión!F639=$L$4,"Inclu",IF(Gestión!F639=$L$5,"Cult",IF(Gestión!F639=$L$7,"Actua",IF(Gestión!F639=$L$11,"Cuali",IF(Gestión!F639=$L$15,"Forta1",IF(Gestión!F639=$L$18,"Actua1",IF(Gestión!F639=$L$20,"Forta2",IF(Gestión!F639=$L$24,"Plan",IF(Gestión!F639=$L$28,"Confor",IF(Gestión!F639=$L$31,"Crea",IF(Gestión!F639=$L$33,"Incor",IF(Gestión!F639=$L$35,"Incre",IF(Gestión!F639=$L$36,"Prog",IF(Gestión!F639=$L$37,"Forta3",IF(Gestión!F639=$L$38,"Redi",IF(Gestión!F639=$L$40,"Confor1",IF(Gestión!F639=$L$44,"Apoyo",IF(Gestión!F639=$L$46,"Crea1",IF(Gestión!F639=$L$48,"Forta4",IF(Gestión!F639=$L$50,"Actua2",IF(Gestión!F639=$L$51,"Invest",IF(Gestión!F639=$L$52,"Conserv",IF(Gestión!F639=$L$55,"Incre1",IF(Gestión!F639=$L$60,"Actua3",IF(Gestión!F639=$L$64,"Actua4",IF(Gestión!F639=$L$66,"Asist",IF(Gestión!F639=$L$68,"Invest2",IF(Gestión!F639=$L$69,"Pract",IF(Gestión!F639=$L$72,"Forta5",IF(Gestión!F639=$L$79,"Opera",IF(Gestión!F639=$L$80,"Opera2",IF(Gestión!F639=$L$81,"Impul",IF(Gestión!F639=$L$86,"Estudio",IF(Gestión!F639=$L$89,"Invest3",IF(Gestión!F639=$L$90,"Diseño",IF(Gestión!F639=$L$91,"Invest4",IF(Gestión!F639=$L$93,"Vincula",IF(Gestión!F639=$L$94,"Crea2",IF(Gestión!F639=$L$95,"Diseño1",IF(Gestión!F639=$L$96,"Opera3",IF(Gestión!F639=$L$100,"Promo",IF(Gestión!F639=$L$101,"Estudio1",IF(Gestión!F639=$L$103,"Desarrolla",IF(Gestión!F639=$L$104,"Propen",IF(Gestión!F639=$L$108,"Aument",IF(Gestión!F639=$L$112,"Aument2",IF(Gestión!F639=$L$113,"Incre2",IF(Gestión!F639=$L$115,"Diver",IF(Gestión!F639=$L$118,"Estable",IF(Gestión!F639=$L$128,"Realiza",IF(Gestión!F639=$L$131,"Realiza1",IF(Gestión!F639=$L$135,"Diseño2",IF(Gestión!F639=$L$137,"Estudio2",IF(Gestión!F639=$L$138,"Invest5",IF(Gestión!F639=$L$141,"Actua5",IF(Gestión!F639=$L$144,"Estable1",IF(Gestión!F639=$L$151,"Defin","N/A"))))))))))))))))))))))))))))))))))))))))))))))))))))))))))</f>
        <v>N/A</v>
      </c>
      <c r="O630" t="str">
        <f>IF(N630="N/A",IF(Gestión!F639=$L$152,"Estable2",IF(Gestión!F639=$L$159,"Diseño3",IF(Gestión!F639=$L$161,"Diseño4",IF(Gestión!F639=$L$164,"Forta6",IF(Gestión!F639=$L$168,"Prog1",IF(Gestión!F639=$L$171,"Robus",IF(Gestión!F639=$L$172,"Diseño5",IF(Gestión!F639=$L$173,"Diseño6",IF(Gestión!F639=$L$174,"Estruc",IF(Gestión!F639=$L$175,"Diseño7",IF(Gestión!F639=$L$178,"Diseño8",IF(Gestión!F639=$L$179,"Diseño9",IF(Gestión!F639=$L$180,"Diseño10",IF(Gestión!F639=$L$181,"Diseño11",IF(Gestión!F639=$L$182,"Diseño12",IF(Gestión!F639=$L$183,"Capacit",IF(Gestión!F639=$L$186,"Redi1",IF(Gestión!F639=$L$187,"Defin1",IF(Gestión!F639=$L$190,"Cumplir",IF(Gestión!F639=$L$193,"Sistem",IF(Gestión!F639=$L$195,"Montaje",IF(Gestión!F639=$L$198,"Implementa",IF(Gestión!F639=$L$201,"Sistem1",IF(Gestión!F639=$L$203,"Asegura",IF(Gestión!F639=$L$204,"Estable3",IF(Gestión!F639=$L$206,"Constru",IF(Gestión!F639=$L$210,"Defin2",IF(Gestión!F639=$L$212,"Cult1",IF(Gestión!F639=$L$214,"Diseño13",IF(Gestión!F639=$L$215,"Defin3",IF(Gestión!F639=$L$217,"Segui",""))))))))))))))))))))))))))))))),N630)</f>
        <v/>
      </c>
      <c r="P630" t="str">
        <f>IF(Gestión!D639=$Q$2,"Acre",IF(Gestión!D639=$Q$3,"Valor",IF(Gestión!D639=$Q$4,"Calidad",IF(Gestión!D639=$Q$5,"NAI",IF(Gestión!D639=$Q$6,"NAP",IF(Gestión!D639=$Q$7,"NAE",IF(Gestión!D639=$Q$8,"Articulación",IF(Gestión!D639=$Q$9,"Extensión",IF(Gestión!D639=$Q$10,"Regionalización",IF(Gestión!D639=$Q$11,"Interna",IF(Gestión!D639=$Q$12,"Seguimiento",IF(Gestión!D639=$Q$13,"NAA",IF(Gestión!D639=$Q$14,"Gerencia",IF(Gestión!D639=$Q$15,"TH",IF(Gestión!D639=$Q$16,"Finan",IF(Gestión!D639=$Q$17,"Bienestar",IF(Gestión!D639=$Q$18,"Comuni",IF(Gestión!D639=$Q$19,"Sistema",IF(Gestión!D639=$Q$20,"GestionD",IF(Gestión!D639=$Q$21,"Mejoramiento",IF(Gestión!D639=$Q$22,"Modelo",IF(Gestión!D639=$Q$23,"Control",""))))))))))))))))))))))</f>
        <v/>
      </c>
      <c r="T630" t="str">
        <f>IF(Gestión!E639=D!$K$2,"Acredi",IF(Gestión!E639=D!$K$7,"Increm",IF(Gestión!E639=D!$K$11,"Forma",IF(Gestión!E639=D!$K$15,"Vincu",IF(Gestión!E639=D!$K$31,"Estructuraci",IF(Gestión!E639=D!$K$33,"Tecnica",IF(Gestión!E639=D!$K$35,"Conso",IF(Gestión!E639=D!$K$37,"Fortale",IF(Gestión!E639=D!$K$38,"Program",IF(Gestión!E639=D!$K$40,"Estruct",IF(Gestión!E639=D!$K$48,"Artic",IF(Gestión!E639=D!$K$55,"Fortale1",IF(Gestión!E639=D!$K$60,"Biling",IF(Gestión!E639=D!$K$64,"Forma1",IF(Gestión!E639=D!$K$66,"Gest",IF(Gestión!E639=D!$K$68,"Redefini",IF(Gestión!E639=D!$K$69,"Fortale2",IF(Gestión!E639=D!$K$72,"Edu",IF(Gestión!E639=D!$K$79,"Implement",IF(Gestión!E639=D!$K$81,"Potencia",IF(Gestión!E639=D!$K$86,"Fortale3",IF(Gestión!E639=D!$K$89,"Vincu1",IF(Gestión!E639=D!$K$91,"Incur",IF(Gestión!E639=D!$K$93,"Proyec",IF(Gestión!E639=D!$K$94,"Estrateg",IF(Gestión!E639=D!$K$95,"Desa",IF(Gestión!E639=D!$K$103,"Seguim",IF(Gestión!E639=D!$K$104,"Acces",IF(Gestión!E639=D!$K$113,"Program1",IF(Gestión!E639=D!$K$115,"En",IF(Gestión!E639=D!$K$118,"Geren",IF(Gestión!E639=D!$K$128,"Proyec1",IF(Gestión!E639=D!$K$131,"Proyec2",IF(Gestión!E639=D!$K$135,"Forma2",IF(Gestión!E639=D!$K$137,"Talent",IF(Gestión!E639=D!$K$151,"Conso1",IF(Gestión!E639=D!$K$152,"Conso2",IF(Gestión!E639=D!$K$159,"Serv",IF(Gestión!E639=D!$K$164,"Rete",IF(Gestión!E639=D!$K$171,"Fortale4",IF(Gestión!E639=D!$K$172,"Fortale5",IF(Gestión!E639=D!$K$174,"Defini",IF(Gestión!E639=D!$K$175,"Coord",IF(Gestión!E639=D!$K$178,"Redef",IF(Gestión!E639=D!$K$181,"Compro",IF(Gestión!E639=D!$K$182,"Desa1",IF(Gestión!E639=D!$K$183,"Fortale6",IF(Gestión!E639=D!$K$187,"Esta",IF(Gestión!E639=D!$K$190,"Facil",IF(Gestión!E639=D!$K$193,"Soporte",IF(Gestión!E639=D!$K$198,"Implement1",IF(Gestión!E639=D!$K$201,"La",IF(Gestión!E639=D!$K$203,"Fortale7",IF(Gestión!E639=D!$K$206,"Remo",IF(Gestión!E639=D!$K$210,"Fortale8",IF(Gestión!E639=D!$K$214,"Mejoram",IF(Gestión!E639=D!$K$215,"Fortale9",IF(Gestión!E639=D!$K$217,"Fortale10",""))))))))))))))))))))))))))))))))))))))))))))))))))))))))))</f>
        <v/>
      </c>
    </row>
    <row r="631" spans="14:20" x14ac:dyDescent="0.25">
      <c r="N631" t="str">
        <f>IF(Gestión!F640=D!$L$2,"Forta",IF(Gestión!F640=$L$4,"Inclu",IF(Gestión!F640=$L$5,"Cult",IF(Gestión!F640=$L$7,"Actua",IF(Gestión!F640=$L$11,"Cuali",IF(Gestión!F640=$L$15,"Forta1",IF(Gestión!F640=$L$18,"Actua1",IF(Gestión!F640=$L$20,"Forta2",IF(Gestión!F640=$L$24,"Plan",IF(Gestión!F640=$L$28,"Confor",IF(Gestión!F640=$L$31,"Crea",IF(Gestión!F640=$L$33,"Incor",IF(Gestión!F640=$L$35,"Incre",IF(Gestión!F640=$L$36,"Prog",IF(Gestión!F640=$L$37,"Forta3",IF(Gestión!F640=$L$38,"Redi",IF(Gestión!F640=$L$40,"Confor1",IF(Gestión!F640=$L$44,"Apoyo",IF(Gestión!F640=$L$46,"Crea1",IF(Gestión!F640=$L$48,"Forta4",IF(Gestión!F640=$L$50,"Actua2",IF(Gestión!F640=$L$51,"Invest",IF(Gestión!F640=$L$52,"Conserv",IF(Gestión!F640=$L$55,"Incre1",IF(Gestión!F640=$L$60,"Actua3",IF(Gestión!F640=$L$64,"Actua4",IF(Gestión!F640=$L$66,"Asist",IF(Gestión!F640=$L$68,"Invest2",IF(Gestión!F640=$L$69,"Pract",IF(Gestión!F640=$L$72,"Forta5",IF(Gestión!F640=$L$79,"Opera",IF(Gestión!F640=$L$80,"Opera2",IF(Gestión!F640=$L$81,"Impul",IF(Gestión!F640=$L$86,"Estudio",IF(Gestión!F640=$L$89,"Invest3",IF(Gestión!F640=$L$90,"Diseño",IF(Gestión!F640=$L$91,"Invest4",IF(Gestión!F640=$L$93,"Vincula",IF(Gestión!F640=$L$94,"Crea2",IF(Gestión!F640=$L$95,"Diseño1",IF(Gestión!F640=$L$96,"Opera3",IF(Gestión!F640=$L$100,"Promo",IF(Gestión!F640=$L$101,"Estudio1",IF(Gestión!F640=$L$103,"Desarrolla",IF(Gestión!F640=$L$104,"Propen",IF(Gestión!F640=$L$108,"Aument",IF(Gestión!F640=$L$112,"Aument2",IF(Gestión!F640=$L$113,"Incre2",IF(Gestión!F640=$L$115,"Diver",IF(Gestión!F640=$L$118,"Estable",IF(Gestión!F640=$L$128,"Realiza",IF(Gestión!F640=$L$131,"Realiza1",IF(Gestión!F640=$L$135,"Diseño2",IF(Gestión!F640=$L$137,"Estudio2",IF(Gestión!F640=$L$138,"Invest5",IF(Gestión!F640=$L$141,"Actua5",IF(Gestión!F640=$L$144,"Estable1",IF(Gestión!F640=$L$151,"Defin","N/A"))))))))))))))))))))))))))))))))))))))))))))))))))))))))))</f>
        <v>N/A</v>
      </c>
      <c r="O631" t="str">
        <f>IF(N631="N/A",IF(Gestión!F640=$L$152,"Estable2",IF(Gestión!F640=$L$159,"Diseño3",IF(Gestión!F640=$L$161,"Diseño4",IF(Gestión!F640=$L$164,"Forta6",IF(Gestión!F640=$L$168,"Prog1",IF(Gestión!F640=$L$171,"Robus",IF(Gestión!F640=$L$172,"Diseño5",IF(Gestión!F640=$L$173,"Diseño6",IF(Gestión!F640=$L$174,"Estruc",IF(Gestión!F640=$L$175,"Diseño7",IF(Gestión!F640=$L$178,"Diseño8",IF(Gestión!F640=$L$179,"Diseño9",IF(Gestión!F640=$L$180,"Diseño10",IF(Gestión!F640=$L$181,"Diseño11",IF(Gestión!F640=$L$182,"Diseño12",IF(Gestión!F640=$L$183,"Capacit",IF(Gestión!F640=$L$186,"Redi1",IF(Gestión!F640=$L$187,"Defin1",IF(Gestión!F640=$L$190,"Cumplir",IF(Gestión!F640=$L$193,"Sistem",IF(Gestión!F640=$L$195,"Montaje",IF(Gestión!F640=$L$198,"Implementa",IF(Gestión!F640=$L$201,"Sistem1",IF(Gestión!F640=$L$203,"Asegura",IF(Gestión!F640=$L$204,"Estable3",IF(Gestión!F640=$L$206,"Constru",IF(Gestión!F640=$L$210,"Defin2",IF(Gestión!F640=$L$212,"Cult1",IF(Gestión!F640=$L$214,"Diseño13",IF(Gestión!F640=$L$215,"Defin3",IF(Gestión!F640=$L$217,"Segui",""))))))))))))))))))))))))))))))),N631)</f>
        <v/>
      </c>
      <c r="P631" t="str">
        <f>IF(Gestión!D640=$Q$2,"Acre",IF(Gestión!D640=$Q$3,"Valor",IF(Gestión!D640=$Q$4,"Calidad",IF(Gestión!D640=$Q$5,"NAI",IF(Gestión!D640=$Q$6,"NAP",IF(Gestión!D640=$Q$7,"NAE",IF(Gestión!D640=$Q$8,"Articulación",IF(Gestión!D640=$Q$9,"Extensión",IF(Gestión!D640=$Q$10,"Regionalización",IF(Gestión!D640=$Q$11,"Interna",IF(Gestión!D640=$Q$12,"Seguimiento",IF(Gestión!D640=$Q$13,"NAA",IF(Gestión!D640=$Q$14,"Gerencia",IF(Gestión!D640=$Q$15,"TH",IF(Gestión!D640=$Q$16,"Finan",IF(Gestión!D640=$Q$17,"Bienestar",IF(Gestión!D640=$Q$18,"Comuni",IF(Gestión!D640=$Q$19,"Sistema",IF(Gestión!D640=$Q$20,"GestionD",IF(Gestión!D640=$Q$21,"Mejoramiento",IF(Gestión!D640=$Q$22,"Modelo",IF(Gestión!D640=$Q$23,"Control",""))))))))))))))))))))))</f>
        <v/>
      </c>
      <c r="T631" t="str">
        <f>IF(Gestión!E640=D!$K$2,"Acredi",IF(Gestión!E640=D!$K$7,"Increm",IF(Gestión!E640=D!$K$11,"Forma",IF(Gestión!E640=D!$K$15,"Vincu",IF(Gestión!E640=D!$K$31,"Estructuraci",IF(Gestión!E640=D!$K$33,"Tecnica",IF(Gestión!E640=D!$K$35,"Conso",IF(Gestión!E640=D!$K$37,"Fortale",IF(Gestión!E640=D!$K$38,"Program",IF(Gestión!E640=D!$K$40,"Estruct",IF(Gestión!E640=D!$K$48,"Artic",IF(Gestión!E640=D!$K$55,"Fortale1",IF(Gestión!E640=D!$K$60,"Biling",IF(Gestión!E640=D!$K$64,"Forma1",IF(Gestión!E640=D!$K$66,"Gest",IF(Gestión!E640=D!$K$68,"Redefini",IF(Gestión!E640=D!$K$69,"Fortale2",IF(Gestión!E640=D!$K$72,"Edu",IF(Gestión!E640=D!$K$79,"Implement",IF(Gestión!E640=D!$K$81,"Potencia",IF(Gestión!E640=D!$K$86,"Fortale3",IF(Gestión!E640=D!$K$89,"Vincu1",IF(Gestión!E640=D!$K$91,"Incur",IF(Gestión!E640=D!$K$93,"Proyec",IF(Gestión!E640=D!$K$94,"Estrateg",IF(Gestión!E640=D!$K$95,"Desa",IF(Gestión!E640=D!$K$103,"Seguim",IF(Gestión!E640=D!$K$104,"Acces",IF(Gestión!E640=D!$K$113,"Program1",IF(Gestión!E640=D!$K$115,"En",IF(Gestión!E640=D!$K$118,"Geren",IF(Gestión!E640=D!$K$128,"Proyec1",IF(Gestión!E640=D!$K$131,"Proyec2",IF(Gestión!E640=D!$K$135,"Forma2",IF(Gestión!E640=D!$K$137,"Talent",IF(Gestión!E640=D!$K$151,"Conso1",IF(Gestión!E640=D!$K$152,"Conso2",IF(Gestión!E640=D!$K$159,"Serv",IF(Gestión!E640=D!$K$164,"Rete",IF(Gestión!E640=D!$K$171,"Fortale4",IF(Gestión!E640=D!$K$172,"Fortale5",IF(Gestión!E640=D!$K$174,"Defini",IF(Gestión!E640=D!$K$175,"Coord",IF(Gestión!E640=D!$K$178,"Redef",IF(Gestión!E640=D!$K$181,"Compro",IF(Gestión!E640=D!$K$182,"Desa1",IF(Gestión!E640=D!$K$183,"Fortale6",IF(Gestión!E640=D!$K$187,"Esta",IF(Gestión!E640=D!$K$190,"Facil",IF(Gestión!E640=D!$K$193,"Soporte",IF(Gestión!E640=D!$K$198,"Implement1",IF(Gestión!E640=D!$K$201,"La",IF(Gestión!E640=D!$K$203,"Fortale7",IF(Gestión!E640=D!$K$206,"Remo",IF(Gestión!E640=D!$K$210,"Fortale8",IF(Gestión!E640=D!$K$214,"Mejoram",IF(Gestión!E640=D!$K$215,"Fortale9",IF(Gestión!E640=D!$K$217,"Fortale10",""))))))))))))))))))))))))))))))))))))))))))))))))))))))))))</f>
        <v/>
      </c>
    </row>
    <row r="632" spans="14:20" x14ac:dyDescent="0.25">
      <c r="N632" t="str">
        <f>IF(Gestión!F641=D!$L$2,"Forta",IF(Gestión!F641=$L$4,"Inclu",IF(Gestión!F641=$L$5,"Cult",IF(Gestión!F641=$L$7,"Actua",IF(Gestión!F641=$L$11,"Cuali",IF(Gestión!F641=$L$15,"Forta1",IF(Gestión!F641=$L$18,"Actua1",IF(Gestión!F641=$L$20,"Forta2",IF(Gestión!F641=$L$24,"Plan",IF(Gestión!F641=$L$28,"Confor",IF(Gestión!F641=$L$31,"Crea",IF(Gestión!F641=$L$33,"Incor",IF(Gestión!F641=$L$35,"Incre",IF(Gestión!F641=$L$36,"Prog",IF(Gestión!F641=$L$37,"Forta3",IF(Gestión!F641=$L$38,"Redi",IF(Gestión!F641=$L$40,"Confor1",IF(Gestión!F641=$L$44,"Apoyo",IF(Gestión!F641=$L$46,"Crea1",IF(Gestión!F641=$L$48,"Forta4",IF(Gestión!F641=$L$50,"Actua2",IF(Gestión!F641=$L$51,"Invest",IF(Gestión!F641=$L$52,"Conserv",IF(Gestión!F641=$L$55,"Incre1",IF(Gestión!F641=$L$60,"Actua3",IF(Gestión!F641=$L$64,"Actua4",IF(Gestión!F641=$L$66,"Asist",IF(Gestión!F641=$L$68,"Invest2",IF(Gestión!F641=$L$69,"Pract",IF(Gestión!F641=$L$72,"Forta5",IF(Gestión!F641=$L$79,"Opera",IF(Gestión!F641=$L$80,"Opera2",IF(Gestión!F641=$L$81,"Impul",IF(Gestión!F641=$L$86,"Estudio",IF(Gestión!F641=$L$89,"Invest3",IF(Gestión!F641=$L$90,"Diseño",IF(Gestión!F641=$L$91,"Invest4",IF(Gestión!F641=$L$93,"Vincula",IF(Gestión!F641=$L$94,"Crea2",IF(Gestión!F641=$L$95,"Diseño1",IF(Gestión!F641=$L$96,"Opera3",IF(Gestión!F641=$L$100,"Promo",IF(Gestión!F641=$L$101,"Estudio1",IF(Gestión!F641=$L$103,"Desarrolla",IF(Gestión!F641=$L$104,"Propen",IF(Gestión!F641=$L$108,"Aument",IF(Gestión!F641=$L$112,"Aument2",IF(Gestión!F641=$L$113,"Incre2",IF(Gestión!F641=$L$115,"Diver",IF(Gestión!F641=$L$118,"Estable",IF(Gestión!F641=$L$128,"Realiza",IF(Gestión!F641=$L$131,"Realiza1",IF(Gestión!F641=$L$135,"Diseño2",IF(Gestión!F641=$L$137,"Estudio2",IF(Gestión!F641=$L$138,"Invest5",IF(Gestión!F641=$L$141,"Actua5",IF(Gestión!F641=$L$144,"Estable1",IF(Gestión!F641=$L$151,"Defin","N/A"))))))))))))))))))))))))))))))))))))))))))))))))))))))))))</f>
        <v>N/A</v>
      </c>
      <c r="O632" t="str">
        <f>IF(N632="N/A",IF(Gestión!F641=$L$152,"Estable2",IF(Gestión!F641=$L$159,"Diseño3",IF(Gestión!F641=$L$161,"Diseño4",IF(Gestión!F641=$L$164,"Forta6",IF(Gestión!F641=$L$168,"Prog1",IF(Gestión!F641=$L$171,"Robus",IF(Gestión!F641=$L$172,"Diseño5",IF(Gestión!F641=$L$173,"Diseño6",IF(Gestión!F641=$L$174,"Estruc",IF(Gestión!F641=$L$175,"Diseño7",IF(Gestión!F641=$L$178,"Diseño8",IF(Gestión!F641=$L$179,"Diseño9",IF(Gestión!F641=$L$180,"Diseño10",IF(Gestión!F641=$L$181,"Diseño11",IF(Gestión!F641=$L$182,"Diseño12",IF(Gestión!F641=$L$183,"Capacit",IF(Gestión!F641=$L$186,"Redi1",IF(Gestión!F641=$L$187,"Defin1",IF(Gestión!F641=$L$190,"Cumplir",IF(Gestión!F641=$L$193,"Sistem",IF(Gestión!F641=$L$195,"Montaje",IF(Gestión!F641=$L$198,"Implementa",IF(Gestión!F641=$L$201,"Sistem1",IF(Gestión!F641=$L$203,"Asegura",IF(Gestión!F641=$L$204,"Estable3",IF(Gestión!F641=$L$206,"Constru",IF(Gestión!F641=$L$210,"Defin2",IF(Gestión!F641=$L$212,"Cult1",IF(Gestión!F641=$L$214,"Diseño13",IF(Gestión!F641=$L$215,"Defin3",IF(Gestión!F641=$L$217,"Segui",""))))))))))))))))))))))))))))))),N632)</f>
        <v/>
      </c>
      <c r="P632" t="str">
        <f>IF(Gestión!D641=$Q$2,"Acre",IF(Gestión!D641=$Q$3,"Valor",IF(Gestión!D641=$Q$4,"Calidad",IF(Gestión!D641=$Q$5,"NAI",IF(Gestión!D641=$Q$6,"NAP",IF(Gestión!D641=$Q$7,"NAE",IF(Gestión!D641=$Q$8,"Articulación",IF(Gestión!D641=$Q$9,"Extensión",IF(Gestión!D641=$Q$10,"Regionalización",IF(Gestión!D641=$Q$11,"Interna",IF(Gestión!D641=$Q$12,"Seguimiento",IF(Gestión!D641=$Q$13,"NAA",IF(Gestión!D641=$Q$14,"Gerencia",IF(Gestión!D641=$Q$15,"TH",IF(Gestión!D641=$Q$16,"Finan",IF(Gestión!D641=$Q$17,"Bienestar",IF(Gestión!D641=$Q$18,"Comuni",IF(Gestión!D641=$Q$19,"Sistema",IF(Gestión!D641=$Q$20,"GestionD",IF(Gestión!D641=$Q$21,"Mejoramiento",IF(Gestión!D641=$Q$22,"Modelo",IF(Gestión!D641=$Q$23,"Control",""))))))))))))))))))))))</f>
        <v/>
      </c>
      <c r="T632" t="str">
        <f>IF(Gestión!E641=D!$K$2,"Acredi",IF(Gestión!E641=D!$K$7,"Increm",IF(Gestión!E641=D!$K$11,"Forma",IF(Gestión!E641=D!$K$15,"Vincu",IF(Gestión!E641=D!$K$31,"Estructuraci",IF(Gestión!E641=D!$K$33,"Tecnica",IF(Gestión!E641=D!$K$35,"Conso",IF(Gestión!E641=D!$K$37,"Fortale",IF(Gestión!E641=D!$K$38,"Program",IF(Gestión!E641=D!$K$40,"Estruct",IF(Gestión!E641=D!$K$48,"Artic",IF(Gestión!E641=D!$K$55,"Fortale1",IF(Gestión!E641=D!$K$60,"Biling",IF(Gestión!E641=D!$K$64,"Forma1",IF(Gestión!E641=D!$K$66,"Gest",IF(Gestión!E641=D!$K$68,"Redefini",IF(Gestión!E641=D!$K$69,"Fortale2",IF(Gestión!E641=D!$K$72,"Edu",IF(Gestión!E641=D!$K$79,"Implement",IF(Gestión!E641=D!$K$81,"Potencia",IF(Gestión!E641=D!$K$86,"Fortale3",IF(Gestión!E641=D!$K$89,"Vincu1",IF(Gestión!E641=D!$K$91,"Incur",IF(Gestión!E641=D!$K$93,"Proyec",IF(Gestión!E641=D!$K$94,"Estrateg",IF(Gestión!E641=D!$K$95,"Desa",IF(Gestión!E641=D!$K$103,"Seguim",IF(Gestión!E641=D!$K$104,"Acces",IF(Gestión!E641=D!$K$113,"Program1",IF(Gestión!E641=D!$K$115,"En",IF(Gestión!E641=D!$K$118,"Geren",IF(Gestión!E641=D!$K$128,"Proyec1",IF(Gestión!E641=D!$K$131,"Proyec2",IF(Gestión!E641=D!$K$135,"Forma2",IF(Gestión!E641=D!$K$137,"Talent",IF(Gestión!E641=D!$K$151,"Conso1",IF(Gestión!E641=D!$K$152,"Conso2",IF(Gestión!E641=D!$K$159,"Serv",IF(Gestión!E641=D!$K$164,"Rete",IF(Gestión!E641=D!$K$171,"Fortale4",IF(Gestión!E641=D!$K$172,"Fortale5",IF(Gestión!E641=D!$K$174,"Defini",IF(Gestión!E641=D!$K$175,"Coord",IF(Gestión!E641=D!$K$178,"Redef",IF(Gestión!E641=D!$K$181,"Compro",IF(Gestión!E641=D!$K$182,"Desa1",IF(Gestión!E641=D!$K$183,"Fortale6",IF(Gestión!E641=D!$K$187,"Esta",IF(Gestión!E641=D!$K$190,"Facil",IF(Gestión!E641=D!$K$193,"Soporte",IF(Gestión!E641=D!$K$198,"Implement1",IF(Gestión!E641=D!$K$201,"La",IF(Gestión!E641=D!$K$203,"Fortale7",IF(Gestión!E641=D!$K$206,"Remo",IF(Gestión!E641=D!$K$210,"Fortale8",IF(Gestión!E641=D!$K$214,"Mejoram",IF(Gestión!E641=D!$K$215,"Fortale9",IF(Gestión!E641=D!$K$217,"Fortale10",""))))))))))))))))))))))))))))))))))))))))))))))))))))))))))</f>
        <v/>
      </c>
    </row>
    <row r="633" spans="14:20" x14ac:dyDescent="0.25">
      <c r="N633" t="str">
        <f>IF(Gestión!F642=D!$L$2,"Forta",IF(Gestión!F642=$L$4,"Inclu",IF(Gestión!F642=$L$5,"Cult",IF(Gestión!F642=$L$7,"Actua",IF(Gestión!F642=$L$11,"Cuali",IF(Gestión!F642=$L$15,"Forta1",IF(Gestión!F642=$L$18,"Actua1",IF(Gestión!F642=$L$20,"Forta2",IF(Gestión!F642=$L$24,"Plan",IF(Gestión!F642=$L$28,"Confor",IF(Gestión!F642=$L$31,"Crea",IF(Gestión!F642=$L$33,"Incor",IF(Gestión!F642=$L$35,"Incre",IF(Gestión!F642=$L$36,"Prog",IF(Gestión!F642=$L$37,"Forta3",IF(Gestión!F642=$L$38,"Redi",IF(Gestión!F642=$L$40,"Confor1",IF(Gestión!F642=$L$44,"Apoyo",IF(Gestión!F642=$L$46,"Crea1",IF(Gestión!F642=$L$48,"Forta4",IF(Gestión!F642=$L$50,"Actua2",IF(Gestión!F642=$L$51,"Invest",IF(Gestión!F642=$L$52,"Conserv",IF(Gestión!F642=$L$55,"Incre1",IF(Gestión!F642=$L$60,"Actua3",IF(Gestión!F642=$L$64,"Actua4",IF(Gestión!F642=$L$66,"Asist",IF(Gestión!F642=$L$68,"Invest2",IF(Gestión!F642=$L$69,"Pract",IF(Gestión!F642=$L$72,"Forta5",IF(Gestión!F642=$L$79,"Opera",IF(Gestión!F642=$L$80,"Opera2",IF(Gestión!F642=$L$81,"Impul",IF(Gestión!F642=$L$86,"Estudio",IF(Gestión!F642=$L$89,"Invest3",IF(Gestión!F642=$L$90,"Diseño",IF(Gestión!F642=$L$91,"Invest4",IF(Gestión!F642=$L$93,"Vincula",IF(Gestión!F642=$L$94,"Crea2",IF(Gestión!F642=$L$95,"Diseño1",IF(Gestión!F642=$L$96,"Opera3",IF(Gestión!F642=$L$100,"Promo",IF(Gestión!F642=$L$101,"Estudio1",IF(Gestión!F642=$L$103,"Desarrolla",IF(Gestión!F642=$L$104,"Propen",IF(Gestión!F642=$L$108,"Aument",IF(Gestión!F642=$L$112,"Aument2",IF(Gestión!F642=$L$113,"Incre2",IF(Gestión!F642=$L$115,"Diver",IF(Gestión!F642=$L$118,"Estable",IF(Gestión!F642=$L$128,"Realiza",IF(Gestión!F642=$L$131,"Realiza1",IF(Gestión!F642=$L$135,"Diseño2",IF(Gestión!F642=$L$137,"Estudio2",IF(Gestión!F642=$L$138,"Invest5",IF(Gestión!F642=$L$141,"Actua5",IF(Gestión!F642=$L$144,"Estable1",IF(Gestión!F642=$L$151,"Defin","N/A"))))))))))))))))))))))))))))))))))))))))))))))))))))))))))</f>
        <v>N/A</v>
      </c>
      <c r="O633" t="str">
        <f>IF(N633="N/A",IF(Gestión!F642=$L$152,"Estable2",IF(Gestión!F642=$L$159,"Diseño3",IF(Gestión!F642=$L$161,"Diseño4",IF(Gestión!F642=$L$164,"Forta6",IF(Gestión!F642=$L$168,"Prog1",IF(Gestión!F642=$L$171,"Robus",IF(Gestión!F642=$L$172,"Diseño5",IF(Gestión!F642=$L$173,"Diseño6",IF(Gestión!F642=$L$174,"Estruc",IF(Gestión!F642=$L$175,"Diseño7",IF(Gestión!F642=$L$178,"Diseño8",IF(Gestión!F642=$L$179,"Diseño9",IF(Gestión!F642=$L$180,"Diseño10",IF(Gestión!F642=$L$181,"Diseño11",IF(Gestión!F642=$L$182,"Diseño12",IF(Gestión!F642=$L$183,"Capacit",IF(Gestión!F642=$L$186,"Redi1",IF(Gestión!F642=$L$187,"Defin1",IF(Gestión!F642=$L$190,"Cumplir",IF(Gestión!F642=$L$193,"Sistem",IF(Gestión!F642=$L$195,"Montaje",IF(Gestión!F642=$L$198,"Implementa",IF(Gestión!F642=$L$201,"Sistem1",IF(Gestión!F642=$L$203,"Asegura",IF(Gestión!F642=$L$204,"Estable3",IF(Gestión!F642=$L$206,"Constru",IF(Gestión!F642=$L$210,"Defin2",IF(Gestión!F642=$L$212,"Cult1",IF(Gestión!F642=$L$214,"Diseño13",IF(Gestión!F642=$L$215,"Defin3",IF(Gestión!F642=$L$217,"Segui",""))))))))))))))))))))))))))))))),N633)</f>
        <v/>
      </c>
      <c r="P633" t="str">
        <f>IF(Gestión!D642=$Q$2,"Acre",IF(Gestión!D642=$Q$3,"Valor",IF(Gestión!D642=$Q$4,"Calidad",IF(Gestión!D642=$Q$5,"NAI",IF(Gestión!D642=$Q$6,"NAP",IF(Gestión!D642=$Q$7,"NAE",IF(Gestión!D642=$Q$8,"Articulación",IF(Gestión!D642=$Q$9,"Extensión",IF(Gestión!D642=$Q$10,"Regionalización",IF(Gestión!D642=$Q$11,"Interna",IF(Gestión!D642=$Q$12,"Seguimiento",IF(Gestión!D642=$Q$13,"NAA",IF(Gestión!D642=$Q$14,"Gerencia",IF(Gestión!D642=$Q$15,"TH",IF(Gestión!D642=$Q$16,"Finan",IF(Gestión!D642=$Q$17,"Bienestar",IF(Gestión!D642=$Q$18,"Comuni",IF(Gestión!D642=$Q$19,"Sistema",IF(Gestión!D642=$Q$20,"GestionD",IF(Gestión!D642=$Q$21,"Mejoramiento",IF(Gestión!D642=$Q$22,"Modelo",IF(Gestión!D642=$Q$23,"Control",""))))))))))))))))))))))</f>
        <v/>
      </c>
      <c r="T633" t="str">
        <f>IF(Gestión!E642=D!$K$2,"Acredi",IF(Gestión!E642=D!$K$7,"Increm",IF(Gestión!E642=D!$K$11,"Forma",IF(Gestión!E642=D!$K$15,"Vincu",IF(Gestión!E642=D!$K$31,"Estructuraci",IF(Gestión!E642=D!$K$33,"Tecnica",IF(Gestión!E642=D!$K$35,"Conso",IF(Gestión!E642=D!$K$37,"Fortale",IF(Gestión!E642=D!$K$38,"Program",IF(Gestión!E642=D!$K$40,"Estruct",IF(Gestión!E642=D!$K$48,"Artic",IF(Gestión!E642=D!$K$55,"Fortale1",IF(Gestión!E642=D!$K$60,"Biling",IF(Gestión!E642=D!$K$64,"Forma1",IF(Gestión!E642=D!$K$66,"Gest",IF(Gestión!E642=D!$K$68,"Redefini",IF(Gestión!E642=D!$K$69,"Fortale2",IF(Gestión!E642=D!$K$72,"Edu",IF(Gestión!E642=D!$K$79,"Implement",IF(Gestión!E642=D!$K$81,"Potencia",IF(Gestión!E642=D!$K$86,"Fortale3",IF(Gestión!E642=D!$K$89,"Vincu1",IF(Gestión!E642=D!$K$91,"Incur",IF(Gestión!E642=D!$K$93,"Proyec",IF(Gestión!E642=D!$K$94,"Estrateg",IF(Gestión!E642=D!$K$95,"Desa",IF(Gestión!E642=D!$K$103,"Seguim",IF(Gestión!E642=D!$K$104,"Acces",IF(Gestión!E642=D!$K$113,"Program1",IF(Gestión!E642=D!$K$115,"En",IF(Gestión!E642=D!$K$118,"Geren",IF(Gestión!E642=D!$K$128,"Proyec1",IF(Gestión!E642=D!$K$131,"Proyec2",IF(Gestión!E642=D!$K$135,"Forma2",IF(Gestión!E642=D!$K$137,"Talent",IF(Gestión!E642=D!$K$151,"Conso1",IF(Gestión!E642=D!$K$152,"Conso2",IF(Gestión!E642=D!$K$159,"Serv",IF(Gestión!E642=D!$K$164,"Rete",IF(Gestión!E642=D!$K$171,"Fortale4",IF(Gestión!E642=D!$K$172,"Fortale5",IF(Gestión!E642=D!$K$174,"Defini",IF(Gestión!E642=D!$K$175,"Coord",IF(Gestión!E642=D!$K$178,"Redef",IF(Gestión!E642=D!$K$181,"Compro",IF(Gestión!E642=D!$K$182,"Desa1",IF(Gestión!E642=D!$K$183,"Fortale6",IF(Gestión!E642=D!$K$187,"Esta",IF(Gestión!E642=D!$K$190,"Facil",IF(Gestión!E642=D!$K$193,"Soporte",IF(Gestión!E642=D!$K$198,"Implement1",IF(Gestión!E642=D!$K$201,"La",IF(Gestión!E642=D!$K$203,"Fortale7",IF(Gestión!E642=D!$K$206,"Remo",IF(Gestión!E642=D!$K$210,"Fortale8",IF(Gestión!E642=D!$K$214,"Mejoram",IF(Gestión!E642=D!$K$215,"Fortale9",IF(Gestión!E642=D!$K$217,"Fortale10",""))))))))))))))))))))))))))))))))))))))))))))))))))))))))))</f>
        <v/>
      </c>
    </row>
    <row r="634" spans="14:20" x14ac:dyDescent="0.25">
      <c r="N634" t="str">
        <f>IF(Gestión!F643=D!$L$2,"Forta",IF(Gestión!F643=$L$4,"Inclu",IF(Gestión!F643=$L$5,"Cult",IF(Gestión!F643=$L$7,"Actua",IF(Gestión!F643=$L$11,"Cuali",IF(Gestión!F643=$L$15,"Forta1",IF(Gestión!F643=$L$18,"Actua1",IF(Gestión!F643=$L$20,"Forta2",IF(Gestión!F643=$L$24,"Plan",IF(Gestión!F643=$L$28,"Confor",IF(Gestión!F643=$L$31,"Crea",IF(Gestión!F643=$L$33,"Incor",IF(Gestión!F643=$L$35,"Incre",IF(Gestión!F643=$L$36,"Prog",IF(Gestión!F643=$L$37,"Forta3",IF(Gestión!F643=$L$38,"Redi",IF(Gestión!F643=$L$40,"Confor1",IF(Gestión!F643=$L$44,"Apoyo",IF(Gestión!F643=$L$46,"Crea1",IF(Gestión!F643=$L$48,"Forta4",IF(Gestión!F643=$L$50,"Actua2",IF(Gestión!F643=$L$51,"Invest",IF(Gestión!F643=$L$52,"Conserv",IF(Gestión!F643=$L$55,"Incre1",IF(Gestión!F643=$L$60,"Actua3",IF(Gestión!F643=$L$64,"Actua4",IF(Gestión!F643=$L$66,"Asist",IF(Gestión!F643=$L$68,"Invest2",IF(Gestión!F643=$L$69,"Pract",IF(Gestión!F643=$L$72,"Forta5",IF(Gestión!F643=$L$79,"Opera",IF(Gestión!F643=$L$80,"Opera2",IF(Gestión!F643=$L$81,"Impul",IF(Gestión!F643=$L$86,"Estudio",IF(Gestión!F643=$L$89,"Invest3",IF(Gestión!F643=$L$90,"Diseño",IF(Gestión!F643=$L$91,"Invest4",IF(Gestión!F643=$L$93,"Vincula",IF(Gestión!F643=$L$94,"Crea2",IF(Gestión!F643=$L$95,"Diseño1",IF(Gestión!F643=$L$96,"Opera3",IF(Gestión!F643=$L$100,"Promo",IF(Gestión!F643=$L$101,"Estudio1",IF(Gestión!F643=$L$103,"Desarrolla",IF(Gestión!F643=$L$104,"Propen",IF(Gestión!F643=$L$108,"Aument",IF(Gestión!F643=$L$112,"Aument2",IF(Gestión!F643=$L$113,"Incre2",IF(Gestión!F643=$L$115,"Diver",IF(Gestión!F643=$L$118,"Estable",IF(Gestión!F643=$L$128,"Realiza",IF(Gestión!F643=$L$131,"Realiza1",IF(Gestión!F643=$L$135,"Diseño2",IF(Gestión!F643=$L$137,"Estudio2",IF(Gestión!F643=$L$138,"Invest5",IF(Gestión!F643=$L$141,"Actua5",IF(Gestión!F643=$L$144,"Estable1",IF(Gestión!F643=$L$151,"Defin","N/A"))))))))))))))))))))))))))))))))))))))))))))))))))))))))))</f>
        <v>N/A</v>
      </c>
      <c r="O634" t="str">
        <f>IF(N634="N/A",IF(Gestión!F643=$L$152,"Estable2",IF(Gestión!F643=$L$159,"Diseño3",IF(Gestión!F643=$L$161,"Diseño4",IF(Gestión!F643=$L$164,"Forta6",IF(Gestión!F643=$L$168,"Prog1",IF(Gestión!F643=$L$171,"Robus",IF(Gestión!F643=$L$172,"Diseño5",IF(Gestión!F643=$L$173,"Diseño6",IF(Gestión!F643=$L$174,"Estruc",IF(Gestión!F643=$L$175,"Diseño7",IF(Gestión!F643=$L$178,"Diseño8",IF(Gestión!F643=$L$179,"Diseño9",IF(Gestión!F643=$L$180,"Diseño10",IF(Gestión!F643=$L$181,"Diseño11",IF(Gestión!F643=$L$182,"Diseño12",IF(Gestión!F643=$L$183,"Capacit",IF(Gestión!F643=$L$186,"Redi1",IF(Gestión!F643=$L$187,"Defin1",IF(Gestión!F643=$L$190,"Cumplir",IF(Gestión!F643=$L$193,"Sistem",IF(Gestión!F643=$L$195,"Montaje",IF(Gestión!F643=$L$198,"Implementa",IF(Gestión!F643=$L$201,"Sistem1",IF(Gestión!F643=$L$203,"Asegura",IF(Gestión!F643=$L$204,"Estable3",IF(Gestión!F643=$L$206,"Constru",IF(Gestión!F643=$L$210,"Defin2",IF(Gestión!F643=$L$212,"Cult1",IF(Gestión!F643=$L$214,"Diseño13",IF(Gestión!F643=$L$215,"Defin3",IF(Gestión!F643=$L$217,"Segui",""))))))))))))))))))))))))))))))),N634)</f>
        <v/>
      </c>
      <c r="P634" t="str">
        <f>IF(Gestión!D643=$Q$2,"Acre",IF(Gestión!D643=$Q$3,"Valor",IF(Gestión!D643=$Q$4,"Calidad",IF(Gestión!D643=$Q$5,"NAI",IF(Gestión!D643=$Q$6,"NAP",IF(Gestión!D643=$Q$7,"NAE",IF(Gestión!D643=$Q$8,"Articulación",IF(Gestión!D643=$Q$9,"Extensión",IF(Gestión!D643=$Q$10,"Regionalización",IF(Gestión!D643=$Q$11,"Interna",IF(Gestión!D643=$Q$12,"Seguimiento",IF(Gestión!D643=$Q$13,"NAA",IF(Gestión!D643=$Q$14,"Gerencia",IF(Gestión!D643=$Q$15,"TH",IF(Gestión!D643=$Q$16,"Finan",IF(Gestión!D643=$Q$17,"Bienestar",IF(Gestión!D643=$Q$18,"Comuni",IF(Gestión!D643=$Q$19,"Sistema",IF(Gestión!D643=$Q$20,"GestionD",IF(Gestión!D643=$Q$21,"Mejoramiento",IF(Gestión!D643=$Q$22,"Modelo",IF(Gestión!D643=$Q$23,"Control",""))))))))))))))))))))))</f>
        <v/>
      </c>
      <c r="T634" t="str">
        <f>IF(Gestión!E643=D!$K$2,"Acredi",IF(Gestión!E643=D!$K$7,"Increm",IF(Gestión!E643=D!$K$11,"Forma",IF(Gestión!E643=D!$K$15,"Vincu",IF(Gestión!E643=D!$K$31,"Estructuraci",IF(Gestión!E643=D!$K$33,"Tecnica",IF(Gestión!E643=D!$K$35,"Conso",IF(Gestión!E643=D!$K$37,"Fortale",IF(Gestión!E643=D!$K$38,"Program",IF(Gestión!E643=D!$K$40,"Estruct",IF(Gestión!E643=D!$K$48,"Artic",IF(Gestión!E643=D!$K$55,"Fortale1",IF(Gestión!E643=D!$K$60,"Biling",IF(Gestión!E643=D!$K$64,"Forma1",IF(Gestión!E643=D!$K$66,"Gest",IF(Gestión!E643=D!$K$68,"Redefini",IF(Gestión!E643=D!$K$69,"Fortale2",IF(Gestión!E643=D!$K$72,"Edu",IF(Gestión!E643=D!$K$79,"Implement",IF(Gestión!E643=D!$K$81,"Potencia",IF(Gestión!E643=D!$K$86,"Fortale3",IF(Gestión!E643=D!$K$89,"Vincu1",IF(Gestión!E643=D!$K$91,"Incur",IF(Gestión!E643=D!$K$93,"Proyec",IF(Gestión!E643=D!$K$94,"Estrateg",IF(Gestión!E643=D!$K$95,"Desa",IF(Gestión!E643=D!$K$103,"Seguim",IF(Gestión!E643=D!$K$104,"Acces",IF(Gestión!E643=D!$K$113,"Program1",IF(Gestión!E643=D!$K$115,"En",IF(Gestión!E643=D!$K$118,"Geren",IF(Gestión!E643=D!$K$128,"Proyec1",IF(Gestión!E643=D!$K$131,"Proyec2",IF(Gestión!E643=D!$K$135,"Forma2",IF(Gestión!E643=D!$K$137,"Talent",IF(Gestión!E643=D!$K$151,"Conso1",IF(Gestión!E643=D!$K$152,"Conso2",IF(Gestión!E643=D!$K$159,"Serv",IF(Gestión!E643=D!$K$164,"Rete",IF(Gestión!E643=D!$K$171,"Fortale4",IF(Gestión!E643=D!$K$172,"Fortale5",IF(Gestión!E643=D!$K$174,"Defini",IF(Gestión!E643=D!$K$175,"Coord",IF(Gestión!E643=D!$K$178,"Redef",IF(Gestión!E643=D!$K$181,"Compro",IF(Gestión!E643=D!$K$182,"Desa1",IF(Gestión!E643=D!$K$183,"Fortale6",IF(Gestión!E643=D!$K$187,"Esta",IF(Gestión!E643=D!$K$190,"Facil",IF(Gestión!E643=D!$K$193,"Soporte",IF(Gestión!E643=D!$K$198,"Implement1",IF(Gestión!E643=D!$K$201,"La",IF(Gestión!E643=D!$K$203,"Fortale7",IF(Gestión!E643=D!$K$206,"Remo",IF(Gestión!E643=D!$K$210,"Fortale8",IF(Gestión!E643=D!$K$214,"Mejoram",IF(Gestión!E643=D!$K$215,"Fortale9",IF(Gestión!E643=D!$K$217,"Fortale10",""))))))))))))))))))))))))))))))))))))))))))))))))))))))))))</f>
        <v/>
      </c>
    </row>
    <row r="635" spans="14:20" x14ac:dyDescent="0.25">
      <c r="N635" t="str">
        <f>IF(Gestión!F644=D!$L$2,"Forta",IF(Gestión!F644=$L$4,"Inclu",IF(Gestión!F644=$L$5,"Cult",IF(Gestión!F644=$L$7,"Actua",IF(Gestión!F644=$L$11,"Cuali",IF(Gestión!F644=$L$15,"Forta1",IF(Gestión!F644=$L$18,"Actua1",IF(Gestión!F644=$L$20,"Forta2",IF(Gestión!F644=$L$24,"Plan",IF(Gestión!F644=$L$28,"Confor",IF(Gestión!F644=$L$31,"Crea",IF(Gestión!F644=$L$33,"Incor",IF(Gestión!F644=$L$35,"Incre",IF(Gestión!F644=$L$36,"Prog",IF(Gestión!F644=$L$37,"Forta3",IF(Gestión!F644=$L$38,"Redi",IF(Gestión!F644=$L$40,"Confor1",IF(Gestión!F644=$L$44,"Apoyo",IF(Gestión!F644=$L$46,"Crea1",IF(Gestión!F644=$L$48,"Forta4",IF(Gestión!F644=$L$50,"Actua2",IF(Gestión!F644=$L$51,"Invest",IF(Gestión!F644=$L$52,"Conserv",IF(Gestión!F644=$L$55,"Incre1",IF(Gestión!F644=$L$60,"Actua3",IF(Gestión!F644=$L$64,"Actua4",IF(Gestión!F644=$L$66,"Asist",IF(Gestión!F644=$L$68,"Invest2",IF(Gestión!F644=$L$69,"Pract",IF(Gestión!F644=$L$72,"Forta5",IF(Gestión!F644=$L$79,"Opera",IF(Gestión!F644=$L$80,"Opera2",IF(Gestión!F644=$L$81,"Impul",IF(Gestión!F644=$L$86,"Estudio",IF(Gestión!F644=$L$89,"Invest3",IF(Gestión!F644=$L$90,"Diseño",IF(Gestión!F644=$L$91,"Invest4",IF(Gestión!F644=$L$93,"Vincula",IF(Gestión!F644=$L$94,"Crea2",IF(Gestión!F644=$L$95,"Diseño1",IF(Gestión!F644=$L$96,"Opera3",IF(Gestión!F644=$L$100,"Promo",IF(Gestión!F644=$L$101,"Estudio1",IF(Gestión!F644=$L$103,"Desarrolla",IF(Gestión!F644=$L$104,"Propen",IF(Gestión!F644=$L$108,"Aument",IF(Gestión!F644=$L$112,"Aument2",IF(Gestión!F644=$L$113,"Incre2",IF(Gestión!F644=$L$115,"Diver",IF(Gestión!F644=$L$118,"Estable",IF(Gestión!F644=$L$128,"Realiza",IF(Gestión!F644=$L$131,"Realiza1",IF(Gestión!F644=$L$135,"Diseño2",IF(Gestión!F644=$L$137,"Estudio2",IF(Gestión!F644=$L$138,"Invest5",IF(Gestión!F644=$L$141,"Actua5",IF(Gestión!F644=$L$144,"Estable1",IF(Gestión!F644=$L$151,"Defin","N/A"))))))))))))))))))))))))))))))))))))))))))))))))))))))))))</f>
        <v>N/A</v>
      </c>
      <c r="O635" t="str">
        <f>IF(N635="N/A",IF(Gestión!F644=$L$152,"Estable2",IF(Gestión!F644=$L$159,"Diseño3",IF(Gestión!F644=$L$161,"Diseño4",IF(Gestión!F644=$L$164,"Forta6",IF(Gestión!F644=$L$168,"Prog1",IF(Gestión!F644=$L$171,"Robus",IF(Gestión!F644=$L$172,"Diseño5",IF(Gestión!F644=$L$173,"Diseño6",IF(Gestión!F644=$L$174,"Estruc",IF(Gestión!F644=$L$175,"Diseño7",IF(Gestión!F644=$L$178,"Diseño8",IF(Gestión!F644=$L$179,"Diseño9",IF(Gestión!F644=$L$180,"Diseño10",IF(Gestión!F644=$L$181,"Diseño11",IF(Gestión!F644=$L$182,"Diseño12",IF(Gestión!F644=$L$183,"Capacit",IF(Gestión!F644=$L$186,"Redi1",IF(Gestión!F644=$L$187,"Defin1",IF(Gestión!F644=$L$190,"Cumplir",IF(Gestión!F644=$L$193,"Sistem",IF(Gestión!F644=$L$195,"Montaje",IF(Gestión!F644=$L$198,"Implementa",IF(Gestión!F644=$L$201,"Sistem1",IF(Gestión!F644=$L$203,"Asegura",IF(Gestión!F644=$L$204,"Estable3",IF(Gestión!F644=$L$206,"Constru",IF(Gestión!F644=$L$210,"Defin2",IF(Gestión!F644=$L$212,"Cult1",IF(Gestión!F644=$L$214,"Diseño13",IF(Gestión!F644=$L$215,"Defin3",IF(Gestión!F644=$L$217,"Segui",""))))))))))))))))))))))))))))))),N635)</f>
        <v/>
      </c>
      <c r="P635" t="str">
        <f>IF(Gestión!D644=$Q$2,"Acre",IF(Gestión!D644=$Q$3,"Valor",IF(Gestión!D644=$Q$4,"Calidad",IF(Gestión!D644=$Q$5,"NAI",IF(Gestión!D644=$Q$6,"NAP",IF(Gestión!D644=$Q$7,"NAE",IF(Gestión!D644=$Q$8,"Articulación",IF(Gestión!D644=$Q$9,"Extensión",IF(Gestión!D644=$Q$10,"Regionalización",IF(Gestión!D644=$Q$11,"Interna",IF(Gestión!D644=$Q$12,"Seguimiento",IF(Gestión!D644=$Q$13,"NAA",IF(Gestión!D644=$Q$14,"Gerencia",IF(Gestión!D644=$Q$15,"TH",IF(Gestión!D644=$Q$16,"Finan",IF(Gestión!D644=$Q$17,"Bienestar",IF(Gestión!D644=$Q$18,"Comuni",IF(Gestión!D644=$Q$19,"Sistema",IF(Gestión!D644=$Q$20,"GestionD",IF(Gestión!D644=$Q$21,"Mejoramiento",IF(Gestión!D644=$Q$22,"Modelo",IF(Gestión!D644=$Q$23,"Control",""))))))))))))))))))))))</f>
        <v/>
      </c>
      <c r="T635" t="str">
        <f>IF(Gestión!E644=D!$K$2,"Acredi",IF(Gestión!E644=D!$K$7,"Increm",IF(Gestión!E644=D!$K$11,"Forma",IF(Gestión!E644=D!$K$15,"Vincu",IF(Gestión!E644=D!$K$31,"Estructuraci",IF(Gestión!E644=D!$K$33,"Tecnica",IF(Gestión!E644=D!$K$35,"Conso",IF(Gestión!E644=D!$K$37,"Fortale",IF(Gestión!E644=D!$K$38,"Program",IF(Gestión!E644=D!$K$40,"Estruct",IF(Gestión!E644=D!$K$48,"Artic",IF(Gestión!E644=D!$K$55,"Fortale1",IF(Gestión!E644=D!$K$60,"Biling",IF(Gestión!E644=D!$K$64,"Forma1",IF(Gestión!E644=D!$K$66,"Gest",IF(Gestión!E644=D!$K$68,"Redefini",IF(Gestión!E644=D!$K$69,"Fortale2",IF(Gestión!E644=D!$K$72,"Edu",IF(Gestión!E644=D!$K$79,"Implement",IF(Gestión!E644=D!$K$81,"Potencia",IF(Gestión!E644=D!$K$86,"Fortale3",IF(Gestión!E644=D!$K$89,"Vincu1",IF(Gestión!E644=D!$K$91,"Incur",IF(Gestión!E644=D!$K$93,"Proyec",IF(Gestión!E644=D!$K$94,"Estrateg",IF(Gestión!E644=D!$K$95,"Desa",IF(Gestión!E644=D!$K$103,"Seguim",IF(Gestión!E644=D!$K$104,"Acces",IF(Gestión!E644=D!$K$113,"Program1",IF(Gestión!E644=D!$K$115,"En",IF(Gestión!E644=D!$K$118,"Geren",IF(Gestión!E644=D!$K$128,"Proyec1",IF(Gestión!E644=D!$K$131,"Proyec2",IF(Gestión!E644=D!$K$135,"Forma2",IF(Gestión!E644=D!$K$137,"Talent",IF(Gestión!E644=D!$K$151,"Conso1",IF(Gestión!E644=D!$K$152,"Conso2",IF(Gestión!E644=D!$K$159,"Serv",IF(Gestión!E644=D!$K$164,"Rete",IF(Gestión!E644=D!$K$171,"Fortale4",IF(Gestión!E644=D!$K$172,"Fortale5",IF(Gestión!E644=D!$K$174,"Defini",IF(Gestión!E644=D!$K$175,"Coord",IF(Gestión!E644=D!$K$178,"Redef",IF(Gestión!E644=D!$K$181,"Compro",IF(Gestión!E644=D!$K$182,"Desa1",IF(Gestión!E644=D!$K$183,"Fortale6",IF(Gestión!E644=D!$K$187,"Esta",IF(Gestión!E644=D!$K$190,"Facil",IF(Gestión!E644=D!$K$193,"Soporte",IF(Gestión!E644=D!$K$198,"Implement1",IF(Gestión!E644=D!$K$201,"La",IF(Gestión!E644=D!$K$203,"Fortale7",IF(Gestión!E644=D!$K$206,"Remo",IF(Gestión!E644=D!$K$210,"Fortale8",IF(Gestión!E644=D!$K$214,"Mejoram",IF(Gestión!E644=D!$K$215,"Fortale9",IF(Gestión!E644=D!$K$217,"Fortale10",""))))))))))))))))))))))))))))))))))))))))))))))))))))))))))</f>
        <v/>
      </c>
    </row>
    <row r="636" spans="14:20" x14ac:dyDescent="0.25">
      <c r="N636" t="str">
        <f>IF(Gestión!F645=D!$L$2,"Forta",IF(Gestión!F645=$L$4,"Inclu",IF(Gestión!F645=$L$5,"Cult",IF(Gestión!F645=$L$7,"Actua",IF(Gestión!F645=$L$11,"Cuali",IF(Gestión!F645=$L$15,"Forta1",IF(Gestión!F645=$L$18,"Actua1",IF(Gestión!F645=$L$20,"Forta2",IF(Gestión!F645=$L$24,"Plan",IF(Gestión!F645=$L$28,"Confor",IF(Gestión!F645=$L$31,"Crea",IF(Gestión!F645=$L$33,"Incor",IF(Gestión!F645=$L$35,"Incre",IF(Gestión!F645=$L$36,"Prog",IF(Gestión!F645=$L$37,"Forta3",IF(Gestión!F645=$L$38,"Redi",IF(Gestión!F645=$L$40,"Confor1",IF(Gestión!F645=$L$44,"Apoyo",IF(Gestión!F645=$L$46,"Crea1",IF(Gestión!F645=$L$48,"Forta4",IF(Gestión!F645=$L$50,"Actua2",IF(Gestión!F645=$L$51,"Invest",IF(Gestión!F645=$L$52,"Conserv",IF(Gestión!F645=$L$55,"Incre1",IF(Gestión!F645=$L$60,"Actua3",IF(Gestión!F645=$L$64,"Actua4",IF(Gestión!F645=$L$66,"Asist",IF(Gestión!F645=$L$68,"Invest2",IF(Gestión!F645=$L$69,"Pract",IF(Gestión!F645=$L$72,"Forta5",IF(Gestión!F645=$L$79,"Opera",IF(Gestión!F645=$L$80,"Opera2",IF(Gestión!F645=$L$81,"Impul",IF(Gestión!F645=$L$86,"Estudio",IF(Gestión!F645=$L$89,"Invest3",IF(Gestión!F645=$L$90,"Diseño",IF(Gestión!F645=$L$91,"Invest4",IF(Gestión!F645=$L$93,"Vincula",IF(Gestión!F645=$L$94,"Crea2",IF(Gestión!F645=$L$95,"Diseño1",IF(Gestión!F645=$L$96,"Opera3",IF(Gestión!F645=$L$100,"Promo",IF(Gestión!F645=$L$101,"Estudio1",IF(Gestión!F645=$L$103,"Desarrolla",IF(Gestión!F645=$L$104,"Propen",IF(Gestión!F645=$L$108,"Aument",IF(Gestión!F645=$L$112,"Aument2",IF(Gestión!F645=$L$113,"Incre2",IF(Gestión!F645=$L$115,"Diver",IF(Gestión!F645=$L$118,"Estable",IF(Gestión!F645=$L$128,"Realiza",IF(Gestión!F645=$L$131,"Realiza1",IF(Gestión!F645=$L$135,"Diseño2",IF(Gestión!F645=$L$137,"Estudio2",IF(Gestión!F645=$L$138,"Invest5",IF(Gestión!F645=$L$141,"Actua5",IF(Gestión!F645=$L$144,"Estable1",IF(Gestión!F645=$L$151,"Defin","N/A"))))))))))))))))))))))))))))))))))))))))))))))))))))))))))</f>
        <v>N/A</v>
      </c>
      <c r="O636" t="str">
        <f>IF(N636="N/A",IF(Gestión!F645=$L$152,"Estable2",IF(Gestión!F645=$L$159,"Diseño3",IF(Gestión!F645=$L$161,"Diseño4",IF(Gestión!F645=$L$164,"Forta6",IF(Gestión!F645=$L$168,"Prog1",IF(Gestión!F645=$L$171,"Robus",IF(Gestión!F645=$L$172,"Diseño5",IF(Gestión!F645=$L$173,"Diseño6",IF(Gestión!F645=$L$174,"Estruc",IF(Gestión!F645=$L$175,"Diseño7",IF(Gestión!F645=$L$178,"Diseño8",IF(Gestión!F645=$L$179,"Diseño9",IF(Gestión!F645=$L$180,"Diseño10",IF(Gestión!F645=$L$181,"Diseño11",IF(Gestión!F645=$L$182,"Diseño12",IF(Gestión!F645=$L$183,"Capacit",IF(Gestión!F645=$L$186,"Redi1",IF(Gestión!F645=$L$187,"Defin1",IF(Gestión!F645=$L$190,"Cumplir",IF(Gestión!F645=$L$193,"Sistem",IF(Gestión!F645=$L$195,"Montaje",IF(Gestión!F645=$L$198,"Implementa",IF(Gestión!F645=$L$201,"Sistem1",IF(Gestión!F645=$L$203,"Asegura",IF(Gestión!F645=$L$204,"Estable3",IF(Gestión!F645=$L$206,"Constru",IF(Gestión!F645=$L$210,"Defin2",IF(Gestión!F645=$L$212,"Cult1",IF(Gestión!F645=$L$214,"Diseño13",IF(Gestión!F645=$L$215,"Defin3",IF(Gestión!F645=$L$217,"Segui",""))))))))))))))))))))))))))))))),N636)</f>
        <v/>
      </c>
      <c r="P636" t="str">
        <f>IF(Gestión!D645=$Q$2,"Acre",IF(Gestión!D645=$Q$3,"Valor",IF(Gestión!D645=$Q$4,"Calidad",IF(Gestión!D645=$Q$5,"NAI",IF(Gestión!D645=$Q$6,"NAP",IF(Gestión!D645=$Q$7,"NAE",IF(Gestión!D645=$Q$8,"Articulación",IF(Gestión!D645=$Q$9,"Extensión",IF(Gestión!D645=$Q$10,"Regionalización",IF(Gestión!D645=$Q$11,"Interna",IF(Gestión!D645=$Q$12,"Seguimiento",IF(Gestión!D645=$Q$13,"NAA",IF(Gestión!D645=$Q$14,"Gerencia",IF(Gestión!D645=$Q$15,"TH",IF(Gestión!D645=$Q$16,"Finan",IF(Gestión!D645=$Q$17,"Bienestar",IF(Gestión!D645=$Q$18,"Comuni",IF(Gestión!D645=$Q$19,"Sistema",IF(Gestión!D645=$Q$20,"GestionD",IF(Gestión!D645=$Q$21,"Mejoramiento",IF(Gestión!D645=$Q$22,"Modelo",IF(Gestión!D645=$Q$23,"Control",""))))))))))))))))))))))</f>
        <v/>
      </c>
      <c r="T636" t="str">
        <f>IF(Gestión!E645=D!$K$2,"Acredi",IF(Gestión!E645=D!$K$7,"Increm",IF(Gestión!E645=D!$K$11,"Forma",IF(Gestión!E645=D!$K$15,"Vincu",IF(Gestión!E645=D!$K$31,"Estructuraci",IF(Gestión!E645=D!$K$33,"Tecnica",IF(Gestión!E645=D!$K$35,"Conso",IF(Gestión!E645=D!$K$37,"Fortale",IF(Gestión!E645=D!$K$38,"Program",IF(Gestión!E645=D!$K$40,"Estruct",IF(Gestión!E645=D!$K$48,"Artic",IF(Gestión!E645=D!$K$55,"Fortale1",IF(Gestión!E645=D!$K$60,"Biling",IF(Gestión!E645=D!$K$64,"Forma1",IF(Gestión!E645=D!$K$66,"Gest",IF(Gestión!E645=D!$K$68,"Redefini",IF(Gestión!E645=D!$K$69,"Fortale2",IF(Gestión!E645=D!$K$72,"Edu",IF(Gestión!E645=D!$K$79,"Implement",IF(Gestión!E645=D!$K$81,"Potencia",IF(Gestión!E645=D!$K$86,"Fortale3",IF(Gestión!E645=D!$K$89,"Vincu1",IF(Gestión!E645=D!$K$91,"Incur",IF(Gestión!E645=D!$K$93,"Proyec",IF(Gestión!E645=D!$K$94,"Estrateg",IF(Gestión!E645=D!$K$95,"Desa",IF(Gestión!E645=D!$K$103,"Seguim",IF(Gestión!E645=D!$K$104,"Acces",IF(Gestión!E645=D!$K$113,"Program1",IF(Gestión!E645=D!$K$115,"En",IF(Gestión!E645=D!$K$118,"Geren",IF(Gestión!E645=D!$K$128,"Proyec1",IF(Gestión!E645=D!$K$131,"Proyec2",IF(Gestión!E645=D!$K$135,"Forma2",IF(Gestión!E645=D!$K$137,"Talent",IF(Gestión!E645=D!$K$151,"Conso1",IF(Gestión!E645=D!$K$152,"Conso2",IF(Gestión!E645=D!$K$159,"Serv",IF(Gestión!E645=D!$K$164,"Rete",IF(Gestión!E645=D!$K$171,"Fortale4",IF(Gestión!E645=D!$K$172,"Fortale5",IF(Gestión!E645=D!$K$174,"Defini",IF(Gestión!E645=D!$K$175,"Coord",IF(Gestión!E645=D!$K$178,"Redef",IF(Gestión!E645=D!$K$181,"Compro",IF(Gestión!E645=D!$K$182,"Desa1",IF(Gestión!E645=D!$K$183,"Fortale6",IF(Gestión!E645=D!$K$187,"Esta",IF(Gestión!E645=D!$K$190,"Facil",IF(Gestión!E645=D!$K$193,"Soporte",IF(Gestión!E645=D!$K$198,"Implement1",IF(Gestión!E645=D!$K$201,"La",IF(Gestión!E645=D!$K$203,"Fortale7",IF(Gestión!E645=D!$K$206,"Remo",IF(Gestión!E645=D!$K$210,"Fortale8",IF(Gestión!E645=D!$K$214,"Mejoram",IF(Gestión!E645=D!$K$215,"Fortale9",IF(Gestión!E645=D!$K$217,"Fortale10",""))))))))))))))))))))))))))))))))))))))))))))))))))))))))))</f>
        <v/>
      </c>
    </row>
    <row r="637" spans="14:20" x14ac:dyDescent="0.25">
      <c r="N637" t="str">
        <f>IF(Gestión!F646=D!$L$2,"Forta",IF(Gestión!F646=$L$4,"Inclu",IF(Gestión!F646=$L$5,"Cult",IF(Gestión!F646=$L$7,"Actua",IF(Gestión!F646=$L$11,"Cuali",IF(Gestión!F646=$L$15,"Forta1",IF(Gestión!F646=$L$18,"Actua1",IF(Gestión!F646=$L$20,"Forta2",IF(Gestión!F646=$L$24,"Plan",IF(Gestión!F646=$L$28,"Confor",IF(Gestión!F646=$L$31,"Crea",IF(Gestión!F646=$L$33,"Incor",IF(Gestión!F646=$L$35,"Incre",IF(Gestión!F646=$L$36,"Prog",IF(Gestión!F646=$L$37,"Forta3",IF(Gestión!F646=$L$38,"Redi",IF(Gestión!F646=$L$40,"Confor1",IF(Gestión!F646=$L$44,"Apoyo",IF(Gestión!F646=$L$46,"Crea1",IF(Gestión!F646=$L$48,"Forta4",IF(Gestión!F646=$L$50,"Actua2",IF(Gestión!F646=$L$51,"Invest",IF(Gestión!F646=$L$52,"Conserv",IF(Gestión!F646=$L$55,"Incre1",IF(Gestión!F646=$L$60,"Actua3",IF(Gestión!F646=$L$64,"Actua4",IF(Gestión!F646=$L$66,"Asist",IF(Gestión!F646=$L$68,"Invest2",IF(Gestión!F646=$L$69,"Pract",IF(Gestión!F646=$L$72,"Forta5",IF(Gestión!F646=$L$79,"Opera",IF(Gestión!F646=$L$80,"Opera2",IF(Gestión!F646=$L$81,"Impul",IF(Gestión!F646=$L$86,"Estudio",IF(Gestión!F646=$L$89,"Invest3",IF(Gestión!F646=$L$90,"Diseño",IF(Gestión!F646=$L$91,"Invest4",IF(Gestión!F646=$L$93,"Vincula",IF(Gestión!F646=$L$94,"Crea2",IF(Gestión!F646=$L$95,"Diseño1",IF(Gestión!F646=$L$96,"Opera3",IF(Gestión!F646=$L$100,"Promo",IF(Gestión!F646=$L$101,"Estudio1",IF(Gestión!F646=$L$103,"Desarrolla",IF(Gestión!F646=$L$104,"Propen",IF(Gestión!F646=$L$108,"Aument",IF(Gestión!F646=$L$112,"Aument2",IF(Gestión!F646=$L$113,"Incre2",IF(Gestión!F646=$L$115,"Diver",IF(Gestión!F646=$L$118,"Estable",IF(Gestión!F646=$L$128,"Realiza",IF(Gestión!F646=$L$131,"Realiza1",IF(Gestión!F646=$L$135,"Diseño2",IF(Gestión!F646=$L$137,"Estudio2",IF(Gestión!F646=$L$138,"Invest5",IF(Gestión!F646=$L$141,"Actua5",IF(Gestión!F646=$L$144,"Estable1",IF(Gestión!F646=$L$151,"Defin","N/A"))))))))))))))))))))))))))))))))))))))))))))))))))))))))))</f>
        <v>N/A</v>
      </c>
      <c r="O637" t="str">
        <f>IF(N637="N/A",IF(Gestión!F646=$L$152,"Estable2",IF(Gestión!F646=$L$159,"Diseño3",IF(Gestión!F646=$L$161,"Diseño4",IF(Gestión!F646=$L$164,"Forta6",IF(Gestión!F646=$L$168,"Prog1",IF(Gestión!F646=$L$171,"Robus",IF(Gestión!F646=$L$172,"Diseño5",IF(Gestión!F646=$L$173,"Diseño6",IF(Gestión!F646=$L$174,"Estruc",IF(Gestión!F646=$L$175,"Diseño7",IF(Gestión!F646=$L$178,"Diseño8",IF(Gestión!F646=$L$179,"Diseño9",IF(Gestión!F646=$L$180,"Diseño10",IF(Gestión!F646=$L$181,"Diseño11",IF(Gestión!F646=$L$182,"Diseño12",IF(Gestión!F646=$L$183,"Capacit",IF(Gestión!F646=$L$186,"Redi1",IF(Gestión!F646=$L$187,"Defin1",IF(Gestión!F646=$L$190,"Cumplir",IF(Gestión!F646=$L$193,"Sistem",IF(Gestión!F646=$L$195,"Montaje",IF(Gestión!F646=$L$198,"Implementa",IF(Gestión!F646=$L$201,"Sistem1",IF(Gestión!F646=$L$203,"Asegura",IF(Gestión!F646=$L$204,"Estable3",IF(Gestión!F646=$L$206,"Constru",IF(Gestión!F646=$L$210,"Defin2",IF(Gestión!F646=$L$212,"Cult1",IF(Gestión!F646=$L$214,"Diseño13",IF(Gestión!F646=$L$215,"Defin3",IF(Gestión!F646=$L$217,"Segui",""))))))))))))))))))))))))))))))),N637)</f>
        <v/>
      </c>
      <c r="P637" t="str">
        <f>IF(Gestión!D646=$Q$2,"Acre",IF(Gestión!D646=$Q$3,"Valor",IF(Gestión!D646=$Q$4,"Calidad",IF(Gestión!D646=$Q$5,"NAI",IF(Gestión!D646=$Q$6,"NAP",IF(Gestión!D646=$Q$7,"NAE",IF(Gestión!D646=$Q$8,"Articulación",IF(Gestión!D646=$Q$9,"Extensión",IF(Gestión!D646=$Q$10,"Regionalización",IF(Gestión!D646=$Q$11,"Interna",IF(Gestión!D646=$Q$12,"Seguimiento",IF(Gestión!D646=$Q$13,"NAA",IF(Gestión!D646=$Q$14,"Gerencia",IF(Gestión!D646=$Q$15,"TH",IF(Gestión!D646=$Q$16,"Finan",IF(Gestión!D646=$Q$17,"Bienestar",IF(Gestión!D646=$Q$18,"Comuni",IF(Gestión!D646=$Q$19,"Sistema",IF(Gestión!D646=$Q$20,"GestionD",IF(Gestión!D646=$Q$21,"Mejoramiento",IF(Gestión!D646=$Q$22,"Modelo",IF(Gestión!D646=$Q$23,"Control",""))))))))))))))))))))))</f>
        <v/>
      </c>
      <c r="T637" t="str">
        <f>IF(Gestión!E646=D!$K$2,"Acredi",IF(Gestión!E646=D!$K$7,"Increm",IF(Gestión!E646=D!$K$11,"Forma",IF(Gestión!E646=D!$K$15,"Vincu",IF(Gestión!E646=D!$K$31,"Estructuraci",IF(Gestión!E646=D!$K$33,"Tecnica",IF(Gestión!E646=D!$K$35,"Conso",IF(Gestión!E646=D!$K$37,"Fortale",IF(Gestión!E646=D!$K$38,"Program",IF(Gestión!E646=D!$K$40,"Estruct",IF(Gestión!E646=D!$K$48,"Artic",IF(Gestión!E646=D!$K$55,"Fortale1",IF(Gestión!E646=D!$K$60,"Biling",IF(Gestión!E646=D!$K$64,"Forma1",IF(Gestión!E646=D!$K$66,"Gest",IF(Gestión!E646=D!$K$68,"Redefini",IF(Gestión!E646=D!$K$69,"Fortale2",IF(Gestión!E646=D!$K$72,"Edu",IF(Gestión!E646=D!$K$79,"Implement",IF(Gestión!E646=D!$K$81,"Potencia",IF(Gestión!E646=D!$K$86,"Fortale3",IF(Gestión!E646=D!$K$89,"Vincu1",IF(Gestión!E646=D!$K$91,"Incur",IF(Gestión!E646=D!$K$93,"Proyec",IF(Gestión!E646=D!$K$94,"Estrateg",IF(Gestión!E646=D!$K$95,"Desa",IF(Gestión!E646=D!$K$103,"Seguim",IF(Gestión!E646=D!$K$104,"Acces",IF(Gestión!E646=D!$K$113,"Program1",IF(Gestión!E646=D!$K$115,"En",IF(Gestión!E646=D!$K$118,"Geren",IF(Gestión!E646=D!$K$128,"Proyec1",IF(Gestión!E646=D!$K$131,"Proyec2",IF(Gestión!E646=D!$K$135,"Forma2",IF(Gestión!E646=D!$K$137,"Talent",IF(Gestión!E646=D!$K$151,"Conso1",IF(Gestión!E646=D!$K$152,"Conso2",IF(Gestión!E646=D!$K$159,"Serv",IF(Gestión!E646=D!$K$164,"Rete",IF(Gestión!E646=D!$K$171,"Fortale4",IF(Gestión!E646=D!$K$172,"Fortale5",IF(Gestión!E646=D!$K$174,"Defini",IF(Gestión!E646=D!$K$175,"Coord",IF(Gestión!E646=D!$K$178,"Redef",IF(Gestión!E646=D!$K$181,"Compro",IF(Gestión!E646=D!$K$182,"Desa1",IF(Gestión!E646=D!$K$183,"Fortale6",IF(Gestión!E646=D!$K$187,"Esta",IF(Gestión!E646=D!$K$190,"Facil",IF(Gestión!E646=D!$K$193,"Soporte",IF(Gestión!E646=D!$K$198,"Implement1",IF(Gestión!E646=D!$K$201,"La",IF(Gestión!E646=D!$K$203,"Fortale7",IF(Gestión!E646=D!$K$206,"Remo",IF(Gestión!E646=D!$K$210,"Fortale8",IF(Gestión!E646=D!$K$214,"Mejoram",IF(Gestión!E646=D!$K$215,"Fortale9",IF(Gestión!E646=D!$K$217,"Fortale10",""))))))))))))))))))))))))))))))))))))))))))))))))))))))))))</f>
        <v/>
      </c>
    </row>
    <row r="638" spans="14:20" x14ac:dyDescent="0.25">
      <c r="N638" t="str">
        <f>IF(Gestión!F647=D!$L$2,"Forta",IF(Gestión!F647=$L$4,"Inclu",IF(Gestión!F647=$L$5,"Cult",IF(Gestión!F647=$L$7,"Actua",IF(Gestión!F647=$L$11,"Cuali",IF(Gestión!F647=$L$15,"Forta1",IF(Gestión!F647=$L$18,"Actua1",IF(Gestión!F647=$L$20,"Forta2",IF(Gestión!F647=$L$24,"Plan",IF(Gestión!F647=$L$28,"Confor",IF(Gestión!F647=$L$31,"Crea",IF(Gestión!F647=$L$33,"Incor",IF(Gestión!F647=$L$35,"Incre",IF(Gestión!F647=$L$36,"Prog",IF(Gestión!F647=$L$37,"Forta3",IF(Gestión!F647=$L$38,"Redi",IF(Gestión!F647=$L$40,"Confor1",IF(Gestión!F647=$L$44,"Apoyo",IF(Gestión!F647=$L$46,"Crea1",IF(Gestión!F647=$L$48,"Forta4",IF(Gestión!F647=$L$50,"Actua2",IF(Gestión!F647=$L$51,"Invest",IF(Gestión!F647=$L$52,"Conserv",IF(Gestión!F647=$L$55,"Incre1",IF(Gestión!F647=$L$60,"Actua3",IF(Gestión!F647=$L$64,"Actua4",IF(Gestión!F647=$L$66,"Asist",IF(Gestión!F647=$L$68,"Invest2",IF(Gestión!F647=$L$69,"Pract",IF(Gestión!F647=$L$72,"Forta5",IF(Gestión!F647=$L$79,"Opera",IF(Gestión!F647=$L$80,"Opera2",IF(Gestión!F647=$L$81,"Impul",IF(Gestión!F647=$L$86,"Estudio",IF(Gestión!F647=$L$89,"Invest3",IF(Gestión!F647=$L$90,"Diseño",IF(Gestión!F647=$L$91,"Invest4",IF(Gestión!F647=$L$93,"Vincula",IF(Gestión!F647=$L$94,"Crea2",IF(Gestión!F647=$L$95,"Diseño1",IF(Gestión!F647=$L$96,"Opera3",IF(Gestión!F647=$L$100,"Promo",IF(Gestión!F647=$L$101,"Estudio1",IF(Gestión!F647=$L$103,"Desarrolla",IF(Gestión!F647=$L$104,"Propen",IF(Gestión!F647=$L$108,"Aument",IF(Gestión!F647=$L$112,"Aument2",IF(Gestión!F647=$L$113,"Incre2",IF(Gestión!F647=$L$115,"Diver",IF(Gestión!F647=$L$118,"Estable",IF(Gestión!F647=$L$128,"Realiza",IF(Gestión!F647=$L$131,"Realiza1",IF(Gestión!F647=$L$135,"Diseño2",IF(Gestión!F647=$L$137,"Estudio2",IF(Gestión!F647=$L$138,"Invest5",IF(Gestión!F647=$L$141,"Actua5",IF(Gestión!F647=$L$144,"Estable1",IF(Gestión!F647=$L$151,"Defin","N/A"))))))))))))))))))))))))))))))))))))))))))))))))))))))))))</f>
        <v>N/A</v>
      </c>
      <c r="O638" t="str">
        <f>IF(N638="N/A",IF(Gestión!F647=$L$152,"Estable2",IF(Gestión!F647=$L$159,"Diseño3",IF(Gestión!F647=$L$161,"Diseño4",IF(Gestión!F647=$L$164,"Forta6",IF(Gestión!F647=$L$168,"Prog1",IF(Gestión!F647=$L$171,"Robus",IF(Gestión!F647=$L$172,"Diseño5",IF(Gestión!F647=$L$173,"Diseño6",IF(Gestión!F647=$L$174,"Estruc",IF(Gestión!F647=$L$175,"Diseño7",IF(Gestión!F647=$L$178,"Diseño8",IF(Gestión!F647=$L$179,"Diseño9",IF(Gestión!F647=$L$180,"Diseño10",IF(Gestión!F647=$L$181,"Diseño11",IF(Gestión!F647=$L$182,"Diseño12",IF(Gestión!F647=$L$183,"Capacit",IF(Gestión!F647=$L$186,"Redi1",IF(Gestión!F647=$L$187,"Defin1",IF(Gestión!F647=$L$190,"Cumplir",IF(Gestión!F647=$L$193,"Sistem",IF(Gestión!F647=$L$195,"Montaje",IF(Gestión!F647=$L$198,"Implementa",IF(Gestión!F647=$L$201,"Sistem1",IF(Gestión!F647=$L$203,"Asegura",IF(Gestión!F647=$L$204,"Estable3",IF(Gestión!F647=$L$206,"Constru",IF(Gestión!F647=$L$210,"Defin2",IF(Gestión!F647=$L$212,"Cult1",IF(Gestión!F647=$L$214,"Diseño13",IF(Gestión!F647=$L$215,"Defin3",IF(Gestión!F647=$L$217,"Segui",""))))))))))))))))))))))))))))))),N638)</f>
        <v/>
      </c>
      <c r="P638" t="str">
        <f>IF(Gestión!D647=$Q$2,"Acre",IF(Gestión!D647=$Q$3,"Valor",IF(Gestión!D647=$Q$4,"Calidad",IF(Gestión!D647=$Q$5,"NAI",IF(Gestión!D647=$Q$6,"NAP",IF(Gestión!D647=$Q$7,"NAE",IF(Gestión!D647=$Q$8,"Articulación",IF(Gestión!D647=$Q$9,"Extensión",IF(Gestión!D647=$Q$10,"Regionalización",IF(Gestión!D647=$Q$11,"Interna",IF(Gestión!D647=$Q$12,"Seguimiento",IF(Gestión!D647=$Q$13,"NAA",IF(Gestión!D647=$Q$14,"Gerencia",IF(Gestión!D647=$Q$15,"TH",IF(Gestión!D647=$Q$16,"Finan",IF(Gestión!D647=$Q$17,"Bienestar",IF(Gestión!D647=$Q$18,"Comuni",IF(Gestión!D647=$Q$19,"Sistema",IF(Gestión!D647=$Q$20,"GestionD",IF(Gestión!D647=$Q$21,"Mejoramiento",IF(Gestión!D647=$Q$22,"Modelo",IF(Gestión!D647=$Q$23,"Control",""))))))))))))))))))))))</f>
        <v/>
      </c>
      <c r="T638" t="str">
        <f>IF(Gestión!E647=D!$K$2,"Acredi",IF(Gestión!E647=D!$K$7,"Increm",IF(Gestión!E647=D!$K$11,"Forma",IF(Gestión!E647=D!$K$15,"Vincu",IF(Gestión!E647=D!$K$31,"Estructuraci",IF(Gestión!E647=D!$K$33,"Tecnica",IF(Gestión!E647=D!$K$35,"Conso",IF(Gestión!E647=D!$K$37,"Fortale",IF(Gestión!E647=D!$K$38,"Program",IF(Gestión!E647=D!$K$40,"Estruct",IF(Gestión!E647=D!$K$48,"Artic",IF(Gestión!E647=D!$K$55,"Fortale1",IF(Gestión!E647=D!$K$60,"Biling",IF(Gestión!E647=D!$K$64,"Forma1",IF(Gestión!E647=D!$K$66,"Gest",IF(Gestión!E647=D!$K$68,"Redefini",IF(Gestión!E647=D!$K$69,"Fortale2",IF(Gestión!E647=D!$K$72,"Edu",IF(Gestión!E647=D!$K$79,"Implement",IF(Gestión!E647=D!$K$81,"Potencia",IF(Gestión!E647=D!$K$86,"Fortale3",IF(Gestión!E647=D!$K$89,"Vincu1",IF(Gestión!E647=D!$K$91,"Incur",IF(Gestión!E647=D!$K$93,"Proyec",IF(Gestión!E647=D!$K$94,"Estrateg",IF(Gestión!E647=D!$K$95,"Desa",IF(Gestión!E647=D!$K$103,"Seguim",IF(Gestión!E647=D!$K$104,"Acces",IF(Gestión!E647=D!$K$113,"Program1",IF(Gestión!E647=D!$K$115,"En",IF(Gestión!E647=D!$K$118,"Geren",IF(Gestión!E647=D!$K$128,"Proyec1",IF(Gestión!E647=D!$K$131,"Proyec2",IF(Gestión!E647=D!$K$135,"Forma2",IF(Gestión!E647=D!$K$137,"Talent",IF(Gestión!E647=D!$K$151,"Conso1",IF(Gestión!E647=D!$K$152,"Conso2",IF(Gestión!E647=D!$K$159,"Serv",IF(Gestión!E647=D!$K$164,"Rete",IF(Gestión!E647=D!$K$171,"Fortale4",IF(Gestión!E647=D!$K$172,"Fortale5",IF(Gestión!E647=D!$K$174,"Defini",IF(Gestión!E647=D!$K$175,"Coord",IF(Gestión!E647=D!$K$178,"Redef",IF(Gestión!E647=D!$K$181,"Compro",IF(Gestión!E647=D!$K$182,"Desa1",IF(Gestión!E647=D!$K$183,"Fortale6",IF(Gestión!E647=D!$K$187,"Esta",IF(Gestión!E647=D!$K$190,"Facil",IF(Gestión!E647=D!$K$193,"Soporte",IF(Gestión!E647=D!$K$198,"Implement1",IF(Gestión!E647=D!$K$201,"La",IF(Gestión!E647=D!$K$203,"Fortale7",IF(Gestión!E647=D!$K$206,"Remo",IF(Gestión!E647=D!$K$210,"Fortale8",IF(Gestión!E647=D!$K$214,"Mejoram",IF(Gestión!E647=D!$K$215,"Fortale9",IF(Gestión!E647=D!$K$217,"Fortale10",""))))))))))))))))))))))))))))))))))))))))))))))))))))))))))</f>
        <v/>
      </c>
    </row>
    <row r="639" spans="14:20" x14ac:dyDescent="0.25">
      <c r="N639" t="str">
        <f>IF(Gestión!F648=D!$L$2,"Forta",IF(Gestión!F648=$L$4,"Inclu",IF(Gestión!F648=$L$5,"Cult",IF(Gestión!F648=$L$7,"Actua",IF(Gestión!F648=$L$11,"Cuali",IF(Gestión!F648=$L$15,"Forta1",IF(Gestión!F648=$L$18,"Actua1",IF(Gestión!F648=$L$20,"Forta2",IF(Gestión!F648=$L$24,"Plan",IF(Gestión!F648=$L$28,"Confor",IF(Gestión!F648=$L$31,"Crea",IF(Gestión!F648=$L$33,"Incor",IF(Gestión!F648=$L$35,"Incre",IF(Gestión!F648=$L$36,"Prog",IF(Gestión!F648=$L$37,"Forta3",IF(Gestión!F648=$L$38,"Redi",IF(Gestión!F648=$L$40,"Confor1",IF(Gestión!F648=$L$44,"Apoyo",IF(Gestión!F648=$L$46,"Crea1",IF(Gestión!F648=$L$48,"Forta4",IF(Gestión!F648=$L$50,"Actua2",IF(Gestión!F648=$L$51,"Invest",IF(Gestión!F648=$L$52,"Conserv",IF(Gestión!F648=$L$55,"Incre1",IF(Gestión!F648=$L$60,"Actua3",IF(Gestión!F648=$L$64,"Actua4",IF(Gestión!F648=$L$66,"Asist",IF(Gestión!F648=$L$68,"Invest2",IF(Gestión!F648=$L$69,"Pract",IF(Gestión!F648=$L$72,"Forta5",IF(Gestión!F648=$L$79,"Opera",IF(Gestión!F648=$L$80,"Opera2",IF(Gestión!F648=$L$81,"Impul",IF(Gestión!F648=$L$86,"Estudio",IF(Gestión!F648=$L$89,"Invest3",IF(Gestión!F648=$L$90,"Diseño",IF(Gestión!F648=$L$91,"Invest4",IF(Gestión!F648=$L$93,"Vincula",IF(Gestión!F648=$L$94,"Crea2",IF(Gestión!F648=$L$95,"Diseño1",IF(Gestión!F648=$L$96,"Opera3",IF(Gestión!F648=$L$100,"Promo",IF(Gestión!F648=$L$101,"Estudio1",IF(Gestión!F648=$L$103,"Desarrolla",IF(Gestión!F648=$L$104,"Propen",IF(Gestión!F648=$L$108,"Aument",IF(Gestión!F648=$L$112,"Aument2",IF(Gestión!F648=$L$113,"Incre2",IF(Gestión!F648=$L$115,"Diver",IF(Gestión!F648=$L$118,"Estable",IF(Gestión!F648=$L$128,"Realiza",IF(Gestión!F648=$L$131,"Realiza1",IF(Gestión!F648=$L$135,"Diseño2",IF(Gestión!F648=$L$137,"Estudio2",IF(Gestión!F648=$L$138,"Invest5",IF(Gestión!F648=$L$141,"Actua5",IF(Gestión!F648=$L$144,"Estable1",IF(Gestión!F648=$L$151,"Defin","N/A"))))))))))))))))))))))))))))))))))))))))))))))))))))))))))</f>
        <v>N/A</v>
      </c>
      <c r="O639" t="str">
        <f>IF(N639="N/A",IF(Gestión!F648=$L$152,"Estable2",IF(Gestión!F648=$L$159,"Diseño3",IF(Gestión!F648=$L$161,"Diseño4",IF(Gestión!F648=$L$164,"Forta6",IF(Gestión!F648=$L$168,"Prog1",IF(Gestión!F648=$L$171,"Robus",IF(Gestión!F648=$L$172,"Diseño5",IF(Gestión!F648=$L$173,"Diseño6",IF(Gestión!F648=$L$174,"Estruc",IF(Gestión!F648=$L$175,"Diseño7",IF(Gestión!F648=$L$178,"Diseño8",IF(Gestión!F648=$L$179,"Diseño9",IF(Gestión!F648=$L$180,"Diseño10",IF(Gestión!F648=$L$181,"Diseño11",IF(Gestión!F648=$L$182,"Diseño12",IF(Gestión!F648=$L$183,"Capacit",IF(Gestión!F648=$L$186,"Redi1",IF(Gestión!F648=$L$187,"Defin1",IF(Gestión!F648=$L$190,"Cumplir",IF(Gestión!F648=$L$193,"Sistem",IF(Gestión!F648=$L$195,"Montaje",IF(Gestión!F648=$L$198,"Implementa",IF(Gestión!F648=$L$201,"Sistem1",IF(Gestión!F648=$L$203,"Asegura",IF(Gestión!F648=$L$204,"Estable3",IF(Gestión!F648=$L$206,"Constru",IF(Gestión!F648=$L$210,"Defin2",IF(Gestión!F648=$L$212,"Cult1",IF(Gestión!F648=$L$214,"Diseño13",IF(Gestión!F648=$L$215,"Defin3",IF(Gestión!F648=$L$217,"Segui",""))))))))))))))))))))))))))))))),N639)</f>
        <v/>
      </c>
      <c r="P639" t="str">
        <f>IF(Gestión!D648=$Q$2,"Acre",IF(Gestión!D648=$Q$3,"Valor",IF(Gestión!D648=$Q$4,"Calidad",IF(Gestión!D648=$Q$5,"NAI",IF(Gestión!D648=$Q$6,"NAP",IF(Gestión!D648=$Q$7,"NAE",IF(Gestión!D648=$Q$8,"Articulación",IF(Gestión!D648=$Q$9,"Extensión",IF(Gestión!D648=$Q$10,"Regionalización",IF(Gestión!D648=$Q$11,"Interna",IF(Gestión!D648=$Q$12,"Seguimiento",IF(Gestión!D648=$Q$13,"NAA",IF(Gestión!D648=$Q$14,"Gerencia",IF(Gestión!D648=$Q$15,"TH",IF(Gestión!D648=$Q$16,"Finan",IF(Gestión!D648=$Q$17,"Bienestar",IF(Gestión!D648=$Q$18,"Comuni",IF(Gestión!D648=$Q$19,"Sistema",IF(Gestión!D648=$Q$20,"GestionD",IF(Gestión!D648=$Q$21,"Mejoramiento",IF(Gestión!D648=$Q$22,"Modelo",IF(Gestión!D648=$Q$23,"Control",""))))))))))))))))))))))</f>
        <v/>
      </c>
      <c r="T639" t="str">
        <f>IF(Gestión!E648=D!$K$2,"Acredi",IF(Gestión!E648=D!$K$7,"Increm",IF(Gestión!E648=D!$K$11,"Forma",IF(Gestión!E648=D!$K$15,"Vincu",IF(Gestión!E648=D!$K$31,"Estructuraci",IF(Gestión!E648=D!$K$33,"Tecnica",IF(Gestión!E648=D!$K$35,"Conso",IF(Gestión!E648=D!$K$37,"Fortale",IF(Gestión!E648=D!$K$38,"Program",IF(Gestión!E648=D!$K$40,"Estruct",IF(Gestión!E648=D!$K$48,"Artic",IF(Gestión!E648=D!$K$55,"Fortale1",IF(Gestión!E648=D!$K$60,"Biling",IF(Gestión!E648=D!$K$64,"Forma1",IF(Gestión!E648=D!$K$66,"Gest",IF(Gestión!E648=D!$K$68,"Redefini",IF(Gestión!E648=D!$K$69,"Fortale2",IF(Gestión!E648=D!$K$72,"Edu",IF(Gestión!E648=D!$K$79,"Implement",IF(Gestión!E648=D!$K$81,"Potencia",IF(Gestión!E648=D!$K$86,"Fortale3",IF(Gestión!E648=D!$K$89,"Vincu1",IF(Gestión!E648=D!$K$91,"Incur",IF(Gestión!E648=D!$K$93,"Proyec",IF(Gestión!E648=D!$K$94,"Estrateg",IF(Gestión!E648=D!$K$95,"Desa",IF(Gestión!E648=D!$K$103,"Seguim",IF(Gestión!E648=D!$K$104,"Acces",IF(Gestión!E648=D!$K$113,"Program1",IF(Gestión!E648=D!$K$115,"En",IF(Gestión!E648=D!$K$118,"Geren",IF(Gestión!E648=D!$K$128,"Proyec1",IF(Gestión!E648=D!$K$131,"Proyec2",IF(Gestión!E648=D!$K$135,"Forma2",IF(Gestión!E648=D!$K$137,"Talent",IF(Gestión!E648=D!$K$151,"Conso1",IF(Gestión!E648=D!$K$152,"Conso2",IF(Gestión!E648=D!$K$159,"Serv",IF(Gestión!E648=D!$K$164,"Rete",IF(Gestión!E648=D!$K$171,"Fortale4",IF(Gestión!E648=D!$K$172,"Fortale5",IF(Gestión!E648=D!$K$174,"Defini",IF(Gestión!E648=D!$K$175,"Coord",IF(Gestión!E648=D!$K$178,"Redef",IF(Gestión!E648=D!$K$181,"Compro",IF(Gestión!E648=D!$K$182,"Desa1",IF(Gestión!E648=D!$K$183,"Fortale6",IF(Gestión!E648=D!$K$187,"Esta",IF(Gestión!E648=D!$K$190,"Facil",IF(Gestión!E648=D!$K$193,"Soporte",IF(Gestión!E648=D!$K$198,"Implement1",IF(Gestión!E648=D!$K$201,"La",IF(Gestión!E648=D!$K$203,"Fortale7",IF(Gestión!E648=D!$K$206,"Remo",IF(Gestión!E648=D!$K$210,"Fortale8",IF(Gestión!E648=D!$K$214,"Mejoram",IF(Gestión!E648=D!$K$215,"Fortale9",IF(Gestión!E648=D!$K$217,"Fortale10",""))))))))))))))))))))))))))))))))))))))))))))))))))))))))))</f>
        <v/>
      </c>
    </row>
    <row r="640" spans="14:20" x14ac:dyDescent="0.25">
      <c r="N640" t="str">
        <f>IF(Gestión!F649=D!$L$2,"Forta",IF(Gestión!F649=$L$4,"Inclu",IF(Gestión!F649=$L$5,"Cult",IF(Gestión!F649=$L$7,"Actua",IF(Gestión!F649=$L$11,"Cuali",IF(Gestión!F649=$L$15,"Forta1",IF(Gestión!F649=$L$18,"Actua1",IF(Gestión!F649=$L$20,"Forta2",IF(Gestión!F649=$L$24,"Plan",IF(Gestión!F649=$L$28,"Confor",IF(Gestión!F649=$L$31,"Crea",IF(Gestión!F649=$L$33,"Incor",IF(Gestión!F649=$L$35,"Incre",IF(Gestión!F649=$L$36,"Prog",IF(Gestión!F649=$L$37,"Forta3",IF(Gestión!F649=$L$38,"Redi",IF(Gestión!F649=$L$40,"Confor1",IF(Gestión!F649=$L$44,"Apoyo",IF(Gestión!F649=$L$46,"Crea1",IF(Gestión!F649=$L$48,"Forta4",IF(Gestión!F649=$L$50,"Actua2",IF(Gestión!F649=$L$51,"Invest",IF(Gestión!F649=$L$52,"Conserv",IF(Gestión!F649=$L$55,"Incre1",IF(Gestión!F649=$L$60,"Actua3",IF(Gestión!F649=$L$64,"Actua4",IF(Gestión!F649=$L$66,"Asist",IF(Gestión!F649=$L$68,"Invest2",IF(Gestión!F649=$L$69,"Pract",IF(Gestión!F649=$L$72,"Forta5",IF(Gestión!F649=$L$79,"Opera",IF(Gestión!F649=$L$80,"Opera2",IF(Gestión!F649=$L$81,"Impul",IF(Gestión!F649=$L$86,"Estudio",IF(Gestión!F649=$L$89,"Invest3",IF(Gestión!F649=$L$90,"Diseño",IF(Gestión!F649=$L$91,"Invest4",IF(Gestión!F649=$L$93,"Vincula",IF(Gestión!F649=$L$94,"Crea2",IF(Gestión!F649=$L$95,"Diseño1",IF(Gestión!F649=$L$96,"Opera3",IF(Gestión!F649=$L$100,"Promo",IF(Gestión!F649=$L$101,"Estudio1",IF(Gestión!F649=$L$103,"Desarrolla",IF(Gestión!F649=$L$104,"Propen",IF(Gestión!F649=$L$108,"Aument",IF(Gestión!F649=$L$112,"Aument2",IF(Gestión!F649=$L$113,"Incre2",IF(Gestión!F649=$L$115,"Diver",IF(Gestión!F649=$L$118,"Estable",IF(Gestión!F649=$L$128,"Realiza",IF(Gestión!F649=$L$131,"Realiza1",IF(Gestión!F649=$L$135,"Diseño2",IF(Gestión!F649=$L$137,"Estudio2",IF(Gestión!F649=$L$138,"Invest5",IF(Gestión!F649=$L$141,"Actua5",IF(Gestión!F649=$L$144,"Estable1",IF(Gestión!F649=$L$151,"Defin","N/A"))))))))))))))))))))))))))))))))))))))))))))))))))))))))))</f>
        <v>N/A</v>
      </c>
      <c r="O640" t="str">
        <f>IF(N640="N/A",IF(Gestión!F649=$L$152,"Estable2",IF(Gestión!F649=$L$159,"Diseño3",IF(Gestión!F649=$L$161,"Diseño4",IF(Gestión!F649=$L$164,"Forta6",IF(Gestión!F649=$L$168,"Prog1",IF(Gestión!F649=$L$171,"Robus",IF(Gestión!F649=$L$172,"Diseño5",IF(Gestión!F649=$L$173,"Diseño6",IF(Gestión!F649=$L$174,"Estruc",IF(Gestión!F649=$L$175,"Diseño7",IF(Gestión!F649=$L$178,"Diseño8",IF(Gestión!F649=$L$179,"Diseño9",IF(Gestión!F649=$L$180,"Diseño10",IF(Gestión!F649=$L$181,"Diseño11",IF(Gestión!F649=$L$182,"Diseño12",IF(Gestión!F649=$L$183,"Capacit",IF(Gestión!F649=$L$186,"Redi1",IF(Gestión!F649=$L$187,"Defin1",IF(Gestión!F649=$L$190,"Cumplir",IF(Gestión!F649=$L$193,"Sistem",IF(Gestión!F649=$L$195,"Montaje",IF(Gestión!F649=$L$198,"Implementa",IF(Gestión!F649=$L$201,"Sistem1",IF(Gestión!F649=$L$203,"Asegura",IF(Gestión!F649=$L$204,"Estable3",IF(Gestión!F649=$L$206,"Constru",IF(Gestión!F649=$L$210,"Defin2",IF(Gestión!F649=$L$212,"Cult1",IF(Gestión!F649=$L$214,"Diseño13",IF(Gestión!F649=$L$215,"Defin3",IF(Gestión!F649=$L$217,"Segui",""))))))))))))))))))))))))))))))),N640)</f>
        <v/>
      </c>
      <c r="P640" t="str">
        <f>IF(Gestión!D649=$Q$2,"Acre",IF(Gestión!D649=$Q$3,"Valor",IF(Gestión!D649=$Q$4,"Calidad",IF(Gestión!D649=$Q$5,"NAI",IF(Gestión!D649=$Q$6,"NAP",IF(Gestión!D649=$Q$7,"NAE",IF(Gestión!D649=$Q$8,"Articulación",IF(Gestión!D649=$Q$9,"Extensión",IF(Gestión!D649=$Q$10,"Regionalización",IF(Gestión!D649=$Q$11,"Interna",IF(Gestión!D649=$Q$12,"Seguimiento",IF(Gestión!D649=$Q$13,"NAA",IF(Gestión!D649=$Q$14,"Gerencia",IF(Gestión!D649=$Q$15,"TH",IF(Gestión!D649=$Q$16,"Finan",IF(Gestión!D649=$Q$17,"Bienestar",IF(Gestión!D649=$Q$18,"Comuni",IF(Gestión!D649=$Q$19,"Sistema",IF(Gestión!D649=$Q$20,"GestionD",IF(Gestión!D649=$Q$21,"Mejoramiento",IF(Gestión!D649=$Q$22,"Modelo",IF(Gestión!D649=$Q$23,"Control",""))))))))))))))))))))))</f>
        <v/>
      </c>
      <c r="T640" t="str">
        <f>IF(Gestión!E649=D!$K$2,"Acredi",IF(Gestión!E649=D!$K$7,"Increm",IF(Gestión!E649=D!$K$11,"Forma",IF(Gestión!E649=D!$K$15,"Vincu",IF(Gestión!E649=D!$K$31,"Estructuraci",IF(Gestión!E649=D!$K$33,"Tecnica",IF(Gestión!E649=D!$K$35,"Conso",IF(Gestión!E649=D!$K$37,"Fortale",IF(Gestión!E649=D!$K$38,"Program",IF(Gestión!E649=D!$K$40,"Estruct",IF(Gestión!E649=D!$K$48,"Artic",IF(Gestión!E649=D!$K$55,"Fortale1",IF(Gestión!E649=D!$K$60,"Biling",IF(Gestión!E649=D!$K$64,"Forma1",IF(Gestión!E649=D!$K$66,"Gest",IF(Gestión!E649=D!$K$68,"Redefini",IF(Gestión!E649=D!$K$69,"Fortale2",IF(Gestión!E649=D!$K$72,"Edu",IF(Gestión!E649=D!$K$79,"Implement",IF(Gestión!E649=D!$K$81,"Potencia",IF(Gestión!E649=D!$K$86,"Fortale3",IF(Gestión!E649=D!$K$89,"Vincu1",IF(Gestión!E649=D!$K$91,"Incur",IF(Gestión!E649=D!$K$93,"Proyec",IF(Gestión!E649=D!$K$94,"Estrateg",IF(Gestión!E649=D!$K$95,"Desa",IF(Gestión!E649=D!$K$103,"Seguim",IF(Gestión!E649=D!$K$104,"Acces",IF(Gestión!E649=D!$K$113,"Program1",IF(Gestión!E649=D!$K$115,"En",IF(Gestión!E649=D!$K$118,"Geren",IF(Gestión!E649=D!$K$128,"Proyec1",IF(Gestión!E649=D!$K$131,"Proyec2",IF(Gestión!E649=D!$K$135,"Forma2",IF(Gestión!E649=D!$K$137,"Talent",IF(Gestión!E649=D!$K$151,"Conso1",IF(Gestión!E649=D!$K$152,"Conso2",IF(Gestión!E649=D!$K$159,"Serv",IF(Gestión!E649=D!$K$164,"Rete",IF(Gestión!E649=D!$K$171,"Fortale4",IF(Gestión!E649=D!$K$172,"Fortale5",IF(Gestión!E649=D!$K$174,"Defini",IF(Gestión!E649=D!$K$175,"Coord",IF(Gestión!E649=D!$K$178,"Redef",IF(Gestión!E649=D!$K$181,"Compro",IF(Gestión!E649=D!$K$182,"Desa1",IF(Gestión!E649=D!$K$183,"Fortale6",IF(Gestión!E649=D!$K$187,"Esta",IF(Gestión!E649=D!$K$190,"Facil",IF(Gestión!E649=D!$K$193,"Soporte",IF(Gestión!E649=D!$K$198,"Implement1",IF(Gestión!E649=D!$K$201,"La",IF(Gestión!E649=D!$K$203,"Fortale7",IF(Gestión!E649=D!$K$206,"Remo",IF(Gestión!E649=D!$K$210,"Fortale8",IF(Gestión!E649=D!$K$214,"Mejoram",IF(Gestión!E649=D!$K$215,"Fortale9",IF(Gestión!E649=D!$K$217,"Fortale10",""))))))))))))))))))))))))))))))))))))))))))))))))))))))))))</f>
        <v/>
      </c>
    </row>
    <row r="641" spans="14:20" x14ac:dyDescent="0.25">
      <c r="N641" t="str">
        <f>IF(Gestión!F650=D!$L$2,"Forta",IF(Gestión!F650=$L$4,"Inclu",IF(Gestión!F650=$L$5,"Cult",IF(Gestión!F650=$L$7,"Actua",IF(Gestión!F650=$L$11,"Cuali",IF(Gestión!F650=$L$15,"Forta1",IF(Gestión!F650=$L$18,"Actua1",IF(Gestión!F650=$L$20,"Forta2",IF(Gestión!F650=$L$24,"Plan",IF(Gestión!F650=$L$28,"Confor",IF(Gestión!F650=$L$31,"Crea",IF(Gestión!F650=$L$33,"Incor",IF(Gestión!F650=$L$35,"Incre",IF(Gestión!F650=$L$36,"Prog",IF(Gestión!F650=$L$37,"Forta3",IF(Gestión!F650=$L$38,"Redi",IF(Gestión!F650=$L$40,"Confor1",IF(Gestión!F650=$L$44,"Apoyo",IF(Gestión!F650=$L$46,"Crea1",IF(Gestión!F650=$L$48,"Forta4",IF(Gestión!F650=$L$50,"Actua2",IF(Gestión!F650=$L$51,"Invest",IF(Gestión!F650=$L$52,"Conserv",IF(Gestión!F650=$L$55,"Incre1",IF(Gestión!F650=$L$60,"Actua3",IF(Gestión!F650=$L$64,"Actua4",IF(Gestión!F650=$L$66,"Asist",IF(Gestión!F650=$L$68,"Invest2",IF(Gestión!F650=$L$69,"Pract",IF(Gestión!F650=$L$72,"Forta5",IF(Gestión!F650=$L$79,"Opera",IF(Gestión!F650=$L$80,"Opera2",IF(Gestión!F650=$L$81,"Impul",IF(Gestión!F650=$L$86,"Estudio",IF(Gestión!F650=$L$89,"Invest3",IF(Gestión!F650=$L$90,"Diseño",IF(Gestión!F650=$L$91,"Invest4",IF(Gestión!F650=$L$93,"Vincula",IF(Gestión!F650=$L$94,"Crea2",IF(Gestión!F650=$L$95,"Diseño1",IF(Gestión!F650=$L$96,"Opera3",IF(Gestión!F650=$L$100,"Promo",IF(Gestión!F650=$L$101,"Estudio1",IF(Gestión!F650=$L$103,"Desarrolla",IF(Gestión!F650=$L$104,"Propen",IF(Gestión!F650=$L$108,"Aument",IF(Gestión!F650=$L$112,"Aument2",IF(Gestión!F650=$L$113,"Incre2",IF(Gestión!F650=$L$115,"Diver",IF(Gestión!F650=$L$118,"Estable",IF(Gestión!F650=$L$128,"Realiza",IF(Gestión!F650=$L$131,"Realiza1",IF(Gestión!F650=$L$135,"Diseño2",IF(Gestión!F650=$L$137,"Estudio2",IF(Gestión!F650=$L$138,"Invest5",IF(Gestión!F650=$L$141,"Actua5",IF(Gestión!F650=$L$144,"Estable1",IF(Gestión!F650=$L$151,"Defin","N/A"))))))))))))))))))))))))))))))))))))))))))))))))))))))))))</f>
        <v>N/A</v>
      </c>
      <c r="O641" t="str">
        <f>IF(N641="N/A",IF(Gestión!F650=$L$152,"Estable2",IF(Gestión!F650=$L$159,"Diseño3",IF(Gestión!F650=$L$161,"Diseño4",IF(Gestión!F650=$L$164,"Forta6",IF(Gestión!F650=$L$168,"Prog1",IF(Gestión!F650=$L$171,"Robus",IF(Gestión!F650=$L$172,"Diseño5",IF(Gestión!F650=$L$173,"Diseño6",IF(Gestión!F650=$L$174,"Estruc",IF(Gestión!F650=$L$175,"Diseño7",IF(Gestión!F650=$L$178,"Diseño8",IF(Gestión!F650=$L$179,"Diseño9",IF(Gestión!F650=$L$180,"Diseño10",IF(Gestión!F650=$L$181,"Diseño11",IF(Gestión!F650=$L$182,"Diseño12",IF(Gestión!F650=$L$183,"Capacit",IF(Gestión!F650=$L$186,"Redi1",IF(Gestión!F650=$L$187,"Defin1",IF(Gestión!F650=$L$190,"Cumplir",IF(Gestión!F650=$L$193,"Sistem",IF(Gestión!F650=$L$195,"Montaje",IF(Gestión!F650=$L$198,"Implementa",IF(Gestión!F650=$L$201,"Sistem1",IF(Gestión!F650=$L$203,"Asegura",IF(Gestión!F650=$L$204,"Estable3",IF(Gestión!F650=$L$206,"Constru",IF(Gestión!F650=$L$210,"Defin2",IF(Gestión!F650=$L$212,"Cult1",IF(Gestión!F650=$L$214,"Diseño13",IF(Gestión!F650=$L$215,"Defin3",IF(Gestión!F650=$L$217,"Segui",""))))))))))))))))))))))))))))))),N641)</f>
        <v/>
      </c>
      <c r="P641" t="str">
        <f>IF(Gestión!D650=$Q$2,"Acre",IF(Gestión!D650=$Q$3,"Valor",IF(Gestión!D650=$Q$4,"Calidad",IF(Gestión!D650=$Q$5,"NAI",IF(Gestión!D650=$Q$6,"NAP",IF(Gestión!D650=$Q$7,"NAE",IF(Gestión!D650=$Q$8,"Articulación",IF(Gestión!D650=$Q$9,"Extensión",IF(Gestión!D650=$Q$10,"Regionalización",IF(Gestión!D650=$Q$11,"Interna",IF(Gestión!D650=$Q$12,"Seguimiento",IF(Gestión!D650=$Q$13,"NAA",IF(Gestión!D650=$Q$14,"Gerencia",IF(Gestión!D650=$Q$15,"TH",IF(Gestión!D650=$Q$16,"Finan",IF(Gestión!D650=$Q$17,"Bienestar",IF(Gestión!D650=$Q$18,"Comuni",IF(Gestión!D650=$Q$19,"Sistema",IF(Gestión!D650=$Q$20,"GestionD",IF(Gestión!D650=$Q$21,"Mejoramiento",IF(Gestión!D650=$Q$22,"Modelo",IF(Gestión!D650=$Q$23,"Control",""))))))))))))))))))))))</f>
        <v/>
      </c>
      <c r="T641" t="str">
        <f>IF(Gestión!E650=D!$K$2,"Acredi",IF(Gestión!E650=D!$K$7,"Increm",IF(Gestión!E650=D!$K$11,"Forma",IF(Gestión!E650=D!$K$15,"Vincu",IF(Gestión!E650=D!$K$31,"Estructuraci",IF(Gestión!E650=D!$K$33,"Tecnica",IF(Gestión!E650=D!$K$35,"Conso",IF(Gestión!E650=D!$K$37,"Fortale",IF(Gestión!E650=D!$K$38,"Program",IF(Gestión!E650=D!$K$40,"Estruct",IF(Gestión!E650=D!$K$48,"Artic",IF(Gestión!E650=D!$K$55,"Fortale1",IF(Gestión!E650=D!$K$60,"Biling",IF(Gestión!E650=D!$K$64,"Forma1",IF(Gestión!E650=D!$K$66,"Gest",IF(Gestión!E650=D!$K$68,"Redefini",IF(Gestión!E650=D!$K$69,"Fortale2",IF(Gestión!E650=D!$K$72,"Edu",IF(Gestión!E650=D!$K$79,"Implement",IF(Gestión!E650=D!$K$81,"Potencia",IF(Gestión!E650=D!$K$86,"Fortale3",IF(Gestión!E650=D!$K$89,"Vincu1",IF(Gestión!E650=D!$K$91,"Incur",IF(Gestión!E650=D!$K$93,"Proyec",IF(Gestión!E650=D!$K$94,"Estrateg",IF(Gestión!E650=D!$K$95,"Desa",IF(Gestión!E650=D!$K$103,"Seguim",IF(Gestión!E650=D!$K$104,"Acces",IF(Gestión!E650=D!$K$113,"Program1",IF(Gestión!E650=D!$K$115,"En",IF(Gestión!E650=D!$K$118,"Geren",IF(Gestión!E650=D!$K$128,"Proyec1",IF(Gestión!E650=D!$K$131,"Proyec2",IF(Gestión!E650=D!$K$135,"Forma2",IF(Gestión!E650=D!$K$137,"Talent",IF(Gestión!E650=D!$K$151,"Conso1",IF(Gestión!E650=D!$K$152,"Conso2",IF(Gestión!E650=D!$K$159,"Serv",IF(Gestión!E650=D!$K$164,"Rete",IF(Gestión!E650=D!$K$171,"Fortale4",IF(Gestión!E650=D!$K$172,"Fortale5",IF(Gestión!E650=D!$K$174,"Defini",IF(Gestión!E650=D!$K$175,"Coord",IF(Gestión!E650=D!$K$178,"Redef",IF(Gestión!E650=D!$K$181,"Compro",IF(Gestión!E650=D!$K$182,"Desa1",IF(Gestión!E650=D!$K$183,"Fortale6",IF(Gestión!E650=D!$K$187,"Esta",IF(Gestión!E650=D!$K$190,"Facil",IF(Gestión!E650=D!$K$193,"Soporte",IF(Gestión!E650=D!$K$198,"Implement1",IF(Gestión!E650=D!$K$201,"La",IF(Gestión!E650=D!$K$203,"Fortale7",IF(Gestión!E650=D!$K$206,"Remo",IF(Gestión!E650=D!$K$210,"Fortale8",IF(Gestión!E650=D!$K$214,"Mejoram",IF(Gestión!E650=D!$K$215,"Fortale9",IF(Gestión!E650=D!$K$217,"Fortale10",""))))))))))))))))))))))))))))))))))))))))))))))))))))))))))</f>
        <v/>
      </c>
    </row>
    <row r="642" spans="14:20" x14ac:dyDescent="0.25">
      <c r="N642" t="str">
        <f>IF(Gestión!F651=D!$L$2,"Forta",IF(Gestión!F651=$L$4,"Inclu",IF(Gestión!F651=$L$5,"Cult",IF(Gestión!F651=$L$7,"Actua",IF(Gestión!F651=$L$11,"Cuali",IF(Gestión!F651=$L$15,"Forta1",IF(Gestión!F651=$L$18,"Actua1",IF(Gestión!F651=$L$20,"Forta2",IF(Gestión!F651=$L$24,"Plan",IF(Gestión!F651=$L$28,"Confor",IF(Gestión!F651=$L$31,"Crea",IF(Gestión!F651=$L$33,"Incor",IF(Gestión!F651=$L$35,"Incre",IF(Gestión!F651=$L$36,"Prog",IF(Gestión!F651=$L$37,"Forta3",IF(Gestión!F651=$L$38,"Redi",IF(Gestión!F651=$L$40,"Confor1",IF(Gestión!F651=$L$44,"Apoyo",IF(Gestión!F651=$L$46,"Crea1",IF(Gestión!F651=$L$48,"Forta4",IF(Gestión!F651=$L$50,"Actua2",IF(Gestión!F651=$L$51,"Invest",IF(Gestión!F651=$L$52,"Conserv",IF(Gestión!F651=$L$55,"Incre1",IF(Gestión!F651=$L$60,"Actua3",IF(Gestión!F651=$L$64,"Actua4",IF(Gestión!F651=$L$66,"Asist",IF(Gestión!F651=$L$68,"Invest2",IF(Gestión!F651=$L$69,"Pract",IF(Gestión!F651=$L$72,"Forta5",IF(Gestión!F651=$L$79,"Opera",IF(Gestión!F651=$L$80,"Opera2",IF(Gestión!F651=$L$81,"Impul",IF(Gestión!F651=$L$86,"Estudio",IF(Gestión!F651=$L$89,"Invest3",IF(Gestión!F651=$L$90,"Diseño",IF(Gestión!F651=$L$91,"Invest4",IF(Gestión!F651=$L$93,"Vincula",IF(Gestión!F651=$L$94,"Crea2",IF(Gestión!F651=$L$95,"Diseño1",IF(Gestión!F651=$L$96,"Opera3",IF(Gestión!F651=$L$100,"Promo",IF(Gestión!F651=$L$101,"Estudio1",IF(Gestión!F651=$L$103,"Desarrolla",IF(Gestión!F651=$L$104,"Propen",IF(Gestión!F651=$L$108,"Aument",IF(Gestión!F651=$L$112,"Aument2",IF(Gestión!F651=$L$113,"Incre2",IF(Gestión!F651=$L$115,"Diver",IF(Gestión!F651=$L$118,"Estable",IF(Gestión!F651=$L$128,"Realiza",IF(Gestión!F651=$L$131,"Realiza1",IF(Gestión!F651=$L$135,"Diseño2",IF(Gestión!F651=$L$137,"Estudio2",IF(Gestión!F651=$L$138,"Invest5",IF(Gestión!F651=$L$141,"Actua5",IF(Gestión!F651=$L$144,"Estable1",IF(Gestión!F651=$L$151,"Defin","N/A"))))))))))))))))))))))))))))))))))))))))))))))))))))))))))</f>
        <v>N/A</v>
      </c>
      <c r="O642" t="str">
        <f>IF(N642="N/A",IF(Gestión!F651=$L$152,"Estable2",IF(Gestión!F651=$L$159,"Diseño3",IF(Gestión!F651=$L$161,"Diseño4",IF(Gestión!F651=$L$164,"Forta6",IF(Gestión!F651=$L$168,"Prog1",IF(Gestión!F651=$L$171,"Robus",IF(Gestión!F651=$L$172,"Diseño5",IF(Gestión!F651=$L$173,"Diseño6",IF(Gestión!F651=$L$174,"Estruc",IF(Gestión!F651=$L$175,"Diseño7",IF(Gestión!F651=$L$178,"Diseño8",IF(Gestión!F651=$L$179,"Diseño9",IF(Gestión!F651=$L$180,"Diseño10",IF(Gestión!F651=$L$181,"Diseño11",IF(Gestión!F651=$L$182,"Diseño12",IF(Gestión!F651=$L$183,"Capacit",IF(Gestión!F651=$L$186,"Redi1",IF(Gestión!F651=$L$187,"Defin1",IF(Gestión!F651=$L$190,"Cumplir",IF(Gestión!F651=$L$193,"Sistem",IF(Gestión!F651=$L$195,"Montaje",IF(Gestión!F651=$L$198,"Implementa",IF(Gestión!F651=$L$201,"Sistem1",IF(Gestión!F651=$L$203,"Asegura",IF(Gestión!F651=$L$204,"Estable3",IF(Gestión!F651=$L$206,"Constru",IF(Gestión!F651=$L$210,"Defin2",IF(Gestión!F651=$L$212,"Cult1",IF(Gestión!F651=$L$214,"Diseño13",IF(Gestión!F651=$L$215,"Defin3",IF(Gestión!F651=$L$217,"Segui",""))))))))))))))))))))))))))))))),N642)</f>
        <v/>
      </c>
      <c r="P642" t="str">
        <f>IF(Gestión!D651=$Q$2,"Acre",IF(Gestión!D651=$Q$3,"Valor",IF(Gestión!D651=$Q$4,"Calidad",IF(Gestión!D651=$Q$5,"NAI",IF(Gestión!D651=$Q$6,"NAP",IF(Gestión!D651=$Q$7,"NAE",IF(Gestión!D651=$Q$8,"Articulación",IF(Gestión!D651=$Q$9,"Extensión",IF(Gestión!D651=$Q$10,"Regionalización",IF(Gestión!D651=$Q$11,"Interna",IF(Gestión!D651=$Q$12,"Seguimiento",IF(Gestión!D651=$Q$13,"NAA",IF(Gestión!D651=$Q$14,"Gerencia",IF(Gestión!D651=$Q$15,"TH",IF(Gestión!D651=$Q$16,"Finan",IF(Gestión!D651=$Q$17,"Bienestar",IF(Gestión!D651=$Q$18,"Comuni",IF(Gestión!D651=$Q$19,"Sistema",IF(Gestión!D651=$Q$20,"GestionD",IF(Gestión!D651=$Q$21,"Mejoramiento",IF(Gestión!D651=$Q$22,"Modelo",IF(Gestión!D651=$Q$23,"Control",""))))))))))))))))))))))</f>
        <v/>
      </c>
      <c r="T642" t="str">
        <f>IF(Gestión!E651=D!$K$2,"Acredi",IF(Gestión!E651=D!$K$7,"Increm",IF(Gestión!E651=D!$K$11,"Forma",IF(Gestión!E651=D!$K$15,"Vincu",IF(Gestión!E651=D!$K$31,"Estructuraci",IF(Gestión!E651=D!$K$33,"Tecnica",IF(Gestión!E651=D!$K$35,"Conso",IF(Gestión!E651=D!$K$37,"Fortale",IF(Gestión!E651=D!$K$38,"Program",IF(Gestión!E651=D!$K$40,"Estruct",IF(Gestión!E651=D!$K$48,"Artic",IF(Gestión!E651=D!$K$55,"Fortale1",IF(Gestión!E651=D!$K$60,"Biling",IF(Gestión!E651=D!$K$64,"Forma1",IF(Gestión!E651=D!$K$66,"Gest",IF(Gestión!E651=D!$K$68,"Redefini",IF(Gestión!E651=D!$K$69,"Fortale2",IF(Gestión!E651=D!$K$72,"Edu",IF(Gestión!E651=D!$K$79,"Implement",IF(Gestión!E651=D!$K$81,"Potencia",IF(Gestión!E651=D!$K$86,"Fortale3",IF(Gestión!E651=D!$K$89,"Vincu1",IF(Gestión!E651=D!$K$91,"Incur",IF(Gestión!E651=D!$K$93,"Proyec",IF(Gestión!E651=D!$K$94,"Estrateg",IF(Gestión!E651=D!$K$95,"Desa",IF(Gestión!E651=D!$K$103,"Seguim",IF(Gestión!E651=D!$K$104,"Acces",IF(Gestión!E651=D!$K$113,"Program1",IF(Gestión!E651=D!$K$115,"En",IF(Gestión!E651=D!$K$118,"Geren",IF(Gestión!E651=D!$K$128,"Proyec1",IF(Gestión!E651=D!$K$131,"Proyec2",IF(Gestión!E651=D!$K$135,"Forma2",IF(Gestión!E651=D!$K$137,"Talent",IF(Gestión!E651=D!$K$151,"Conso1",IF(Gestión!E651=D!$K$152,"Conso2",IF(Gestión!E651=D!$K$159,"Serv",IF(Gestión!E651=D!$K$164,"Rete",IF(Gestión!E651=D!$K$171,"Fortale4",IF(Gestión!E651=D!$K$172,"Fortale5",IF(Gestión!E651=D!$K$174,"Defini",IF(Gestión!E651=D!$K$175,"Coord",IF(Gestión!E651=D!$K$178,"Redef",IF(Gestión!E651=D!$K$181,"Compro",IF(Gestión!E651=D!$K$182,"Desa1",IF(Gestión!E651=D!$K$183,"Fortale6",IF(Gestión!E651=D!$K$187,"Esta",IF(Gestión!E651=D!$K$190,"Facil",IF(Gestión!E651=D!$K$193,"Soporte",IF(Gestión!E651=D!$K$198,"Implement1",IF(Gestión!E651=D!$K$201,"La",IF(Gestión!E651=D!$K$203,"Fortale7",IF(Gestión!E651=D!$K$206,"Remo",IF(Gestión!E651=D!$K$210,"Fortale8",IF(Gestión!E651=D!$K$214,"Mejoram",IF(Gestión!E651=D!$K$215,"Fortale9",IF(Gestión!E651=D!$K$217,"Fortale10",""))))))))))))))))))))))))))))))))))))))))))))))))))))))))))</f>
        <v/>
      </c>
    </row>
    <row r="643" spans="14:20" x14ac:dyDescent="0.25">
      <c r="N643" t="str">
        <f>IF(Gestión!F652=D!$L$2,"Forta",IF(Gestión!F652=$L$4,"Inclu",IF(Gestión!F652=$L$5,"Cult",IF(Gestión!F652=$L$7,"Actua",IF(Gestión!F652=$L$11,"Cuali",IF(Gestión!F652=$L$15,"Forta1",IF(Gestión!F652=$L$18,"Actua1",IF(Gestión!F652=$L$20,"Forta2",IF(Gestión!F652=$L$24,"Plan",IF(Gestión!F652=$L$28,"Confor",IF(Gestión!F652=$L$31,"Crea",IF(Gestión!F652=$L$33,"Incor",IF(Gestión!F652=$L$35,"Incre",IF(Gestión!F652=$L$36,"Prog",IF(Gestión!F652=$L$37,"Forta3",IF(Gestión!F652=$L$38,"Redi",IF(Gestión!F652=$L$40,"Confor1",IF(Gestión!F652=$L$44,"Apoyo",IF(Gestión!F652=$L$46,"Crea1",IF(Gestión!F652=$L$48,"Forta4",IF(Gestión!F652=$L$50,"Actua2",IF(Gestión!F652=$L$51,"Invest",IF(Gestión!F652=$L$52,"Conserv",IF(Gestión!F652=$L$55,"Incre1",IF(Gestión!F652=$L$60,"Actua3",IF(Gestión!F652=$L$64,"Actua4",IF(Gestión!F652=$L$66,"Asist",IF(Gestión!F652=$L$68,"Invest2",IF(Gestión!F652=$L$69,"Pract",IF(Gestión!F652=$L$72,"Forta5",IF(Gestión!F652=$L$79,"Opera",IF(Gestión!F652=$L$80,"Opera2",IF(Gestión!F652=$L$81,"Impul",IF(Gestión!F652=$L$86,"Estudio",IF(Gestión!F652=$L$89,"Invest3",IF(Gestión!F652=$L$90,"Diseño",IF(Gestión!F652=$L$91,"Invest4",IF(Gestión!F652=$L$93,"Vincula",IF(Gestión!F652=$L$94,"Crea2",IF(Gestión!F652=$L$95,"Diseño1",IF(Gestión!F652=$L$96,"Opera3",IF(Gestión!F652=$L$100,"Promo",IF(Gestión!F652=$L$101,"Estudio1",IF(Gestión!F652=$L$103,"Desarrolla",IF(Gestión!F652=$L$104,"Propen",IF(Gestión!F652=$L$108,"Aument",IF(Gestión!F652=$L$112,"Aument2",IF(Gestión!F652=$L$113,"Incre2",IF(Gestión!F652=$L$115,"Diver",IF(Gestión!F652=$L$118,"Estable",IF(Gestión!F652=$L$128,"Realiza",IF(Gestión!F652=$L$131,"Realiza1",IF(Gestión!F652=$L$135,"Diseño2",IF(Gestión!F652=$L$137,"Estudio2",IF(Gestión!F652=$L$138,"Invest5",IF(Gestión!F652=$L$141,"Actua5",IF(Gestión!F652=$L$144,"Estable1",IF(Gestión!F652=$L$151,"Defin","N/A"))))))))))))))))))))))))))))))))))))))))))))))))))))))))))</f>
        <v>N/A</v>
      </c>
      <c r="O643" t="str">
        <f>IF(N643="N/A",IF(Gestión!F652=$L$152,"Estable2",IF(Gestión!F652=$L$159,"Diseño3",IF(Gestión!F652=$L$161,"Diseño4",IF(Gestión!F652=$L$164,"Forta6",IF(Gestión!F652=$L$168,"Prog1",IF(Gestión!F652=$L$171,"Robus",IF(Gestión!F652=$L$172,"Diseño5",IF(Gestión!F652=$L$173,"Diseño6",IF(Gestión!F652=$L$174,"Estruc",IF(Gestión!F652=$L$175,"Diseño7",IF(Gestión!F652=$L$178,"Diseño8",IF(Gestión!F652=$L$179,"Diseño9",IF(Gestión!F652=$L$180,"Diseño10",IF(Gestión!F652=$L$181,"Diseño11",IF(Gestión!F652=$L$182,"Diseño12",IF(Gestión!F652=$L$183,"Capacit",IF(Gestión!F652=$L$186,"Redi1",IF(Gestión!F652=$L$187,"Defin1",IF(Gestión!F652=$L$190,"Cumplir",IF(Gestión!F652=$L$193,"Sistem",IF(Gestión!F652=$L$195,"Montaje",IF(Gestión!F652=$L$198,"Implementa",IF(Gestión!F652=$L$201,"Sistem1",IF(Gestión!F652=$L$203,"Asegura",IF(Gestión!F652=$L$204,"Estable3",IF(Gestión!F652=$L$206,"Constru",IF(Gestión!F652=$L$210,"Defin2",IF(Gestión!F652=$L$212,"Cult1",IF(Gestión!F652=$L$214,"Diseño13",IF(Gestión!F652=$L$215,"Defin3",IF(Gestión!F652=$L$217,"Segui",""))))))))))))))))))))))))))))))),N643)</f>
        <v/>
      </c>
      <c r="P643" t="str">
        <f>IF(Gestión!D652=$Q$2,"Acre",IF(Gestión!D652=$Q$3,"Valor",IF(Gestión!D652=$Q$4,"Calidad",IF(Gestión!D652=$Q$5,"NAI",IF(Gestión!D652=$Q$6,"NAP",IF(Gestión!D652=$Q$7,"NAE",IF(Gestión!D652=$Q$8,"Articulación",IF(Gestión!D652=$Q$9,"Extensión",IF(Gestión!D652=$Q$10,"Regionalización",IF(Gestión!D652=$Q$11,"Interna",IF(Gestión!D652=$Q$12,"Seguimiento",IF(Gestión!D652=$Q$13,"NAA",IF(Gestión!D652=$Q$14,"Gerencia",IF(Gestión!D652=$Q$15,"TH",IF(Gestión!D652=$Q$16,"Finan",IF(Gestión!D652=$Q$17,"Bienestar",IF(Gestión!D652=$Q$18,"Comuni",IF(Gestión!D652=$Q$19,"Sistema",IF(Gestión!D652=$Q$20,"GestionD",IF(Gestión!D652=$Q$21,"Mejoramiento",IF(Gestión!D652=$Q$22,"Modelo",IF(Gestión!D652=$Q$23,"Control",""))))))))))))))))))))))</f>
        <v/>
      </c>
      <c r="T643" t="str">
        <f>IF(Gestión!E652=D!$K$2,"Acredi",IF(Gestión!E652=D!$K$7,"Increm",IF(Gestión!E652=D!$K$11,"Forma",IF(Gestión!E652=D!$K$15,"Vincu",IF(Gestión!E652=D!$K$31,"Estructuraci",IF(Gestión!E652=D!$K$33,"Tecnica",IF(Gestión!E652=D!$K$35,"Conso",IF(Gestión!E652=D!$K$37,"Fortale",IF(Gestión!E652=D!$K$38,"Program",IF(Gestión!E652=D!$K$40,"Estruct",IF(Gestión!E652=D!$K$48,"Artic",IF(Gestión!E652=D!$K$55,"Fortale1",IF(Gestión!E652=D!$K$60,"Biling",IF(Gestión!E652=D!$K$64,"Forma1",IF(Gestión!E652=D!$K$66,"Gest",IF(Gestión!E652=D!$K$68,"Redefini",IF(Gestión!E652=D!$K$69,"Fortale2",IF(Gestión!E652=D!$K$72,"Edu",IF(Gestión!E652=D!$K$79,"Implement",IF(Gestión!E652=D!$K$81,"Potencia",IF(Gestión!E652=D!$K$86,"Fortale3",IF(Gestión!E652=D!$K$89,"Vincu1",IF(Gestión!E652=D!$K$91,"Incur",IF(Gestión!E652=D!$K$93,"Proyec",IF(Gestión!E652=D!$K$94,"Estrateg",IF(Gestión!E652=D!$K$95,"Desa",IF(Gestión!E652=D!$K$103,"Seguim",IF(Gestión!E652=D!$K$104,"Acces",IF(Gestión!E652=D!$K$113,"Program1",IF(Gestión!E652=D!$K$115,"En",IF(Gestión!E652=D!$K$118,"Geren",IF(Gestión!E652=D!$K$128,"Proyec1",IF(Gestión!E652=D!$K$131,"Proyec2",IF(Gestión!E652=D!$K$135,"Forma2",IF(Gestión!E652=D!$K$137,"Talent",IF(Gestión!E652=D!$K$151,"Conso1",IF(Gestión!E652=D!$K$152,"Conso2",IF(Gestión!E652=D!$K$159,"Serv",IF(Gestión!E652=D!$K$164,"Rete",IF(Gestión!E652=D!$K$171,"Fortale4",IF(Gestión!E652=D!$K$172,"Fortale5",IF(Gestión!E652=D!$K$174,"Defini",IF(Gestión!E652=D!$K$175,"Coord",IF(Gestión!E652=D!$K$178,"Redef",IF(Gestión!E652=D!$K$181,"Compro",IF(Gestión!E652=D!$K$182,"Desa1",IF(Gestión!E652=D!$K$183,"Fortale6",IF(Gestión!E652=D!$K$187,"Esta",IF(Gestión!E652=D!$K$190,"Facil",IF(Gestión!E652=D!$K$193,"Soporte",IF(Gestión!E652=D!$K$198,"Implement1",IF(Gestión!E652=D!$K$201,"La",IF(Gestión!E652=D!$K$203,"Fortale7",IF(Gestión!E652=D!$K$206,"Remo",IF(Gestión!E652=D!$K$210,"Fortale8",IF(Gestión!E652=D!$K$214,"Mejoram",IF(Gestión!E652=D!$K$215,"Fortale9",IF(Gestión!E652=D!$K$217,"Fortale10",""))))))))))))))))))))))))))))))))))))))))))))))))))))))))))</f>
        <v/>
      </c>
    </row>
    <row r="644" spans="14:20" x14ac:dyDescent="0.25">
      <c r="N644" t="str">
        <f>IF(Gestión!F653=D!$L$2,"Forta",IF(Gestión!F653=$L$4,"Inclu",IF(Gestión!F653=$L$5,"Cult",IF(Gestión!F653=$L$7,"Actua",IF(Gestión!F653=$L$11,"Cuali",IF(Gestión!F653=$L$15,"Forta1",IF(Gestión!F653=$L$18,"Actua1",IF(Gestión!F653=$L$20,"Forta2",IF(Gestión!F653=$L$24,"Plan",IF(Gestión!F653=$L$28,"Confor",IF(Gestión!F653=$L$31,"Crea",IF(Gestión!F653=$L$33,"Incor",IF(Gestión!F653=$L$35,"Incre",IF(Gestión!F653=$L$36,"Prog",IF(Gestión!F653=$L$37,"Forta3",IF(Gestión!F653=$L$38,"Redi",IF(Gestión!F653=$L$40,"Confor1",IF(Gestión!F653=$L$44,"Apoyo",IF(Gestión!F653=$L$46,"Crea1",IF(Gestión!F653=$L$48,"Forta4",IF(Gestión!F653=$L$50,"Actua2",IF(Gestión!F653=$L$51,"Invest",IF(Gestión!F653=$L$52,"Conserv",IF(Gestión!F653=$L$55,"Incre1",IF(Gestión!F653=$L$60,"Actua3",IF(Gestión!F653=$L$64,"Actua4",IF(Gestión!F653=$L$66,"Asist",IF(Gestión!F653=$L$68,"Invest2",IF(Gestión!F653=$L$69,"Pract",IF(Gestión!F653=$L$72,"Forta5",IF(Gestión!F653=$L$79,"Opera",IF(Gestión!F653=$L$80,"Opera2",IF(Gestión!F653=$L$81,"Impul",IF(Gestión!F653=$L$86,"Estudio",IF(Gestión!F653=$L$89,"Invest3",IF(Gestión!F653=$L$90,"Diseño",IF(Gestión!F653=$L$91,"Invest4",IF(Gestión!F653=$L$93,"Vincula",IF(Gestión!F653=$L$94,"Crea2",IF(Gestión!F653=$L$95,"Diseño1",IF(Gestión!F653=$L$96,"Opera3",IF(Gestión!F653=$L$100,"Promo",IF(Gestión!F653=$L$101,"Estudio1",IF(Gestión!F653=$L$103,"Desarrolla",IF(Gestión!F653=$L$104,"Propen",IF(Gestión!F653=$L$108,"Aument",IF(Gestión!F653=$L$112,"Aument2",IF(Gestión!F653=$L$113,"Incre2",IF(Gestión!F653=$L$115,"Diver",IF(Gestión!F653=$L$118,"Estable",IF(Gestión!F653=$L$128,"Realiza",IF(Gestión!F653=$L$131,"Realiza1",IF(Gestión!F653=$L$135,"Diseño2",IF(Gestión!F653=$L$137,"Estudio2",IF(Gestión!F653=$L$138,"Invest5",IF(Gestión!F653=$L$141,"Actua5",IF(Gestión!F653=$L$144,"Estable1",IF(Gestión!F653=$L$151,"Defin","N/A"))))))))))))))))))))))))))))))))))))))))))))))))))))))))))</f>
        <v>N/A</v>
      </c>
      <c r="O644" t="str">
        <f>IF(N644="N/A",IF(Gestión!F653=$L$152,"Estable2",IF(Gestión!F653=$L$159,"Diseño3",IF(Gestión!F653=$L$161,"Diseño4",IF(Gestión!F653=$L$164,"Forta6",IF(Gestión!F653=$L$168,"Prog1",IF(Gestión!F653=$L$171,"Robus",IF(Gestión!F653=$L$172,"Diseño5",IF(Gestión!F653=$L$173,"Diseño6",IF(Gestión!F653=$L$174,"Estruc",IF(Gestión!F653=$L$175,"Diseño7",IF(Gestión!F653=$L$178,"Diseño8",IF(Gestión!F653=$L$179,"Diseño9",IF(Gestión!F653=$L$180,"Diseño10",IF(Gestión!F653=$L$181,"Diseño11",IF(Gestión!F653=$L$182,"Diseño12",IF(Gestión!F653=$L$183,"Capacit",IF(Gestión!F653=$L$186,"Redi1",IF(Gestión!F653=$L$187,"Defin1",IF(Gestión!F653=$L$190,"Cumplir",IF(Gestión!F653=$L$193,"Sistem",IF(Gestión!F653=$L$195,"Montaje",IF(Gestión!F653=$L$198,"Implementa",IF(Gestión!F653=$L$201,"Sistem1",IF(Gestión!F653=$L$203,"Asegura",IF(Gestión!F653=$L$204,"Estable3",IF(Gestión!F653=$L$206,"Constru",IF(Gestión!F653=$L$210,"Defin2",IF(Gestión!F653=$L$212,"Cult1",IF(Gestión!F653=$L$214,"Diseño13",IF(Gestión!F653=$L$215,"Defin3",IF(Gestión!F653=$L$217,"Segui",""))))))))))))))))))))))))))))))),N644)</f>
        <v/>
      </c>
      <c r="P644" t="str">
        <f>IF(Gestión!D653=$Q$2,"Acre",IF(Gestión!D653=$Q$3,"Valor",IF(Gestión!D653=$Q$4,"Calidad",IF(Gestión!D653=$Q$5,"NAI",IF(Gestión!D653=$Q$6,"NAP",IF(Gestión!D653=$Q$7,"NAE",IF(Gestión!D653=$Q$8,"Articulación",IF(Gestión!D653=$Q$9,"Extensión",IF(Gestión!D653=$Q$10,"Regionalización",IF(Gestión!D653=$Q$11,"Interna",IF(Gestión!D653=$Q$12,"Seguimiento",IF(Gestión!D653=$Q$13,"NAA",IF(Gestión!D653=$Q$14,"Gerencia",IF(Gestión!D653=$Q$15,"TH",IF(Gestión!D653=$Q$16,"Finan",IF(Gestión!D653=$Q$17,"Bienestar",IF(Gestión!D653=$Q$18,"Comuni",IF(Gestión!D653=$Q$19,"Sistema",IF(Gestión!D653=$Q$20,"GestionD",IF(Gestión!D653=$Q$21,"Mejoramiento",IF(Gestión!D653=$Q$22,"Modelo",IF(Gestión!D653=$Q$23,"Control",""))))))))))))))))))))))</f>
        <v/>
      </c>
      <c r="T644" t="str">
        <f>IF(Gestión!E653=D!$K$2,"Acredi",IF(Gestión!E653=D!$K$7,"Increm",IF(Gestión!E653=D!$K$11,"Forma",IF(Gestión!E653=D!$K$15,"Vincu",IF(Gestión!E653=D!$K$31,"Estructuraci",IF(Gestión!E653=D!$K$33,"Tecnica",IF(Gestión!E653=D!$K$35,"Conso",IF(Gestión!E653=D!$K$37,"Fortale",IF(Gestión!E653=D!$K$38,"Program",IF(Gestión!E653=D!$K$40,"Estruct",IF(Gestión!E653=D!$K$48,"Artic",IF(Gestión!E653=D!$K$55,"Fortale1",IF(Gestión!E653=D!$K$60,"Biling",IF(Gestión!E653=D!$K$64,"Forma1",IF(Gestión!E653=D!$K$66,"Gest",IF(Gestión!E653=D!$K$68,"Redefini",IF(Gestión!E653=D!$K$69,"Fortale2",IF(Gestión!E653=D!$K$72,"Edu",IF(Gestión!E653=D!$K$79,"Implement",IF(Gestión!E653=D!$K$81,"Potencia",IF(Gestión!E653=D!$K$86,"Fortale3",IF(Gestión!E653=D!$K$89,"Vincu1",IF(Gestión!E653=D!$K$91,"Incur",IF(Gestión!E653=D!$K$93,"Proyec",IF(Gestión!E653=D!$K$94,"Estrateg",IF(Gestión!E653=D!$K$95,"Desa",IF(Gestión!E653=D!$K$103,"Seguim",IF(Gestión!E653=D!$K$104,"Acces",IF(Gestión!E653=D!$K$113,"Program1",IF(Gestión!E653=D!$K$115,"En",IF(Gestión!E653=D!$K$118,"Geren",IF(Gestión!E653=D!$K$128,"Proyec1",IF(Gestión!E653=D!$K$131,"Proyec2",IF(Gestión!E653=D!$K$135,"Forma2",IF(Gestión!E653=D!$K$137,"Talent",IF(Gestión!E653=D!$K$151,"Conso1",IF(Gestión!E653=D!$K$152,"Conso2",IF(Gestión!E653=D!$K$159,"Serv",IF(Gestión!E653=D!$K$164,"Rete",IF(Gestión!E653=D!$K$171,"Fortale4",IF(Gestión!E653=D!$K$172,"Fortale5",IF(Gestión!E653=D!$K$174,"Defini",IF(Gestión!E653=D!$K$175,"Coord",IF(Gestión!E653=D!$K$178,"Redef",IF(Gestión!E653=D!$K$181,"Compro",IF(Gestión!E653=D!$K$182,"Desa1",IF(Gestión!E653=D!$K$183,"Fortale6",IF(Gestión!E653=D!$K$187,"Esta",IF(Gestión!E653=D!$K$190,"Facil",IF(Gestión!E653=D!$K$193,"Soporte",IF(Gestión!E653=D!$K$198,"Implement1",IF(Gestión!E653=D!$K$201,"La",IF(Gestión!E653=D!$K$203,"Fortale7",IF(Gestión!E653=D!$K$206,"Remo",IF(Gestión!E653=D!$K$210,"Fortale8",IF(Gestión!E653=D!$K$214,"Mejoram",IF(Gestión!E653=D!$K$215,"Fortale9",IF(Gestión!E653=D!$K$217,"Fortale10",""))))))))))))))))))))))))))))))))))))))))))))))))))))))))))</f>
        <v/>
      </c>
    </row>
    <row r="645" spans="14:20" x14ac:dyDescent="0.25">
      <c r="N645" t="str">
        <f>IF(Gestión!F654=D!$L$2,"Forta",IF(Gestión!F654=$L$4,"Inclu",IF(Gestión!F654=$L$5,"Cult",IF(Gestión!F654=$L$7,"Actua",IF(Gestión!F654=$L$11,"Cuali",IF(Gestión!F654=$L$15,"Forta1",IF(Gestión!F654=$L$18,"Actua1",IF(Gestión!F654=$L$20,"Forta2",IF(Gestión!F654=$L$24,"Plan",IF(Gestión!F654=$L$28,"Confor",IF(Gestión!F654=$L$31,"Crea",IF(Gestión!F654=$L$33,"Incor",IF(Gestión!F654=$L$35,"Incre",IF(Gestión!F654=$L$36,"Prog",IF(Gestión!F654=$L$37,"Forta3",IF(Gestión!F654=$L$38,"Redi",IF(Gestión!F654=$L$40,"Confor1",IF(Gestión!F654=$L$44,"Apoyo",IF(Gestión!F654=$L$46,"Crea1",IF(Gestión!F654=$L$48,"Forta4",IF(Gestión!F654=$L$50,"Actua2",IF(Gestión!F654=$L$51,"Invest",IF(Gestión!F654=$L$52,"Conserv",IF(Gestión!F654=$L$55,"Incre1",IF(Gestión!F654=$L$60,"Actua3",IF(Gestión!F654=$L$64,"Actua4",IF(Gestión!F654=$L$66,"Asist",IF(Gestión!F654=$L$68,"Invest2",IF(Gestión!F654=$L$69,"Pract",IF(Gestión!F654=$L$72,"Forta5",IF(Gestión!F654=$L$79,"Opera",IF(Gestión!F654=$L$80,"Opera2",IF(Gestión!F654=$L$81,"Impul",IF(Gestión!F654=$L$86,"Estudio",IF(Gestión!F654=$L$89,"Invest3",IF(Gestión!F654=$L$90,"Diseño",IF(Gestión!F654=$L$91,"Invest4",IF(Gestión!F654=$L$93,"Vincula",IF(Gestión!F654=$L$94,"Crea2",IF(Gestión!F654=$L$95,"Diseño1",IF(Gestión!F654=$L$96,"Opera3",IF(Gestión!F654=$L$100,"Promo",IF(Gestión!F654=$L$101,"Estudio1",IF(Gestión!F654=$L$103,"Desarrolla",IF(Gestión!F654=$L$104,"Propen",IF(Gestión!F654=$L$108,"Aument",IF(Gestión!F654=$L$112,"Aument2",IF(Gestión!F654=$L$113,"Incre2",IF(Gestión!F654=$L$115,"Diver",IF(Gestión!F654=$L$118,"Estable",IF(Gestión!F654=$L$128,"Realiza",IF(Gestión!F654=$L$131,"Realiza1",IF(Gestión!F654=$L$135,"Diseño2",IF(Gestión!F654=$L$137,"Estudio2",IF(Gestión!F654=$L$138,"Invest5",IF(Gestión!F654=$L$141,"Actua5",IF(Gestión!F654=$L$144,"Estable1",IF(Gestión!F654=$L$151,"Defin","N/A"))))))))))))))))))))))))))))))))))))))))))))))))))))))))))</f>
        <v>N/A</v>
      </c>
      <c r="O645" t="str">
        <f>IF(N645="N/A",IF(Gestión!F654=$L$152,"Estable2",IF(Gestión!F654=$L$159,"Diseño3",IF(Gestión!F654=$L$161,"Diseño4",IF(Gestión!F654=$L$164,"Forta6",IF(Gestión!F654=$L$168,"Prog1",IF(Gestión!F654=$L$171,"Robus",IF(Gestión!F654=$L$172,"Diseño5",IF(Gestión!F654=$L$173,"Diseño6",IF(Gestión!F654=$L$174,"Estruc",IF(Gestión!F654=$L$175,"Diseño7",IF(Gestión!F654=$L$178,"Diseño8",IF(Gestión!F654=$L$179,"Diseño9",IF(Gestión!F654=$L$180,"Diseño10",IF(Gestión!F654=$L$181,"Diseño11",IF(Gestión!F654=$L$182,"Diseño12",IF(Gestión!F654=$L$183,"Capacit",IF(Gestión!F654=$L$186,"Redi1",IF(Gestión!F654=$L$187,"Defin1",IF(Gestión!F654=$L$190,"Cumplir",IF(Gestión!F654=$L$193,"Sistem",IF(Gestión!F654=$L$195,"Montaje",IF(Gestión!F654=$L$198,"Implementa",IF(Gestión!F654=$L$201,"Sistem1",IF(Gestión!F654=$L$203,"Asegura",IF(Gestión!F654=$L$204,"Estable3",IF(Gestión!F654=$L$206,"Constru",IF(Gestión!F654=$L$210,"Defin2",IF(Gestión!F654=$L$212,"Cult1",IF(Gestión!F654=$L$214,"Diseño13",IF(Gestión!F654=$L$215,"Defin3",IF(Gestión!F654=$L$217,"Segui",""))))))))))))))))))))))))))))))),N645)</f>
        <v/>
      </c>
      <c r="P645" t="str">
        <f>IF(Gestión!D654=$Q$2,"Acre",IF(Gestión!D654=$Q$3,"Valor",IF(Gestión!D654=$Q$4,"Calidad",IF(Gestión!D654=$Q$5,"NAI",IF(Gestión!D654=$Q$6,"NAP",IF(Gestión!D654=$Q$7,"NAE",IF(Gestión!D654=$Q$8,"Articulación",IF(Gestión!D654=$Q$9,"Extensión",IF(Gestión!D654=$Q$10,"Regionalización",IF(Gestión!D654=$Q$11,"Interna",IF(Gestión!D654=$Q$12,"Seguimiento",IF(Gestión!D654=$Q$13,"NAA",IF(Gestión!D654=$Q$14,"Gerencia",IF(Gestión!D654=$Q$15,"TH",IF(Gestión!D654=$Q$16,"Finan",IF(Gestión!D654=$Q$17,"Bienestar",IF(Gestión!D654=$Q$18,"Comuni",IF(Gestión!D654=$Q$19,"Sistema",IF(Gestión!D654=$Q$20,"GestionD",IF(Gestión!D654=$Q$21,"Mejoramiento",IF(Gestión!D654=$Q$22,"Modelo",IF(Gestión!D654=$Q$23,"Control",""))))))))))))))))))))))</f>
        <v/>
      </c>
      <c r="T645" t="str">
        <f>IF(Gestión!E654=D!$K$2,"Acredi",IF(Gestión!E654=D!$K$7,"Increm",IF(Gestión!E654=D!$K$11,"Forma",IF(Gestión!E654=D!$K$15,"Vincu",IF(Gestión!E654=D!$K$31,"Estructuraci",IF(Gestión!E654=D!$K$33,"Tecnica",IF(Gestión!E654=D!$K$35,"Conso",IF(Gestión!E654=D!$K$37,"Fortale",IF(Gestión!E654=D!$K$38,"Program",IF(Gestión!E654=D!$K$40,"Estruct",IF(Gestión!E654=D!$K$48,"Artic",IF(Gestión!E654=D!$K$55,"Fortale1",IF(Gestión!E654=D!$K$60,"Biling",IF(Gestión!E654=D!$K$64,"Forma1",IF(Gestión!E654=D!$K$66,"Gest",IF(Gestión!E654=D!$K$68,"Redefini",IF(Gestión!E654=D!$K$69,"Fortale2",IF(Gestión!E654=D!$K$72,"Edu",IF(Gestión!E654=D!$K$79,"Implement",IF(Gestión!E654=D!$K$81,"Potencia",IF(Gestión!E654=D!$K$86,"Fortale3",IF(Gestión!E654=D!$K$89,"Vincu1",IF(Gestión!E654=D!$K$91,"Incur",IF(Gestión!E654=D!$K$93,"Proyec",IF(Gestión!E654=D!$K$94,"Estrateg",IF(Gestión!E654=D!$K$95,"Desa",IF(Gestión!E654=D!$K$103,"Seguim",IF(Gestión!E654=D!$K$104,"Acces",IF(Gestión!E654=D!$K$113,"Program1",IF(Gestión!E654=D!$K$115,"En",IF(Gestión!E654=D!$K$118,"Geren",IF(Gestión!E654=D!$K$128,"Proyec1",IF(Gestión!E654=D!$K$131,"Proyec2",IF(Gestión!E654=D!$K$135,"Forma2",IF(Gestión!E654=D!$K$137,"Talent",IF(Gestión!E654=D!$K$151,"Conso1",IF(Gestión!E654=D!$K$152,"Conso2",IF(Gestión!E654=D!$K$159,"Serv",IF(Gestión!E654=D!$K$164,"Rete",IF(Gestión!E654=D!$K$171,"Fortale4",IF(Gestión!E654=D!$K$172,"Fortale5",IF(Gestión!E654=D!$K$174,"Defini",IF(Gestión!E654=D!$K$175,"Coord",IF(Gestión!E654=D!$K$178,"Redef",IF(Gestión!E654=D!$K$181,"Compro",IF(Gestión!E654=D!$K$182,"Desa1",IF(Gestión!E654=D!$K$183,"Fortale6",IF(Gestión!E654=D!$K$187,"Esta",IF(Gestión!E654=D!$K$190,"Facil",IF(Gestión!E654=D!$K$193,"Soporte",IF(Gestión!E654=D!$K$198,"Implement1",IF(Gestión!E654=D!$K$201,"La",IF(Gestión!E654=D!$K$203,"Fortale7",IF(Gestión!E654=D!$K$206,"Remo",IF(Gestión!E654=D!$K$210,"Fortale8",IF(Gestión!E654=D!$K$214,"Mejoram",IF(Gestión!E654=D!$K$215,"Fortale9",IF(Gestión!E654=D!$K$217,"Fortale10",""))))))))))))))))))))))))))))))))))))))))))))))))))))))))))</f>
        <v/>
      </c>
    </row>
    <row r="646" spans="14:20" x14ac:dyDescent="0.25">
      <c r="N646" t="str">
        <f>IF(Gestión!F655=D!$L$2,"Forta",IF(Gestión!F655=$L$4,"Inclu",IF(Gestión!F655=$L$5,"Cult",IF(Gestión!F655=$L$7,"Actua",IF(Gestión!F655=$L$11,"Cuali",IF(Gestión!F655=$L$15,"Forta1",IF(Gestión!F655=$L$18,"Actua1",IF(Gestión!F655=$L$20,"Forta2",IF(Gestión!F655=$L$24,"Plan",IF(Gestión!F655=$L$28,"Confor",IF(Gestión!F655=$L$31,"Crea",IF(Gestión!F655=$L$33,"Incor",IF(Gestión!F655=$L$35,"Incre",IF(Gestión!F655=$L$36,"Prog",IF(Gestión!F655=$L$37,"Forta3",IF(Gestión!F655=$L$38,"Redi",IF(Gestión!F655=$L$40,"Confor1",IF(Gestión!F655=$L$44,"Apoyo",IF(Gestión!F655=$L$46,"Crea1",IF(Gestión!F655=$L$48,"Forta4",IF(Gestión!F655=$L$50,"Actua2",IF(Gestión!F655=$L$51,"Invest",IF(Gestión!F655=$L$52,"Conserv",IF(Gestión!F655=$L$55,"Incre1",IF(Gestión!F655=$L$60,"Actua3",IF(Gestión!F655=$L$64,"Actua4",IF(Gestión!F655=$L$66,"Asist",IF(Gestión!F655=$L$68,"Invest2",IF(Gestión!F655=$L$69,"Pract",IF(Gestión!F655=$L$72,"Forta5",IF(Gestión!F655=$L$79,"Opera",IF(Gestión!F655=$L$80,"Opera2",IF(Gestión!F655=$L$81,"Impul",IF(Gestión!F655=$L$86,"Estudio",IF(Gestión!F655=$L$89,"Invest3",IF(Gestión!F655=$L$90,"Diseño",IF(Gestión!F655=$L$91,"Invest4",IF(Gestión!F655=$L$93,"Vincula",IF(Gestión!F655=$L$94,"Crea2",IF(Gestión!F655=$L$95,"Diseño1",IF(Gestión!F655=$L$96,"Opera3",IF(Gestión!F655=$L$100,"Promo",IF(Gestión!F655=$L$101,"Estudio1",IF(Gestión!F655=$L$103,"Desarrolla",IF(Gestión!F655=$L$104,"Propen",IF(Gestión!F655=$L$108,"Aument",IF(Gestión!F655=$L$112,"Aument2",IF(Gestión!F655=$L$113,"Incre2",IF(Gestión!F655=$L$115,"Diver",IF(Gestión!F655=$L$118,"Estable",IF(Gestión!F655=$L$128,"Realiza",IF(Gestión!F655=$L$131,"Realiza1",IF(Gestión!F655=$L$135,"Diseño2",IF(Gestión!F655=$L$137,"Estudio2",IF(Gestión!F655=$L$138,"Invest5",IF(Gestión!F655=$L$141,"Actua5",IF(Gestión!F655=$L$144,"Estable1",IF(Gestión!F655=$L$151,"Defin","N/A"))))))))))))))))))))))))))))))))))))))))))))))))))))))))))</f>
        <v>N/A</v>
      </c>
      <c r="O646" t="str">
        <f>IF(N646="N/A",IF(Gestión!F655=$L$152,"Estable2",IF(Gestión!F655=$L$159,"Diseño3",IF(Gestión!F655=$L$161,"Diseño4",IF(Gestión!F655=$L$164,"Forta6",IF(Gestión!F655=$L$168,"Prog1",IF(Gestión!F655=$L$171,"Robus",IF(Gestión!F655=$L$172,"Diseño5",IF(Gestión!F655=$L$173,"Diseño6",IF(Gestión!F655=$L$174,"Estruc",IF(Gestión!F655=$L$175,"Diseño7",IF(Gestión!F655=$L$178,"Diseño8",IF(Gestión!F655=$L$179,"Diseño9",IF(Gestión!F655=$L$180,"Diseño10",IF(Gestión!F655=$L$181,"Diseño11",IF(Gestión!F655=$L$182,"Diseño12",IF(Gestión!F655=$L$183,"Capacit",IF(Gestión!F655=$L$186,"Redi1",IF(Gestión!F655=$L$187,"Defin1",IF(Gestión!F655=$L$190,"Cumplir",IF(Gestión!F655=$L$193,"Sistem",IF(Gestión!F655=$L$195,"Montaje",IF(Gestión!F655=$L$198,"Implementa",IF(Gestión!F655=$L$201,"Sistem1",IF(Gestión!F655=$L$203,"Asegura",IF(Gestión!F655=$L$204,"Estable3",IF(Gestión!F655=$L$206,"Constru",IF(Gestión!F655=$L$210,"Defin2",IF(Gestión!F655=$L$212,"Cult1",IF(Gestión!F655=$L$214,"Diseño13",IF(Gestión!F655=$L$215,"Defin3",IF(Gestión!F655=$L$217,"Segui",""))))))))))))))))))))))))))))))),N646)</f>
        <v/>
      </c>
      <c r="P646" t="str">
        <f>IF(Gestión!D655=$Q$2,"Acre",IF(Gestión!D655=$Q$3,"Valor",IF(Gestión!D655=$Q$4,"Calidad",IF(Gestión!D655=$Q$5,"NAI",IF(Gestión!D655=$Q$6,"NAP",IF(Gestión!D655=$Q$7,"NAE",IF(Gestión!D655=$Q$8,"Articulación",IF(Gestión!D655=$Q$9,"Extensión",IF(Gestión!D655=$Q$10,"Regionalización",IF(Gestión!D655=$Q$11,"Interna",IF(Gestión!D655=$Q$12,"Seguimiento",IF(Gestión!D655=$Q$13,"NAA",IF(Gestión!D655=$Q$14,"Gerencia",IF(Gestión!D655=$Q$15,"TH",IF(Gestión!D655=$Q$16,"Finan",IF(Gestión!D655=$Q$17,"Bienestar",IF(Gestión!D655=$Q$18,"Comuni",IF(Gestión!D655=$Q$19,"Sistema",IF(Gestión!D655=$Q$20,"GestionD",IF(Gestión!D655=$Q$21,"Mejoramiento",IF(Gestión!D655=$Q$22,"Modelo",IF(Gestión!D655=$Q$23,"Control",""))))))))))))))))))))))</f>
        <v/>
      </c>
      <c r="T646" t="str">
        <f>IF(Gestión!E655=D!$K$2,"Acredi",IF(Gestión!E655=D!$K$7,"Increm",IF(Gestión!E655=D!$K$11,"Forma",IF(Gestión!E655=D!$K$15,"Vincu",IF(Gestión!E655=D!$K$31,"Estructuraci",IF(Gestión!E655=D!$K$33,"Tecnica",IF(Gestión!E655=D!$K$35,"Conso",IF(Gestión!E655=D!$K$37,"Fortale",IF(Gestión!E655=D!$K$38,"Program",IF(Gestión!E655=D!$K$40,"Estruct",IF(Gestión!E655=D!$K$48,"Artic",IF(Gestión!E655=D!$K$55,"Fortale1",IF(Gestión!E655=D!$K$60,"Biling",IF(Gestión!E655=D!$K$64,"Forma1",IF(Gestión!E655=D!$K$66,"Gest",IF(Gestión!E655=D!$K$68,"Redefini",IF(Gestión!E655=D!$K$69,"Fortale2",IF(Gestión!E655=D!$K$72,"Edu",IF(Gestión!E655=D!$K$79,"Implement",IF(Gestión!E655=D!$K$81,"Potencia",IF(Gestión!E655=D!$K$86,"Fortale3",IF(Gestión!E655=D!$K$89,"Vincu1",IF(Gestión!E655=D!$K$91,"Incur",IF(Gestión!E655=D!$K$93,"Proyec",IF(Gestión!E655=D!$K$94,"Estrateg",IF(Gestión!E655=D!$K$95,"Desa",IF(Gestión!E655=D!$K$103,"Seguim",IF(Gestión!E655=D!$K$104,"Acces",IF(Gestión!E655=D!$K$113,"Program1",IF(Gestión!E655=D!$K$115,"En",IF(Gestión!E655=D!$K$118,"Geren",IF(Gestión!E655=D!$K$128,"Proyec1",IF(Gestión!E655=D!$K$131,"Proyec2",IF(Gestión!E655=D!$K$135,"Forma2",IF(Gestión!E655=D!$K$137,"Talent",IF(Gestión!E655=D!$K$151,"Conso1",IF(Gestión!E655=D!$K$152,"Conso2",IF(Gestión!E655=D!$K$159,"Serv",IF(Gestión!E655=D!$K$164,"Rete",IF(Gestión!E655=D!$K$171,"Fortale4",IF(Gestión!E655=D!$K$172,"Fortale5",IF(Gestión!E655=D!$K$174,"Defini",IF(Gestión!E655=D!$K$175,"Coord",IF(Gestión!E655=D!$K$178,"Redef",IF(Gestión!E655=D!$K$181,"Compro",IF(Gestión!E655=D!$K$182,"Desa1",IF(Gestión!E655=D!$K$183,"Fortale6",IF(Gestión!E655=D!$K$187,"Esta",IF(Gestión!E655=D!$K$190,"Facil",IF(Gestión!E655=D!$K$193,"Soporte",IF(Gestión!E655=D!$K$198,"Implement1",IF(Gestión!E655=D!$K$201,"La",IF(Gestión!E655=D!$K$203,"Fortale7",IF(Gestión!E655=D!$K$206,"Remo",IF(Gestión!E655=D!$K$210,"Fortale8",IF(Gestión!E655=D!$K$214,"Mejoram",IF(Gestión!E655=D!$K$215,"Fortale9",IF(Gestión!E655=D!$K$217,"Fortale10",""))))))))))))))))))))))))))))))))))))))))))))))))))))))))))</f>
        <v/>
      </c>
    </row>
    <row r="647" spans="14:20" x14ac:dyDescent="0.25">
      <c r="N647" t="str">
        <f>IF(Gestión!F656=D!$L$2,"Forta",IF(Gestión!F656=$L$4,"Inclu",IF(Gestión!F656=$L$5,"Cult",IF(Gestión!F656=$L$7,"Actua",IF(Gestión!F656=$L$11,"Cuali",IF(Gestión!F656=$L$15,"Forta1",IF(Gestión!F656=$L$18,"Actua1",IF(Gestión!F656=$L$20,"Forta2",IF(Gestión!F656=$L$24,"Plan",IF(Gestión!F656=$L$28,"Confor",IF(Gestión!F656=$L$31,"Crea",IF(Gestión!F656=$L$33,"Incor",IF(Gestión!F656=$L$35,"Incre",IF(Gestión!F656=$L$36,"Prog",IF(Gestión!F656=$L$37,"Forta3",IF(Gestión!F656=$L$38,"Redi",IF(Gestión!F656=$L$40,"Confor1",IF(Gestión!F656=$L$44,"Apoyo",IF(Gestión!F656=$L$46,"Crea1",IF(Gestión!F656=$L$48,"Forta4",IF(Gestión!F656=$L$50,"Actua2",IF(Gestión!F656=$L$51,"Invest",IF(Gestión!F656=$L$52,"Conserv",IF(Gestión!F656=$L$55,"Incre1",IF(Gestión!F656=$L$60,"Actua3",IF(Gestión!F656=$L$64,"Actua4",IF(Gestión!F656=$L$66,"Asist",IF(Gestión!F656=$L$68,"Invest2",IF(Gestión!F656=$L$69,"Pract",IF(Gestión!F656=$L$72,"Forta5",IF(Gestión!F656=$L$79,"Opera",IF(Gestión!F656=$L$80,"Opera2",IF(Gestión!F656=$L$81,"Impul",IF(Gestión!F656=$L$86,"Estudio",IF(Gestión!F656=$L$89,"Invest3",IF(Gestión!F656=$L$90,"Diseño",IF(Gestión!F656=$L$91,"Invest4",IF(Gestión!F656=$L$93,"Vincula",IF(Gestión!F656=$L$94,"Crea2",IF(Gestión!F656=$L$95,"Diseño1",IF(Gestión!F656=$L$96,"Opera3",IF(Gestión!F656=$L$100,"Promo",IF(Gestión!F656=$L$101,"Estudio1",IF(Gestión!F656=$L$103,"Desarrolla",IF(Gestión!F656=$L$104,"Propen",IF(Gestión!F656=$L$108,"Aument",IF(Gestión!F656=$L$112,"Aument2",IF(Gestión!F656=$L$113,"Incre2",IF(Gestión!F656=$L$115,"Diver",IF(Gestión!F656=$L$118,"Estable",IF(Gestión!F656=$L$128,"Realiza",IF(Gestión!F656=$L$131,"Realiza1",IF(Gestión!F656=$L$135,"Diseño2",IF(Gestión!F656=$L$137,"Estudio2",IF(Gestión!F656=$L$138,"Invest5",IF(Gestión!F656=$L$141,"Actua5",IF(Gestión!F656=$L$144,"Estable1",IF(Gestión!F656=$L$151,"Defin","N/A"))))))))))))))))))))))))))))))))))))))))))))))))))))))))))</f>
        <v>N/A</v>
      </c>
      <c r="O647" t="str">
        <f>IF(N647="N/A",IF(Gestión!F656=$L$152,"Estable2",IF(Gestión!F656=$L$159,"Diseño3",IF(Gestión!F656=$L$161,"Diseño4",IF(Gestión!F656=$L$164,"Forta6",IF(Gestión!F656=$L$168,"Prog1",IF(Gestión!F656=$L$171,"Robus",IF(Gestión!F656=$L$172,"Diseño5",IF(Gestión!F656=$L$173,"Diseño6",IF(Gestión!F656=$L$174,"Estruc",IF(Gestión!F656=$L$175,"Diseño7",IF(Gestión!F656=$L$178,"Diseño8",IF(Gestión!F656=$L$179,"Diseño9",IF(Gestión!F656=$L$180,"Diseño10",IF(Gestión!F656=$L$181,"Diseño11",IF(Gestión!F656=$L$182,"Diseño12",IF(Gestión!F656=$L$183,"Capacit",IF(Gestión!F656=$L$186,"Redi1",IF(Gestión!F656=$L$187,"Defin1",IF(Gestión!F656=$L$190,"Cumplir",IF(Gestión!F656=$L$193,"Sistem",IF(Gestión!F656=$L$195,"Montaje",IF(Gestión!F656=$L$198,"Implementa",IF(Gestión!F656=$L$201,"Sistem1",IF(Gestión!F656=$L$203,"Asegura",IF(Gestión!F656=$L$204,"Estable3",IF(Gestión!F656=$L$206,"Constru",IF(Gestión!F656=$L$210,"Defin2",IF(Gestión!F656=$L$212,"Cult1",IF(Gestión!F656=$L$214,"Diseño13",IF(Gestión!F656=$L$215,"Defin3",IF(Gestión!F656=$L$217,"Segui",""))))))))))))))))))))))))))))))),N647)</f>
        <v/>
      </c>
      <c r="P647" t="str">
        <f>IF(Gestión!D656=$Q$2,"Acre",IF(Gestión!D656=$Q$3,"Valor",IF(Gestión!D656=$Q$4,"Calidad",IF(Gestión!D656=$Q$5,"NAI",IF(Gestión!D656=$Q$6,"NAP",IF(Gestión!D656=$Q$7,"NAE",IF(Gestión!D656=$Q$8,"Articulación",IF(Gestión!D656=$Q$9,"Extensión",IF(Gestión!D656=$Q$10,"Regionalización",IF(Gestión!D656=$Q$11,"Interna",IF(Gestión!D656=$Q$12,"Seguimiento",IF(Gestión!D656=$Q$13,"NAA",IF(Gestión!D656=$Q$14,"Gerencia",IF(Gestión!D656=$Q$15,"TH",IF(Gestión!D656=$Q$16,"Finan",IF(Gestión!D656=$Q$17,"Bienestar",IF(Gestión!D656=$Q$18,"Comuni",IF(Gestión!D656=$Q$19,"Sistema",IF(Gestión!D656=$Q$20,"GestionD",IF(Gestión!D656=$Q$21,"Mejoramiento",IF(Gestión!D656=$Q$22,"Modelo",IF(Gestión!D656=$Q$23,"Control",""))))))))))))))))))))))</f>
        <v/>
      </c>
      <c r="T647" t="str">
        <f>IF(Gestión!E656=D!$K$2,"Acredi",IF(Gestión!E656=D!$K$7,"Increm",IF(Gestión!E656=D!$K$11,"Forma",IF(Gestión!E656=D!$K$15,"Vincu",IF(Gestión!E656=D!$K$31,"Estructuraci",IF(Gestión!E656=D!$K$33,"Tecnica",IF(Gestión!E656=D!$K$35,"Conso",IF(Gestión!E656=D!$K$37,"Fortale",IF(Gestión!E656=D!$K$38,"Program",IF(Gestión!E656=D!$K$40,"Estruct",IF(Gestión!E656=D!$K$48,"Artic",IF(Gestión!E656=D!$K$55,"Fortale1",IF(Gestión!E656=D!$K$60,"Biling",IF(Gestión!E656=D!$K$64,"Forma1",IF(Gestión!E656=D!$K$66,"Gest",IF(Gestión!E656=D!$K$68,"Redefini",IF(Gestión!E656=D!$K$69,"Fortale2",IF(Gestión!E656=D!$K$72,"Edu",IF(Gestión!E656=D!$K$79,"Implement",IF(Gestión!E656=D!$K$81,"Potencia",IF(Gestión!E656=D!$K$86,"Fortale3",IF(Gestión!E656=D!$K$89,"Vincu1",IF(Gestión!E656=D!$K$91,"Incur",IF(Gestión!E656=D!$K$93,"Proyec",IF(Gestión!E656=D!$K$94,"Estrateg",IF(Gestión!E656=D!$K$95,"Desa",IF(Gestión!E656=D!$K$103,"Seguim",IF(Gestión!E656=D!$K$104,"Acces",IF(Gestión!E656=D!$K$113,"Program1",IF(Gestión!E656=D!$K$115,"En",IF(Gestión!E656=D!$K$118,"Geren",IF(Gestión!E656=D!$K$128,"Proyec1",IF(Gestión!E656=D!$K$131,"Proyec2",IF(Gestión!E656=D!$K$135,"Forma2",IF(Gestión!E656=D!$K$137,"Talent",IF(Gestión!E656=D!$K$151,"Conso1",IF(Gestión!E656=D!$K$152,"Conso2",IF(Gestión!E656=D!$K$159,"Serv",IF(Gestión!E656=D!$K$164,"Rete",IF(Gestión!E656=D!$K$171,"Fortale4",IF(Gestión!E656=D!$K$172,"Fortale5",IF(Gestión!E656=D!$K$174,"Defini",IF(Gestión!E656=D!$K$175,"Coord",IF(Gestión!E656=D!$K$178,"Redef",IF(Gestión!E656=D!$K$181,"Compro",IF(Gestión!E656=D!$K$182,"Desa1",IF(Gestión!E656=D!$K$183,"Fortale6",IF(Gestión!E656=D!$K$187,"Esta",IF(Gestión!E656=D!$K$190,"Facil",IF(Gestión!E656=D!$K$193,"Soporte",IF(Gestión!E656=D!$K$198,"Implement1",IF(Gestión!E656=D!$K$201,"La",IF(Gestión!E656=D!$K$203,"Fortale7",IF(Gestión!E656=D!$K$206,"Remo",IF(Gestión!E656=D!$K$210,"Fortale8",IF(Gestión!E656=D!$K$214,"Mejoram",IF(Gestión!E656=D!$K$215,"Fortale9",IF(Gestión!E656=D!$K$217,"Fortale10",""))))))))))))))))))))))))))))))))))))))))))))))))))))))))))</f>
        <v/>
      </c>
    </row>
    <row r="648" spans="14:20" x14ac:dyDescent="0.25">
      <c r="N648" t="str">
        <f>IF(Gestión!F657=D!$L$2,"Forta",IF(Gestión!F657=$L$4,"Inclu",IF(Gestión!F657=$L$5,"Cult",IF(Gestión!F657=$L$7,"Actua",IF(Gestión!F657=$L$11,"Cuali",IF(Gestión!F657=$L$15,"Forta1",IF(Gestión!F657=$L$18,"Actua1",IF(Gestión!F657=$L$20,"Forta2",IF(Gestión!F657=$L$24,"Plan",IF(Gestión!F657=$L$28,"Confor",IF(Gestión!F657=$L$31,"Crea",IF(Gestión!F657=$L$33,"Incor",IF(Gestión!F657=$L$35,"Incre",IF(Gestión!F657=$L$36,"Prog",IF(Gestión!F657=$L$37,"Forta3",IF(Gestión!F657=$L$38,"Redi",IF(Gestión!F657=$L$40,"Confor1",IF(Gestión!F657=$L$44,"Apoyo",IF(Gestión!F657=$L$46,"Crea1",IF(Gestión!F657=$L$48,"Forta4",IF(Gestión!F657=$L$50,"Actua2",IF(Gestión!F657=$L$51,"Invest",IF(Gestión!F657=$L$52,"Conserv",IF(Gestión!F657=$L$55,"Incre1",IF(Gestión!F657=$L$60,"Actua3",IF(Gestión!F657=$L$64,"Actua4",IF(Gestión!F657=$L$66,"Asist",IF(Gestión!F657=$L$68,"Invest2",IF(Gestión!F657=$L$69,"Pract",IF(Gestión!F657=$L$72,"Forta5",IF(Gestión!F657=$L$79,"Opera",IF(Gestión!F657=$L$80,"Opera2",IF(Gestión!F657=$L$81,"Impul",IF(Gestión!F657=$L$86,"Estudio",IF(Gestión!F657=$L$89,"Invest3",IF(Gestión!F657=$L$90,"Diseño",IF(Gestión!F657=$L$91,"Invest4",IF(Gestión!F657=$L$93,"Vincula",IF(Gestión!F657=$L$94,"Crea2",IF(Gestión!F657=$L$95,"Diseño1",IF(Gestión!F657=$L$96,"Opera3",IF(Gestión!F657=$L$100,"Promo",IF(Gestión!F657=$L$101,"Estudio1",IF(Gestión!F657=$L$103,"Desarrolla",IF(Gestión!F657=$L$104,"Propen",IF(Gestión!F657=$L$108,"Aument",IF(Gestión!F657=$L$112,"Aument2",IF(Gestión!F657=$L$113,"Incre2",IF(Gestión!F657=$L$115,"Diver",IF(Gestión!F657=$L$118,"Estable",IF(Gestión!F657=$L$128,"Realiza",IF(Gestión!F657=$L$131,"Realiza1",IF(Gestión!F657=$L$135,"Diseño2",IF(Gestión!F657=$L$137,"Estudio2",IF(Gestión!F657=$L$138,"Invest5",IF(Gestión!F657=$L$141,"Actua5",IF(Gestión!F657=$L$144,"Estable1",IF(Gestión!F657=$L$151,"Defin","N/A"))))))))))))))))))))))))))))))))))))))))))))))))))))))))))</f>
        <v>N/A</v>
      </c>
      <c r="O648" t="str">
        <f>IF(N648="N/A",IF(Gestión!F657=$L$152,"Estable2",IF(Gestión!F657=$L$159,"Diseño3",IF(Gestión!F657=$L$161,"Diseño4",IF(Gestión!F657=$L$164,"Forta6",IF(Gestión!F657=$L$168,"Prog1",IF(Gestión!F657=$L$171,"Robus",IF(Gestión!F657=$L$172,"Diseño5",IF(Gestión!F657=$L$173,"Diseño6",IF(Gestión!F657=$L$174,"Estruc",IF(Gestión!F657=$L$175,"Diseño7",IF(Gestión!F657=$L$178,"Diseño8",IF(Gestión!F657=$L$179,"Diseño9",IF(Gestión!F657=$L$180,"Diseño10",IF(Gestión!F657=$L$181,"Diseño11",IF(Gestión!F657=$L$182,"Diseño12",IF(Gestión!F657=$L$183,"Capacit",IF(Gestión!F657=$L$186,"Redi1",IF(Gestión!F657=$L$187,"Defin1",IF(Gestión!F657=$L$190,"Cumplir",IF(Gestión!F657=$L$193,"Sistem",IF(Gestión!F657=$L$195,"Montaje",IF(Gestión!F657=$L$198,"Implementa",IF(Gestión!F657=$L$201,"Sistem1",IF(Gestión!F657=$L$203,"Asegura",IF(Gestión!F657=$L$204,"Estable3",IF(Gestión!F657=$L$206,"Constru",IF(Gestión!F657=$L$210,"Defin2",IF(Gestión!F657=$L$212,"Cult1",IF(Gestión!F657=$L$214,"Diseño13",IF(Gestión!F657=$L$215,"Defin3",IF(Gestión!F657=$L$217,"Segui",""))))))))))))))))))))))))))))))),N648)</f>
        <v/>
      </c>
      <c r="P648" t="str">
        <f>IF(Gestión!D657=$Q$2,"Acre",IF(Gestión!D657=$Q$3,"Valor",IF(Gestión!D657=$Q$4,"Calidad",IF(Gestión!D657=$Q$5,"NAI",IF(Gestión!D657=$Q$6,"NAP",IF(Gestión!D657=$Q$7,"NAE",IF(Gestión!D657=$Q$8,"Articulación",IF(Gestión!D657=$Q$9,"Extensión",IF(Gestión!D657=$Q$10,"Regionalización",IF(Gestión!D657=$Q$11,"Interna",IF(Gestión!D657=$Q$12,"Seguimiento",IF(Gestión!D657=$Q$13,"NAA",IF(Gestión!D657=$Q$14,"Gerencia",IF(Gestión!D657=$Q$15,"TH",IF(Gestión!D657=$Q$16,"Finan",IF(Gestión!D657=$Q$17,"Bienestar",IF(Gestión!D657=$Q$18,"Comuni",IF(Gestión!D657=$Q$19,"Sistema",IF(Gestión!D657=$Q$20,"GestionD",IF(Gestión!D657=$Q$21,"Mejoramiento",IF(Gestión!D657=$Q$22,"Modelo",IF(Gestión!D657=$Q$23,"Control",""))))))))))))))))))))))</f>
        <v/>
      </c>
      <c r="T648" t="str">
        <f>IF(Gestión!E657=D!$K$2,"Acredi",IF(Gestión!E657=D!$K$7,"Increm",IF(Gestión!E657=D!$K$11,"Forma",IF(Gestión!E657=D!$K$15,"Vincu",IF(Gestión!E657=D!$K$31,"Estructuraci",IF(Gestión!E657=D!$K$33,"Tecnica",IF(Gestión!E657=D!$K$35,"Conso",IF(Gestión!E657=D!$K$37,"Fortale",IF(Gestión!E657=D!$K$38,"Program",IF(Gestión!E657=D!$K$40,"Estruct",IF(Gestión!E657=D!$K$48,"Artic",IF(Gestión!E657=D!$K$55,"Fortale1",IF(Gestión!E657=D!$K$60,"Biling",IF(Gestión!E657=D!$K$64,"Forma1",IF(Gestión!E657=D!$K$66,"Gest",IF(Gestión!E657=D!$K$68,"Redefini",IF(Gestión!E657=D!$K$69,"Fortale2",IF(Gestión!E657=D!$K$72,"Edu",IF(Gestión!E657=D!$K$79,"Implement",IF(Gestión!E657=D!$K$81,"Potencia",IF(Gestión!E657=D!$K$86,"Fortale3",IF(Gestión!E657=D!$K$89,"Vincu1",IF(Gestión!E657=D!$K$91,"Incur",IF(Gestión!E657=D!$K$93,"Proyec",IF(Gestión!E657=D!$K$94,"Estrateg",IF(Gestión!E657=D!$K$95,"Desa",IF(Gestión!E657=D!$K$103,"Seguim",IF(Gestión!E657=D!$K$104,"Acces",IF(Gestión!E657=D!$K$113,"Program1",IF(Gestión!E657=D!$K$115,"En",IF(Gestión!E657=D!$K$118,"Geren",IF(Gestión!E657=D!$K$128,"Proyec1",IF(Gestión!E657=D!$K$131,"Proyec2",IF(Gestión!E657=D!$K$135,"Forma2",IF(Gestión!E657=D!$K$137,"Talent",IF(Gestión!E657=D!$K$151,"Conso1",IF(Gestión!E657=D!$K$152,"Conso2",IF(Gestión!E657=D!$K$159,"Serv",IF(Gestión!E657=D!$K$164,"Rete",IF(Gestión!E657=D!$K$171,"Fortale4",IF(Gestión!E657=D!$K$172,"Fortale5",IF(Gestión!E657=D!$K$174,"Defini",IF(Gestión!E657=D!$K$175,"Coord",IF(Gestión!E657=D!$K$178,"Redef",IF(Gestión!E657=D!$K$181,"Compro",IF(Gestión!E657=D!$K$182,"Desa1",IF(Gestión!E657=D!$K$183,"Fortale6",IF(Gestión!E657=D!$K$187,"Esta",IF(Gestión!E657=D!$K$190,"Facil",IF(Gestión!E657=D!$K$193,"Soporte",IF(Gestión!E657=D!$K$198,"Implement1",IF(Gestión!E657=D!$K$201,"La",IF(Gestión!E657=D!$K$203,"Fortale7",IF(Gestión!E657=D!$K$206,"Remo",IF(Gestión!E657=D!$K$210,"Fortale8",IF(Gestión!E657=D!$K$214,"Mejoram",IF(Gestión!E657=D!$K$215,"Fortale9",IF(Gestión!E657=D!$K$217,"Fortale10",""))))))))))))))))))))))))))))))))))))))))))))))))))))))))))</f>
        <v/>
      </c>
    </row>
    <row r="649" spans="14:20" x14ac:dyDescent="0.25">
      <c r="N649" t="str">
        <f>IF(Gestión!F658=D!$L$2,"Forta",IF(Gestión!F658=$L$4,"Inclu",IF(Gestión!F658=$L$5,"Cult",IF(Gestión!F658=$L$7,"Actua",IF(Gestión!F658=$L$11,"Cuali",IF(Gestión!F658=$L$15,"Forta1",IF(Gestión!F658=$L$18,"Actua1",IF(Gestión!F658=$L$20,"Forta2",IF(Gestión!F658=$L$24,"Plan",IF(Gestión!F658=$L$28,"Confor",IF(Gestión!F658=$L$31,"Crea",IF(Gestión!F658=$L$33,"Incor",IF(Gestión!F658=$L$35,"Incre",IF(Gestión!F658=$L$36,"Prog",IF(Gestión!F658=$L$37,"Forta3",IF(Gestión!F658=$L$38,"Redi",IF(Gestión!F658=$L$40,"Confor1",IF(Gestión!F658=$L$44,"Apoyo",IF(Gestión!F658=$L$46,"Crea1",IF(Gestión!F658=$L$48,"Forta4",IF(Gestión!F658=$L$50,"Actua2",IF(Gestión!F658=$L$51,"Invest",IF(Gestión!F658=$L$52,"Conserv",IF(Gestión!F658=$L$55,"Incre1",IF(Gestión!F658=$L$60,"Actua3",IF(Gestión!F658=$L$64,"Actua4",IF(Gestión!F658=$L$66,"Asist",IF(Gestión!F658=$L$68,"Invest2",IF(Gestión!F658=$L$69,"Pract",IF(Gestión!F658=$L$72,"Forta5",IF(Gestión!F658=$L$79,"Opera",IF(Gestión!F658=$L$80,"Opera2",IF(Gestión!F658=$L$81,"Impul",IF(Gestión!F658=$L$86,"Estudio",IF(Gestión!F658=$L$89,"Invest3",IF(Gestión!F658=$L$90,"Diseño",IF(Gestión!F658=$L$91,"Invest4",IF(Gestión!F658=$L$93,"Vincula",IF(Gestión!F658=$L$94,"Crea2",IF(Gestión!F658=$L$95,"Diseño1",IF(Gestión!F658=$L$96,"Opera3",IF(Gestión!F658=$L$100,"Promo",IF(Gestión!F658=$L$101,"Estudio1",IF(Gestión!F658=$L$103,"Desarrolla",IF(Gestión!F658=$L$104,"Propen",IF(Gestión!F658=$L$108,"Aument",IF(Gestión!F658=$L$112,"Aument2",IF(Gestión!F658=$L$113,"Incre2",IF(Gestión!F658=$L$115,"Diver",IF(Gestión!F658=$L$118,"Estable",IF(Gestión!F658=$L$128,"Realiza",IF(Gestión!F658=$L$131,"Realiza1",IF(Gestión!F658=$L$135,"Diseño2",IF(Gestión!F658=$L$137,"Estudio2",IF(Gestión!F658=$L$138,"Invest5",IF(Gestión!F658=$L$141,"Actua5",IF(Gestión!F658=$L$144,"Estable1",IF(Gestión!F658=$L$151,"Defin","N/A"))))))))))))))))))))))))))))))))))))))))))))))))))))))))))</f>
        <v>N/A</v>
      </c>
      <c r="O649" t="str">
        <f>IF(N649="N/A",IF(Gestión!F658=$L$152,"Estable2",IF(Gestión!F658=$L$159,"Diseño3",IF(Gestión!F658=$L$161,"Diseño4",IF(Gestión!F658=$L$164,"Forta6",IF(Gestión!F658=$L$168,"Prog1",IF(Gestión!F658=$L$171,"Robus",IF(Gestión!F658=$L$172,"Diseño5",IF(Gestión!F658=$L$173,"Diseño6",IF(Gestión!F658=$L$174,"Estruc",IF(Gestión!F658=$L$175,"Diseño7",IF(Gestión!F658=$L$178,"Diseño8",IF(Gestión!F658=$L$179,"Diseño9",IF(Gestión!F658=$L$180,"Diseño10",IF(Gestión!F658=$L$181,"Diseño11",IF(Gestión!F658=$L$182,"Diseño12",IF(Gestión!F658=$L$183,"Capacit",IF(Gestión!F658=$L$186,"Redi1",IF(Gestión!F658=$L$187,"Defin1",IF(Gestión!F658=$L$190,"Cumplir",IF(Gestión!F658=$L$193,"Sistem",IF(Gestión!F658=$L$195,"Montaje",IF(Gestión!F658=$L$198,"Implementa",IF(Gestión!F658=$L$201,"Sistem1",IF(Gestión!F658=$L$203,"Asegura",IF(Gestión!F658=$L$204,"Estable3",IF(Gestión!F658=$L$206,"Constru",IF(Gestión!F658=$L$210,"Defin2",IF(Gestión!F658=$L$212,"Cult1",IF(Gestión!F658=$L$214,"Diseño13",IF(Gestión!F658=$L$215,"Defin3",IF(Gestión!F658=$L$217,"Segui",""))))))))))))))))))))))))))))))),N649)</f>
        <v/>
      </c>
      <c r="P649" t="str">
        <f>IF(Gestión!D658=$Q$2,"Acre",IF(Gestión!D658=$Q$3,"Valor",IF(Gestión!D658=$Q$4,"Calidad",IF(Gestión!D658=$Q$5,"NAI",IF(Gestión!D658=$Q$6,"NAP",IF(Gestión!D658=$Q$7,"NAE",IF(Gestión!D658=$Q$8,"Articulación",IF(Gestión!D658=$Q$9,"Extensión",IF(Gestión!D658=$Q$10,"Regionalización",IF(Gestión!D658=$Q$11,"Interna",IF(Gestión!D658=$Q$12,"Seguimiento",IF(Gestión!D658=$Q$13,"NAA",IF(Gestión!D658=$Q$14,"Gerencia",IF(Gestión!D658=$Q$15,"TH",IF(Gestión!D658=$Q$16,"Finan",IF(Gestión!D658=$Q$17,"Bienestar",IF(Gestión!D658=$Q$18,"Comuni",IF(Gestión!D658=$Q$19,"Sistema",IF(Gestión!D658=$Q$20,"GestionD",IF(Gestión!D658=$Q$21,"Mejoramiento",IF(Gestión!D658=$Q$22,"Modelo",IF(Gestión!D658=$Q$23,"Control",""))))))))))))))))))))))</f>
        <v/>
      </c>
      <c r="T649" t="str">
        <f>IF(Gestión!E658=D!$K$2,"Acredi",IF(Gestión!E658=D!$K$7,"Increm",IF(Gestión!E658=D!$K$11,"Forma",IF(Gestión!E658=D!$K$15,"Vincu",IF(Gestión!E658=D!$K$31,"Estructuraci",IF(Gestión!E658=D!$K$33,"Tecnica",IF(Gestión!E658=D!$K$35,"Conso",IF(Gestión!E658=D!$K$37,"Fortale",IF(Gestión!E658=D!$K$38,"Program",IF(Gestión!E658=D!$K$40,"Estruct",IF(Gestión!E658=D!$K$48,"Artic",IF(Gestión!E658=D!$K$55,"Fortale1",IF(Gestión!E658=D!$K$60,"Biling",IF(Gestión!E658=D!$K$64,"Forma1",IF(Gestión!E658=D!$K$66,"Gest",IF(Gestión!E658=D!$K$68,"Redefini",IF(Gestión!E658=D!$K$69,"Fortale2",IF(Gestión!E658=D!$K$72,"Edu",IF(Gestión!E658=D!$K$79,"Implement",IF(Gestión!E658=D!$K$81,"Potencia",IF(Gestión!E658=D!$K$86,"Fortale3",IF(Gestión!E658=D!$K$89,"Vincu1",IF(Gestión!E658=D!$K$91,"Incur",IF(Gestión!E658=D!$K$93,"Proyec",IF(Gestión!E658=D!$K$94,"Estrateg",IF(Gestión!E658=D!$K$95,"Desa",IF(Gestión!E658=D!$K$103,"Seguim",IF(Gestión!E658=D!$K$104,"Acces",IF(Gestión!E658=D!$K$113,"Program1",IF(Gestión!E658=D!$K$115,"En",IF(Gestión!E658=D!$K$118,"Geren",IF(Gestión!E658=D!$K$128,"Proyec1",IF(Gestión!E658=D!$K$131,"Proyec2",IF(Gestión!E658=D!$K$135,"Forma2",IF(Gestión!E658=D!$K$137,"Talent",IF(Gestión!E658=D!$K$151,"Conso1",IF(Gestión!E658=D!$K$152,"Conso2",IF(Gestión!E658=D!$K$159,"Serv",IF(Gestión!E658=D!$K$164,"Rete",IF(Gestión!E658=D!$K$171,"Fortale4",IF(Gestión!E658=D!$K$172,"Fortale5",IF(Gestión!E658=D!$K$174,"Defini",IF(Gestión!E658=D!$K$175,"Coord",IF(Gestión!E658=D!$K$178,"Redef",IF(Gestión!E658=D!$K$181,"Compro",IF(Gestión!E658=D!$K$182,"Desa1",IF(Gestión!E658=D!$K$183,"Fortale6",IF(Gestión!E658=D!$K$187,"Esta",IF(Gestión!E658=D!$K$190,"Facil",IF(Gestión!E658=D!$K$193,"Soporte",IF(Gestión!E658=D!$K$198,"Implement1",IF(Gestión!E658=D!$K$201,"La",IF(Gestión!E658=D!$K$203,"Fortale7",IF(Gestión!E658=D!$K$206,"Remo",IF(Gestión!E658=D!$K$210,"Fortale8",IF(Gestión!E658=D!$K$214,"Mejoram",IF(Gestión!E658=D!$K$215,"Fortale9",IF(Gestión!E658=D!$K$217,"Fortale10",""))))))))))))))))))))))))))))))))))))))))))))))))))))))))))</f>
        <v/>
      </c>
    </row>
    <row r="650" spans="14:20" x14ac:dyDescent="0.25">
      <c r="N650" t="str">
        <f>IF(Gestión!F659=D!$L$2,"Forta",IF(Gestión!F659=$L$4,"Inclu",IF(Gestión!F659=$L$5,"Cult",IF(Gestión!F659=$L$7,"Actua",IF(Gestión!F659=$L$11,"Cuali",IF(Gestión!F659=$L$15,"Forta1",IF(Gestión!F659=$L$18,"Actua1",IF(Gestión!F659=$L$20,"Forta2",IF(Gestión!F659=$L$24,"Plan",IF(Gestión!F659=$L$28,"Confor",IF(Gestión!F659=$L$31,"Crea",IF(Gestión!F659=$L$33,"Incor",IF(Gestión!F659=$L$35,"Incre",IF(Gestión!F659=$L$36,"Prog",IF(Gestión!F659=$L$37,"Forta3",IF(Gestión!F659=$L$38,"Redi",IF(Gestión!F659=$L$40,"Confor1",IF(Gestión!F659=$L$44,"Apoyo",IF(Gestión!F659=$L$46,"Crea1",IF(Gestión!F659=$L$48,"Forta4",IF(Gestión!F659=$L$50,"Actua2",IF(Gestión!F659=$L$51,"Invest",IF(Gestión!F659=$L$52,"Conserv",IF(Gestión!F659=$L$55,"Incre1",IF(Gestión!F659=$L$60,"Actua3",IF(Gestión!F659=$L$64,"Actua4",IF(Gestión!F659=$L$66,"Asist",IF(Gestión!F659=$L$68,"Invest2",IF(Gestión!F659=$L$69,"Pract",IF(Gestión!F659=$L$72,"Forta5",IF(Gestión!F659=$L$79,"Opera",IF(Gestión!F659=$L$80,"Opera2",IF(Gestión!F659=$L$81,"Impul",IF(Gestión!F659=$L$86,"Estudio",IF(Gestión!F659=$L$89,"Invest3",IF(Gestión!F659=$L$90,"Diseño",IF(Gestión!F659=$L$91,"Invest4",IF(Gestión!F659=$L$93,"Vincula",IF(Gestión!F659=$L$94,"Crea2",IF(Gestión!F659=$L$95,"Diseño1",IF(Gestión!F659=$L$96,"Opera3",IF(Gestión!F659=$L$100,"Promo",IF(Gestión!F659=$L$101,"Estudio1",IF(Gestión!F659=$L$103,"Desarrolla",IF(Gestión!F659=$L$104,"Propen",IF(Gestión!F659=$L$108,"Aument",IF(Gestión!F659=$L$112,"Aument2",IF(Gestión!F659=$L$113,"Incre2",IF(Gestión!F659=$L$115,"Diver",IF(Gestión!F659=$L$118,"Estable",IF(Gestión!F659=$L$128,"Realiza",IF(Gestión!F659=$L$131,"Realiza1",IF(Gestión!F659=$L$135,"Diseño2",IF(Gestión!F659=$L$137,"Estudio2",IF(Gestión!F659=$L$138,"Invest5",IF(Gestión!F659=$L$141,"Actua5",IF(Gestión!F659=$L$144,"Estable1",IF(Gestión!F659=$L$151,"Defin","N/A"))))))))))))))))))))))))))))))))))))))))))))))))))))))))))</f>
        <v>N/A</v>
      </c>
      <c r="O650" t="str">
        <f>IF(N650="N/A",IF(Gestión!F659=$L$152,"Estable2",IF(Gestión!F659=$L$159,"Diseño3",IF(Gestión!F659=$L$161,"Diseño4",IF(Gestión!F659=$L$164,"Forta6",IF(Gestión!F659=$L$168,"Prog1",IF(Gestión!F659=$L$171,"Robus",IF(Gestión!F659=$L$172,"Diseño5",IF(Gestión!F659=$L$173,"Diseño6",IF(Gestión!F659=$L$174,"Estruc",IF(Gestión!F659=$L$175,"Diseño7",IF(Gestión!F659=$L$178,"Diseño8",IF(Gestión!F659=$L$179,"Diseño9",IF(Gestión!F659=$L$180,"Diseño10",IF(Gestión!F659=$L$181,"Diseño11",IF(Gestión!F659=$L$182,"Diseño12",IF(Gestión!F659=$L$183,"Capacit",IF(Gestión!F659=$L$186,"Redi1",IF(Gestión!F659=$L$187,"Defin1",IF(Gestión!F659=$L$190,"Cumplir",IF(Gestión!F659=$L$193,"Sistem",IF(Gestión!F659=$L$195,"Montaje",IF(Gestión!F659=$L$198,"Implementa",IF(Gestión!F659=$L$201,"Sistem1",IF(Gestión!F659=$L$203,"Asegura",IF(Gestión!F659=$L$204,"Estable3",IF(Gestión!F659=$L$206,"Constru",IF(Gestión!F659=$L$210,"Defin2",IF(Gestión!F659=$L$212,"Cult1",IF(Gestión!F659=$L$214,"Diseño13",IF(Gestión!F659=$L$215,"Defin3",IF(Gestión!F659=$L$217,"Segui",""))))))))))))))))))))))))))))))),N650)</f>
        <v/>
      </c>
      <c r="P650" t="str">
        <f>IF(Gestión!D659=$Q$2,"Acre",IF(Gestión!D659=$Q$3,"Valor",IF(Gestión!D659=$Q$4,"Calidad",IF(Gestión!D659=$Q$5,"NAI",IF(Gestión!D659=$Q$6,"NAP",IF(Gestión!D659=$Q$7,"NAE",IF(Gestión!D659=$Q$8,"Articulación",IF(Gestión!D659=$Q$9,"Extensión",IF(Gestión!D659=$Q$10,"Regionalización",IF(Gestión!D659=$Q$11,"Interna",IF(Gestión!D659=$Q$12,"Seguimiento",IF(Gestión!D659=$Q$13,"NAA",IF(Gestión!D659=$Q$14,"Gerencia",IF(Gestión!D659=$Q$15,"TH",IF(Gestión!D659=$Q$16,"Finan",IF(Gestión!D659=$Q$17,"Bienestar",IF(Gestión!D659=$Q$18,"Comuni",IF(Gestión!D659=$Q$19,"Sistema",IF(Gestión!D659=$Q$20,"GestionD",IF(Gestión!D659=$Q$21,"Mejoramiento",IF(Gestión!D659=$Q$22,"Modelo",IF(Gestión!D659=$Q$23,"Control",""))))))))))))))))))))))</f>
        <v/>
      </c>
      <c r="T650" t="str">
        <f>IF(Gestión!E659=D!$K$2,"Acredi",IF(Gestión!E659=D!$K$7,"Increm",IF(Gestión!E659=D!$K$11,"Forma",IF(Gestión!E659=D!$K$15,"Vincu",IF(Gestión!E659=D!$K$31,"Estructuraci",IF(Gestión!E659=D!$K$33,"Tecnica",IF(Gestión!E659=D!$K$35,"Conso",IF(Gestión!E659=D!$K$37,"Fortale",IF(Gestión!E659=D!$K$38,"Program",IF(Gestión!E659=D!$K$40,"Estruct",IF(Gestión!E659=D!$K$48,"Artic",IF(Gestión!E659=D!$K$55,"Fortale1",IF(Gestión!E659=D!$K$60,"Biling",IF(Gestión!E659=D!$K$64,"Forma1",IF(Gestión!E659=D!$K$66,"Gest",IF(Gestión!E659=D!$K$68,"Redefini",IF(Gestión!E659=D!$K$69,"Fortale2",IF(Gestión!E659=D!$K$72,"Edu",IF(Gestión!E659=D!$K$79,"Implement",IF(Gestión!E659=D!$K$81,"Potencia",IF(Gestión!E659=D!$K$86,"Fortale3",IF(Gestión!E659=D!$K$89,"Vincu1",IF(Gestión!E659=D!$K$91,"Incur",IF(Gestión!E659=D!$K$93,"Proyec",IF(Gestión!E659=D!$K$94,"Estrateg",IF(Gestión!E659=D!$K$95,"Desa",IF(Gestión!E659=D!$K$103,"Seguim",IF(Gestión!E659=D!$K$104,"Acces",IF(Gestión!E659=D!$K$113,"Program1",IF(Gestión!E659=D!$K$115,"En",IF(Gestión!E659=D!$K$118,"Geren",IF(Gestión!E659=D!$K$128,"Proyec1",IF(Gestión!E659=D!$K$131,"Proyec2",IF(Gestión!E659=D!$K$135,"Forma2",IF(Gestión!E659=D!$K$137,"Talent",IF(Gestión!E659=D!$K$151,"Conso1",IF(Gestión!E659=D!$K$152,"Conso2",IF(Gestión!E659=D!$K$159,"Serv",IF(Gestión!E659=D!$K$164,"Rete",IF(Gestión!E659=D!$K$171,"Fortale4",IF(Gestión!E659=D!$K$172,"Fortale5",IF(Gestión!E659=D!$K$174,"Defini",IF(Gestión!E659=D!$K$175,"Coord",IF(Gestión!E659=D!$K$178,"Redef",IF(Gestión!E659=D!$K$181,"Compro",IF(Gestión!E659=D!$K$182,"Desa1",IF(Gestión!E659=D!$K$183,"Fortale6",IF(Gestión!E659=D!$K$187,"Esta",IF(Gestión!E659=D!$K$190,"Facil",IF(Gestión!E659=D!$K$193,"Soporte",IF(Gestión!E659=D!$K$198,"Implement1",IF(Gestión!E659=D!$K$201,"La",IF(Gestión!E659=D!$K$203,"Fortale7",IF(Gestión!E659=D!$K$206,"Remo",IF(Gestión!E659=D!$K$210,"Fortale8",IF(Gestión!E659=D!$K$214,"Mejoram",IF(Gestión!E659=D!$K$215,"Fortale9",IF(Gestión!E659=D!$K$217,"Fortale10",""))))))))))))))))))))))))))))))))))))))))))))))))))))))))))</f>
        <v/>
      </c>
    </row>
    <row r="651" spans="14:20" x14ac:dyDescent="0.25">
      <c r="N651" t="str">
        <f>IF(Gestión!F660=D!$L$2,"Forta",IF(Gestión!F660=$L$4,"Inclu",IF(Gestión!F660=$L$5,"Cult",IF(Gestión!F660=$L$7,"Actua",IF(Gestión!F660=$L$11,"Cuali",IF(Gestión!F660=$L$15,"Forta1",IF(Gestión!F660=$L$18,"Actua1",IF(Gestión!F660=$L$20,"Forta2",IF(Gestión!F660=$L$24,"Plan",IF(Gestión!F660=$L$28,"Confor",IF(Gestión!F660=$L$31,"Crea",IF(Gestión!F660=$L$33,"Incor",IF(Gestión!F660=$L$35,"Incre",IF(Gestión!F660=$L$36,"Prog",IF(Gestión!F660=$L$37,"Forta3",IF(Gestión!F660=$L$38,"Redi",IF(Gestión!F660=$L$40,"Confor1",IF(Gestión!F660=$L$44,"Apoyo",IF(Gestión!F660=$L$46,"Crea1",IF(Gestión!F660=$L$48,"Forta4",IF(Gestión!F660=$L$50,"Actua2",IF(Gestión!F660=$L$51,"Invest",IF(Gestión!F660=$L$52,"Conserv",IF(Gestión!F660=$L$55,"Incre1",IF(Gestión!F660=$L$60,"Actua3",IF(Gestión!F660=$L$64,"Actua4",IF(Gestión!F660=$L$66,"Asist",IF(Gestión!F660=$L$68,"Invest2",IF(Gestión!F660=$L$69,"Pract",IF(Gestión!F660=$L$72,"Forta5",IF(Gestión!F660=$L$79,"Opera",IF(Gestión!F660=$L$80,"Opera2",IF(Gestión!F660=$L$81,"Impul",IF(Gestión!F660=$L$86,"Estudio",IF(Gestión!F660=$L$89,"Invest3",IF(Gestión!F660=$L$90,"Diseño",IF(Gestión!F660=$L$91,"Invest4",IF(Gestión!F660=$L$93,"Vincula",IF(Gestión!F660=$L$94,"Crea2",IF(Gestión!F660=$L$95,"Diseño1",IF(Gestión!F660=$L$96,"Opera3",IF(Gestión!F660=$L$100,"Promo",IF(Gestión!F660=$L$101,"Estudio1",IF(Gestión!F660=$L$103,"Desarrolla",IF(Gestión!F660=$L$104,"Propen",IF(Gestión!F660=$L$108,"Aument",IF(Gestión!F660=$L$112,"Aument2",IF(Gestión!F660=$L$113,"Incre2",IF(Gestión!F660=$L$115,"Diver",IF(Gestión!F660=$L$118,"Estable",IF(Gestión!F660=$L$128,"Realiza",IF(Gestión!F660=$L$131,"Realiza1",IF(Gestión!F660=$L$135,"Diseño2",IF(Gestión!F660=$L$137,"Estudio2",IF(Gestión!F660=$L$138,"Invest5",IF(Gestión!F660=$L$141,"Actua5",IF(Gestión!F660=$L$144,"Estable1",IF(Gestión!F660=$L$151,"Defin","N/A"))))))))))))))))))))))))))))))))))))))))))))))))))))))))))</f>
        <v>N/A</v>
      </c>
      <c r="O651" t="str">
        <f>IF(N651="N/A",IF(Gestión!F660=$L$152,"Estable2",IF(Gestión!F660=$L$159,"Diseño3",IF(Gestión!F660=$L$161,"Diseño4",IF(Gestión!F660=$L$164,"Forta6",IF(Gestión!F660=$L$168,"Prog1",IF(Gestión!F660=$L$171,"Robus",IF(Gestión!F660=$L$172,"Diseño5",IF(Gestión!F660=$L$173,"Diseño6",IF(Gestión!F660=$L$174,"Estruc",IF(Gestión!F660=$L$175,"Diseño7",IF(Gestión!F660=$L$178,"Diseño8",IF(Gestión!F660=$L$179,"Diseño9",IF(Gestión!F660=$L$180,"Diseño10",IF(Gestión!F660=$L$181,"Diseño11",IF(Gestión!F660=$L$182,"Diseño12",IF(Gestión!F660=$L$183,"Capacit",IF(Gestión!F660=$L$186,"Redi1",IF(Gestión!F660=$L$187,"Defin1",IF(Gestión!F660=$L$190,"Cumplir",IF(Gestión!F660=$L$193,"Sistem",IF(Gestión!F660=$L$195,"Montaje",IF(Gestión!F660=$L$198,"Implementa",IF(Gestión!F660=$L$201,"Sistem1",IF(Gestión!F660=$L$203,"Asegura",IF(Gestión!F660=$L$204,"Estable3",IF(Gestión!F660=$L$206,"Constru",IF(Gestión!F660=$L$210,"Defin2",IF(Gestión!F660=$L$212,"Cult1",IF(Gestión!F660=$L$214,"Diseño13",IF(Gestión!F660=$L$215,"Defin3",IF(Gestión!F660=$L$217,"Segui",""))))))))))))))))))))))))))))))),N651)</f>
        <v/>
      </c>
      <c r="P651" t="str">
        <f>IF(Gestión!D660=$Q$2,"Acre",IF(Gestión!D660=$Q$3,"Valor",IF(Gestión!D660=$Q$4,"Calidad",IF(Gestión!D660=$Q$5,"NAI",IF(Gestión!D660=$Q$6,"NAP",IF(Gestión!D660=$Q$7,"NAE",IF(Gestión!D660=$Q$8,"Articulación",IF(Gestión!D660=$Q$9,"Extensión",IF(Gestión!D660=$Q$10,"Regionalización",IF(Gestión!D660=$Q$11,"Interna",IF(Gestión!D660=$Q$12,"Seguimiento",IF(Gestión!D660=$Q$13,"NAA",IF(Gestión!D660=$Q$14,"Gerencia",IF(Gestión!D660=$Q$15,"TH",IF(Gestión!D660=$Q$16,"Finan",IF(Gestión!D660=$Q$17,"Bienestar",IF(Gestión!D660=$Q$18,"Comuni",IF(Gestión!D660=$Q$19,"Sistema",IF(Gestión!D660=$Q$20,"GestionD",IF(Gestión!D660=$Q$21,"Mejoramiento",IF(Gestión!D660=$Q$22,"Modelo",IF(Gestión!D660=$Q$23,"Control",""))))))))))))))))))))))</f>
        <v/>
      </c>
      <c r="T651" t="str">
        <f>IF(Gestión!E660=D!$K$2,"Acredi",IF(Gestión!E660=D!$K$7,"Increm",IF(Gestión!E660=D!$K$11,"Forma",IF(Gestión!E660=D!$K$15,"Vincu",IF(Gestión!E660=D!$K$31,"Estructuraci",IF(Gestión!E660=D!$K$33,"Tecnica",IF(Gestión!E660=D!$K$35,"Conso",IF(Gestión!E660=D!$K$37,"Fortale",IF(Gestión!E660=D!$K$38,"Program",IF(Gestión!E660=D!$K$40,"Estruct",IF(Gestión!E660=D!$K$48,"Artic",IF(Gestión!E660=D!$K$55,"Fortale1",IF(Gestión!E660=D!$K$60,"Biling",IF(Gestión!E660=D!$K$64,"Forma1",IF(Gestión!E660=D!$K$66,"Gest",IF(Gestión!E660=D!$K$68,"Redefini",IF(Gestión!E660=D!$K$69,"Fortale2",IF(Gestión!E660=D!$K$72,"Edu",IF(Gestión!E660=D!$K$79,"Implement",IF(Gestión!E660=D!$K$81,"Potencia",IF(Gestión!E660=D!$K$86,"Fortale3",IF(Gestión!E660=D!$K$89,"Vincu1",IF(Gestión!E660=D!$K$91,"Incur",IF(Gestión!E660=D!$K$93,"Proyec",IF(Gestión!E660=D!$K$94,"Estrateg",IF(Gestión!E660=D!$K$95,"Desa",IF(Gestión!E660=D!$K$103,"Seguim",IF(Gestión!E660=D!$K$104,"Acces",IF(Gestión!E660=D!$K$113,"Program1",IF(Gestión!E660=D!$K$115,"En",IF(Gestión!E660=D!$K$118,"Geren",IF(Gestión!E660=D!$K$128,"Proyec1",IF(Gestión!E660=D!$K$131,"Proyec2",IF(Gestión!E660=D!$K$135,"Forma2",IF(Gestión!E660=D!$K$137,"Talent",IF(Gestión!E660=D!$K$151,"Conso1",IF(Gestión!E660=D!$K$152,"Conso2",IF(Gestión!E660=D!$K$159,"Serv",IF(Gestión!E660=D!$K$164,"Rete",IF(Gestión!E660=D!$K$171,"Fortale4",IF(Gestión!E660=D!$K$172,"Fortale5",IF(Gestión!E660=D!$K$174,"Defini",IF(Gestión!E660=D!$K$175,"Coord",IF(Gestión!E660=D!$K$178,"Redef",IF(Gestión!E660=D!$K$181,"Compro",IF(Gestión!E660=D!$K$182,"Desa1",IF(Gestión!E660=D!$K$183,"Fortale6",IF(Gestión!E660=D!$K$187,"Esta",IF(Gestión!E660=D!$K$190,"Facil",IF(Gestión!E660=D!$K$193,"Soporte",IF(Gestión!E660=D!$K$198,"Implement1",IF(Gestión!E660=D!$K$201,"La",IF(Gestión!E660=D!$K$203,"Fortale7",IF(Gestión!E660=D!$K$206,"Remo",IF(Gestión!E660=D!$K$210,"Fortale8",IF(Gestión!E660=D!$K$214,"Mejoram",IF(Gestión!E660=D!$K$215,"Fortale9",IF(Gestión!E660=D!$K$217,"Fortale10",""))))))))))))))))))))))))))))))))))))))))))))))))))))))))))</f>
        <v/>
      </c>
    </row>
    <row r="652" spans="14:20" x14ac:dyDescent="0.25">
      <c r="N652" t="str">
        <f>IF(Gestión!F661=D!$L$2,"Forta",IF(Gestión!F661=$L$4,"Inclu",IF(Gestión!F661=$L$5,"Cult",IF(Gestión!F661=$L$7,"Actua",IF(Gestión!F661=$L$11,"Cuali",IF(Gestión!F661=$L$15,"Forta1",IF(Gestión!F661=$L$18,"Actua1",IF(Gestión!F661=$L$20,"Forta2",IF(Gestión!F661=$L$24,"Plan",IF(Gestión!F661=$L$28,"Confor",IF(Gestión!F661=$L$31,"Crea",IF(Gestión!F661=$L$33,"Incor",IF(Gestión!F661=$L$35,"Incre",IF(Gestión!F661=$L$36,"Prog",IF(Gestión!F661=$L$37,"Forta3",IF(Gestión!F661=$L$38,"Redi",IF(Gestión!F661=$L$40,"Confor1",IF(Gestión!F661=$L$44,"Apoyo",IF(Gestión!F661=$L$46,"Crea1",IF(Gestión!F661=$L$48,"Forta4",IF(Gestión!F661=$L$50,"Actua2",IF(Gestión!F661=$L$51,"Invest",IF(Gestión!F661=$L$52,"Conserv",IF(Gestión!F661=$L$55,"Incre1",IF(Gestión!F661=$L$60,"Actua3",IF(Gestión!F661=$L$64,"Actua4",IF(Gestión!F661=$L$66,"Asist",IF(Gestión!F661=$L$68,"Invest2",IF(Gestión!F661=$L$69,"Pract",IF(Gestión!F661=$L$72,"Forta5",IF(Gestión!F661=$L$79,"Opera",IF(Gestión!F661=$L$80,"Opera2",IF(Gestión!F661=$L$81,"Impul",IF(Gestión!F661=$L$86,"Estudio",IF(Gestión!F661=$L$89,"Invest3",IF(Gestión!F661=$L$90,"Diseño",IF(Gestión!F661=$L$91,"Invest4",IF(Gestión!F661=$L$93,"Vincula",IF(Gestión!F661=$L$94,"Crea2",IF(Gestión!F661=$L$95,"Diseño1",IF(Gestión!F661=$L$96,"Opera3",IF(Gestión!F661=$L$100,"Promo",IF(Gestión!F661=$L$101,"Estudio1",IF(Gestión!F661=$L$103,"Desarrolla",IF(Gestión!F661=$L$104,"Propen",IF(Gestión!F661=$L$108,"Aument",IF(Gestión!F661=$L$112,"Aument2",IF(Gestión!F661=$L$113,"Incre2",IF(Gestión!F661=$L$115,"Diver",IF(Gestión!F661=$L$118,"Estable",IF(Gestión!F661=$L$128,"Realiza",IF(Gestión!F661=$L$131,"Realiza1",IF(Gestión!F661=$L$135,"Diseño2",IF(Gestión!F661=$L$137,"Estudio2",IF(Gestión!F661=$L$138,"Invest5",IF(Gestión!F661=$L$141,"Actua5",IF(Gestión!F661=$L$144,"Estable1",IF(Gestión!F661=$L$151,"Defin","N/A"))))))))))))))))))))))))))))))))))))))))))))))))))))))))))</f>
        <v>N/A</v>
      </c>
      <c r="O652" t="str">
        <f>IF(N652="N/A",IF(Gestión!F661=$L$152,"Estable2",IF(Gestión!F661=$L$159,"Diseño3",IF(Gestión!F661=$L$161,"Diseño4",IF(Gestión!F661=$L$164,"Forta6",IF(Gestión!F661=$L$168,"Prog1",IF(Gestión!F661=$L$171,"Robus",IF(Gestión!F661=$L$172,"Diseño5",IF(Gestión!F661=$L$173,"Diseño6",IF(Gestión!F661=$L$174,"Estruc",IF(Gestión!F661=$L$175,"Diseño7",IF(Gestión!F661=$L$178,"Diseño8",IF(Gestión!F661=$L$179,"Diseño9",IF(Gestión!F661=$L$180,"Diseño10",IF(Gestión!F661=$L$181,"Diseño11",IF(Gestión!F661=$L$182,"Diseño12",IF(Gestión!F661=$L$183,"Capacit",IF(Gestión!F661=$L$186,"Redi1",IF(Gestión!F661=$L$187,"Defin1",IF(Gestión!F661=$L$190,"Cumplir",IF(Gestión!F661=$L$193,"Sistem",IF(Gestión!F661=$L$195,"Montaje",IF(Gestión!F661=$L$198,"Implementa",IF(Gestión!F661=$L$201,"Sistem1",IF(Gestión!F661=$L$203,"Asegura",IF(Gestión!F661=$L$204,"Estable3",IF(Gestión!F661=$L$206,"Constru",IF(Gestión!F661=$L$210,"Defin2",IF(Gestión!F661=$L$212,"Cult1",IF(Gestión!F661=$L$214,"Diseño13",IF(Gestión!F661=$L$215,"Defin3",IF(Gestión!F661=$L$217,"Segui",""))))))))))))))))))))))))))))))),N652)</f>
        <v/>
      </c>
      <c r="P652" t="str">
        <f>IF(Gestión!D661=$Q$2,"Acre",IF(Gestión!D661=$Q$3,"Valor",IF(Gestión!D661=$Q$4,"Calidad",IF(Gestión!D661=$Q$5,"NAI",IF(Gestión!D661=$Q$6,"NAP",IF(Gestión!D661=$Q$7,"NAE",IF(Gestión!D661=$Q$8,"Articulación",IF(Gestión!D661=$Q$9,"Extensión",IF(Gestión!D661=$Q$10,"Regionalización",IF(Gestión!D661=$Q$11,"Interna",IF(Gestión!D661=$Q$12,"Seguimiento",IF(Gestión!D661=$Q$13,"NAA",IF(Gestión!D661=$Q$14,"Gerencia",IF(Gestión!D661=$Q$15,"TH",IF(Gestión!D661=$Q$16,"Finan",IF(Gestión!D661=$Q$17,"Bienestar",IF(Gestión!D661=$Q$18,"Comuni",IF(Gestión!D661=$Q$19,"Sistema",IF(Gestión!D661=$Q$20,"GestionD",IF(Gestión!D661=$Q$21,"Mejoramiento",IF(Gestión!D661=$Q$22,"Modelo",IF(Gestión!D661=$Q$23,"Control",""))))))))))))))))))))))</f>
        <v/>
      </c>
      <c r="T652" t="str">
        <f>IF(Gestión!E661=D!$K$2,"Acredi",IF(Gestión!E661=D!$K$7,"Increm",IF(Gestión!E661=D!$K$11,"Forma",IF(Gestión!E661=D!$K$15,"Vincu",IF(Gestión!E661=D!$K$31,"Estructuraci",IF(Gestión!E661=D!$K$33,"Tecnica",IF(Gestión!E661=D!$K$35,"Conso",IF(Gestión!E661=D!$K$37,"Fortale",IF(Gestión!E661=D!$K$38,"Program",IF(Gestión!E661=D!$K$40,"Estruct",IF(Gestión!E661=D!$K$48,"Artic",IF(Gestión!E661=D!$K$55,"Fortale1",IF(Gestión!E661=D!$K$60,"Biling",IF(Gestión!E661=D!$K$64,"Forma1",IF(Gestión!E661=D!$K$66,"Gest",IF(Gestión!E661=D!$K$68,"Redefini",IF(Gestión!E661=D!$K$69,"Fortale2",IF(Gestión!E661=D!$K$72,"Edu",IF(Gestión!E661=D!$K$79,"Implement",IF(Gestión!E661=D!$K$81,"Potencia",IF(Gestión!E661=D!$K$86,"Fortale3",IF(Gestión!E661=D!$K$89,"Vincu1",IF(Gestión!E661=D!$K$91,"Incur",IF(Gestión!E661=D!$K$93,"Proyec",IF(Gestión!E661=D!$K$94,"Estrateg",IF(Gestión!E661=D!$K$95,"Desa",IF(Gestión!E661=D!$K$103,"Seguim",IF(Gestión!E661=D!$K$104,"Acces",IF(Gestión!E661=D!$K$113,"Program1",IF(Gestión!E661=D!$K$115,"En",IF(Gestión!E661=D!$K$118,"Geren",IF(Gestión!E661=D!$K$128,"Proyec1",IF(Gestión!E661=D!$K$131,"Proyec2",IF(Gestión!E661=D!$K$135,"Forma2",IF(Gestión!E661=D!$K$137,"Talent",IF(Gestión!E661=D!$K$151,"Conso1",IF(Gestión!E661=D!$K$152,"Conso2",IF(Gestión!E661=D!$K$159,"Serv",IF(Gestión!E661=D!$K$164,"Rete",IF(Gestión!E661=D!$K$171,"Fortale4",IF(Gestión!E661=D!$K$172,"Fortale5",IF(Gestión!E661=D!$K$174,"Defini",IF(Gestión!E661=D!$K$175,"Coord",IF(Gestión!E661=D!$K$178,"Redef",IF(Gestión!E661=D!$K$181,"Compro",IF(Gestión!E661=D!$K$182,"Desa1",IF(Gestión!E661=D!$K$183,"Fortale6",IF(Gestión!E661=D!$K$187,"Esta",IF(Gestión!E661=D!$K$190,"Facil",IF(Gestión!E661=D!$K$193,"Soporte",IF(Gestión!E661=D!$K$198,"Implement1",IF(Gestión!E661=D!$K$201,"La",IF(Gestión!E661=D!$K$203,"Fortale7",IF(Gestión!E661=D!$K$206,"Remo",IF(Gestión!E661=D!$K$210,"Fortale8",IF(Gestión!E661=D!$K$214,"Mejoram",IF(Gestión!E661=D!$K$215,"Fortale9",IF(Gestión!E661=D!$K$217,"Fortale10",""))))))))))))))))))))))))))))))))))))))))))))))))))))))))))</f>
        <v/>
      </c>
    </row>
    <row r="653" spans="14:20" x14ac:dyDescent="0.25">
      <c r="N653" t="str">
        <f>IF(Gestión!F662=D!$L$2,"Forta",IF(Gestión!F662=$L$4,"Inclu",IF(Gestión!F662=$L$5,"Cult",IF(Gestión!F662=$L$7,"Actua",IF(Gestión!F662=$L$11,"Cuali",IF(Gestión!F662=$L$15,"Forta1",IF(Gestión!F662=$L$18,"Actua1",IF(Gestión!F662=$L$20,"Forta2",IF(Gestión!F662=$L$24,"Plan",IF(Gestión!F662=$L$28,"Confor",IF(Gestión!F662=$L$31,"Crea",IF(Gestión!F662=$L$33,"Incor",IF(Gestión!F662=$L$35,"Incre",IF(Gestión!F662=$L$36,"Prog",IF(Gestión!F662=$L$37,"Forta3",IF(Gestión!F662=$L$38,"Redi",IF(Gestión!F662=$L$40,"Confor1",IF(Gestión!F662=$L$44,"Apoyo",IF(Gestión!F662=$L$46,"Crea1",IF(Gestión!F662=$L$48,"Forta4",IF(Gestión!F662=$L$50,"Actua2",IF(Gestión!F662=$L$51,"Invest",IF(Gestión!F662=$L$52,"Conserv",IF(Gestión!F662=$L$55,"Incre1",IF(Gestión!F662=$L$60,"Actua3",IF(Gestión!F662=$L$64,"Actua4",IF(Gestión!F662=$L$66,"Asist",IF(Gestión!F662=$L$68,"Invest2",IF(Gestión!F662=$L$69,"Pract",IF(Gestión!F662=$L$72,"Forta5",IF(Gestión!F662=$L$79,"Opera",IF(Gestión!F662=$L$80,"Opera2",IF(Gestión!F662=$L$81,"Impul",IF(Gestión!F662=$L$86,"Estudio",IF(Gestión!F662=$L$89,"Invest3",IF(Gestión!F662=$L$90,"Diseño",IF(Gestión!F662=$L$91,"Invest4",IF(Gestión!F662=$L$93,"Vincula",IF(Gestión!F662=$L$94,"Crea2",IF(Gestión!F662=$L$95,"Diseño1",IF(Gestión!F662=$L$96,"Opera3",IF(Gestión!F662=$L$100,"Promo",IF(Gestión!F662=$L$101,"Estudio1",IF(Gestión!F662=$L$103,"Desarrolla",IF(Gestión!F662=$L$104,"Propen",IF(Gestión!F662=$L$108,"Aument",IF(Gestión!F662=$L$112,"Aument2",IF(Gestión!F662=$L$113,"Incre2",IF(Gestión!F662=$L$115,"Diver",IF(Gestión!F662=$L$118,"Estable",IF(Gestión!F662=$L$128,"Realiza",IF(Gestión!F662=$L$131,"Realiza1",IF(Gestión!F662=$L$135,"Diseño2",IF(Gestión!F662=$L$137,"Estudio2",IF(Gestión!F662=$L$138,"Invest5",IF(Gestión!F662=$L$141,"Actua5",IF(Gestión!F662=$L$144,"Estable1",IF(Gestión!F662=$L$151,"Defin","N/A"))))))))))))))))))))))))))))))))))))))))))))))))))))))))))</f>
        <v>N/A</v>
      </c>
      <c r="O653" t="str">
        <f>IF(N653="N/A",IF(Gestión!F662=$L$152,"Estable2",IF(Gestión!F662=$L$159,"Diseño3",IF(Gestión!F662=$L$161,"Diseño4",IF(Gestión!F662=$L$164,"Forta6",IF(Gestión!F662=$L$168,"Prog1",IF(Gestión!F662=$L$171,"Robus",IF(Gestión!F662=$L$172,"Diseño5",IF(Gestión!F662=$L$173,"Diseño6",IF(Gestión!F662=$L$174,"Estruc",IF(Gestión!F662=$L$175,"Diseño7",IF(Gestión!F662=$L$178,"Diseño8",IF(Gestión!F662=$L$179,"Diseño9",IF(Gestión!F662=$L$180,"Diseño10",IF(Gestión!F662=$L$181,"Diseño11",IF(Gestión!F662=$L$182,"Diseño12",IF(Gestión!F662=$L$183,"Capacit",IF(Gestión!F662=$L$186,"Redi1",IF(Gestión!F662=$L$187,"Defin1",IF(Gestión!F662=$L$190,"Cumplir",IF(Gestión!F662=$L$193,"Sistem",IF(Gestión!F662=$L$195,"Montaje",IF(Gestión!F662=$L$198,"Implementa",IF(Gestión!F662=$L$201,"Sistem1",IF(Gestión!F662=$L$203,"Asegura",IF(Gestión!F662=$L$204,"Estable3",IF(Gestión!F662=$L$206,"Constru",IF(Gestión!F662=$L$210,"Defin2",IF(Gestión!F662=$L$212,"Cult1",IF(Gestión!F662=$L$214,"Diseño13",IF(Gestión!F662=$L$215,"Defin3",IF(Gestión!F662=$L$217,"Segui",""))))))))))))))))))))))))))))))),N653)</f>
        <v/>
      </c>
      <c r="P653" t="str">
        <f>IF(Gestión!D662=$Q$2,"Acre",IF(Gestión!D662=$Q$3,"Valor",IF(Gestión!D662=$Q$4,"Calidad",IF(Gestión!D662=$Q$5,"NAI",IF(Gestión!D662=$Q$6,"NAP",IF(Gestión!D662=$Q$7,"NAE",IF(Gestión!D662=$Q$8,"Articulación",IF(Gestión!D662=$Q$9,"Extensión",IF(Gestión!D662=$Q$10,"Regionalización",IF(Gestión!D662=$Q$11,"Interna",IF(Gestión!D662=$Q$12,"Seguimiento",IF(Gestión!D662=$Q$13,"NAA",IF(Gestión!D662=$Q$14,"Gerencia",IF(Gestión!D662=$Q$15,"TH",IF(Gestión!D662=$Q$16,"Finan",IF(Gestión!D662=$Q$17,"Bienestar",IF(Gestión!D662=$Q$18,"Comuni",IF(Gestión!D662=$Q$19,"Sistema",IF(Gestión!D662=$Q$20,"GestionD",IF(Gestión!D662=$Q$21,"Mejoramiento",IF(Gestión!D662=$Q$22,"Modelo",IF(Gestión!D662=$Q$23,"Control",""))))))))))))))))))))))</f>
        <v/>
      </c>
      <c r="T653" t="str">
        <f>IF(Gestión!E662=D!$K$2,"Acredi",IF(Gestión!E662=D!$K$7,"Increm",IF(Gestión!E662=D!$K$11,"Forma",IF(Gestión!E662=D!$K$15,"Vincu",IF(Gestión!E662=D!$K$31,"Estructuraci",IF(Gestión!E662=D!$K$33,"Tecnica",IF(Gestión!E662=D!$K$35,"Conso",IF(Gestión!E662=D!$K$37,"Fortale",IF(Gestión!E662=D!$K$38,"Program",IF(Gestión!E662=D!$K$40,"Estruct",IF(Gestión!E662=D!$K$48,"Artic",IF(Gestión!E662=D!$K$55,"Fortale1",IF(Gestión!E662=D!$K$60,"Biling",IF(Gestión!E662=D!$K$64,"Forma1",IF(Gestión!E662=D!$K$66,"Gest",IF(Gestión!E662=D!$K$68,"Redefini",IF(Gestión!E662=D!$K$69,"Fortale2",IF(Gestión!E662=D!$K$72,"Edu",IF(Gestión!E662=D!$K$79,"Implement",IF(Gestión!E662=D!$K$81,"Potencia",IF(Gestión!E662=D!$K$86,"Fortale3",IF(Gestión!E662=D!$K$89,"Vincu1",IF(Gestión!E662=D!$K$91,"Incur",IF(Gestión!E662=D!$K$93,"Proyec",IF(Gestión!E662=D!$K$94,"Estrateg",IF(Gestión!E662=D!$K$95,"Desa",IF(Gestión!E662=D!$K$103,"Seguim",IF(Gestión!E662=D!$K$104,"Acces",IF(Gestión!E662=D!$K$113,"Program1",IF(Gestión!E662=D!$K$115,"En",IF(Gestión!E662=D!$K$118,"Geren",IF(Gestión!E662=D!$K$128,"Proyec1",IF(Gestión!E662=D!$K$131,"Proyec2",IF(Gestión!E662=D!$K$135,"Forma2",IF(Gestión!E662=D!$K$137,"Talent",IF(Gestión!E662=D!$K$151,"Conso1",IF(Gestión!E662=D!$K$152,"Conso2",IF(Gestión!E662=D!$K$159,"Serv",IF(Gestión!E662=D!$K$164,"Rete",IF(Gestión!E662=D!$K$171,"Fortale4",IF(Gestión!E662=D!$K$172,"Fortale5",IF(Gestión!E662=D!$K$174,"Defini",IF(Gestión!E662=D!$K$175,"Coord",IF(Gestión!E662=D!$K$178,"Redef",IF(Gestión!E662=D!$K$181,"Compro",IF(Gestión!E662=D!$K$182,"Desa1",IF(Gestión!E662=D!$K$183,"Fortale6",IF(Gestión!E662=D!$K$187,"Esta",IF(Gestión!E662=D!$K$190,"Facil",IF(Gestión!E662=D!$K$193,"Soporte",IF(Gestión!E662=D!$K$198,"Implement1",IF(Gestión!E662=D!$K$201,"La",IF(Gestión!E662=D!$K$203,"Fortale7",IF(Gestión!E662=D!$K$206,"Remo",IF(Gestión!E662=D!$K$210,"Fortale8",IF(Gestión!E662=D!$K$214,"Mejoram",IF(Gestión!E662=D!$K$215,"Fortale9",IF(Gestión!E662=D!$K$217,"Fortale10",""))))))))))))))))))))))))))))))))))))))))))))))))))))))))))</f>
        <v/>
      </c>
    </row>
    <row r="654" spans="14:20" x14ac:dyDescent="0.25">
      <c r="N654" t="str">
        <f>IF(Gestión!F663=D!$L$2,"Forta",IF(Gestión!F663=$L$4,"Inclu",IF(Gestión!F663=$L$5,"Cult",IF(Gestión!F663=$L$7,"Actua",IF(Gestión!F663=$L$11,"Cuali",IF(Gestión!F663=$L$15,"Forta1",IF(Gestión!F663=$L$18,"Actua1",IF(Gestión!F663=$L$20,"Forta2",IF(Gestión!F663=$L$24,"Plan",IF(Gestión!F663=$L$28,"Confor",IF(Gestión!F663=$L$31,"Crea",IF(Gestión!F663=$L$33,"Incor",IF(Gestión!F663=$L$35,"Incre",IF(Gestión!F663=$L$36,"Prog",IF(Gestión!F663=$L$37,"Forta3",IF(Gestión!F663=$L$38,"Redi",IF(Gestión!F663=$L$40,"Confor1",IF(Gestión!F663=$L$44,"Apoyo",IF(Gestión!F663=$L$46,"Crea1",IF(Gestión!F663=$L$48,"Forta4",IF(Gestión!F663=$L$50,"Actua2",IF(Gestión!F663=$L$51,"Invest",IF(Gestión!F663=$L$52,"Conserv",IF(Gestión!F663=$L$55,"Incre1",IF(Gestión!F663=$L$60,"Actua3",IF(Gestión!F663=$L$64,"Actua4",IF(Gestión!F663=$L$66,"Asist",IF(Gestión!F663=$L$68,"Invest2",IF(Gestión!F663=$L$69,"Pract",IF(Gestión!F663=$L$72,"Forta5",IF(Gestión!F663=$L$79,"Opera",IF(Gestión!F663=$L$80,"Opera2",IF(Gestión!F663=$L$81,"Impul",IF(Gestión!F663=$L$86,"Estudio",IF(Gestión!F663=$L$89,"Invest3",IF(Gestión!F663=$L$90,"Diseño",IF(Gestión!F663=$L$91,"Invest4",IF(Gestión!F663=$L$93,"Vincula",IF(Gestión!F663=$L$94,"Crea2",IF(Gestión!F663=$L$95,"Diseño1",IF(Gestión!F663=$L$96,"Opera3",IF(Gestión!F663=$L$100,"Promo",IF(Gestión!F663=$L$101,"Estudio1",IF(Gestión!F663=$L$103,"Desarrolla",IF(Gestión!F663=$L$104,"Propen",IF(Gestión!F663=$L$108,"Aument",IF(Gestión!F663=$L$112,"Aument2",IF(Gestión!F663=$L$113,"Incre2",IF(Gestión!F663=$L$115,"Diver",IF(Gestión!F663=$L$118,"Estable",IF(Gestión!F663=$L$128,"Realiza",IF(Gestión!F663=$L$131,"Realiza1",IF(Gestión!F663=$L$135,"Diseño2",IF(Gestión!F663=$L$137,"Estudio2",IF(Gestión!F663=$L$138,"Invest5",IF(Gestión!F663=$L$141,"Actua5",IF(Gestión!F663=$L$144,"Estable1",IF(Gestión!F663=$L$151,"Defin","N/A"))))))))))))))))))))))))))))))))))))))))))))))))))))))))))</f>
        <v>N/A</v>
      </c>
      <c r="O654" t="str">
        <f>IF(N654="N/A",IF(Gestión!F663=$L$152,"Estable2",IF(Gestión!F663=$L$159,"Diseño3",IF(Gestión!F663=$L$161,"Diseño4",IF(Gestión!F663=$L$164,"Forta6",IF(Gestión!F663=$L$168,"Prog1",IF(Gestión!F663=$L$171,"Robus",IF(Gestión!F663=$L$172,"Diseño5",IF(Gestión!F663=$L$173,"Diseño6",IF(Gestión!F663=$L$174,"Estruc",IF(Gestión!F663=$L$175,"Diseño7",IF(Gestión!F663=$L$178,"Diseño8",IF(Gestión!F663=$L$179,"Diseño9",IF(Gestión!F663=$L$180,"Diseño10",IF(Gestión!F663=$L$181,"Diseño11",IF(Gestión!F663=$L$182,"Diseño12",IF(Gestión!F663=$L$183,"Capacit",IF(Gestión!F663=$L$186,"Redi1",IF(Gestión!F663=$L$187,"Defin1",IF(Gestión!F663=$L$190,"Cumplir",IF(Gestión!F663=$L$193,"Sistem",IF(Gestión!F663=$L$195,"Montaje",IF(Gestión!F663=$L$198,"Implementa",IF(Gestión!F663=$L$201,"Sistem1",IF(Gestión!F663=$L$203,"Asegura",IF(Gestión!F663=$L$204,"Estable3",IF(Gestión!F663=$L$206,"Constru",IF(Gestión!F663=$L$210,"Defin2",IF(Gestión!F663=$L$212,"Cult1",IF(Gestión!F663=$L$214,"Diseño13",IF(Gestión!F663=$L$215,"Defin3",IF(Gestión!F663=$L$217,"Segui",""))))))))))))))))))))))))))))))),N654)</f>
        <v/>
      </c>
      <c r="P654" t="str">
        <f>IF(Gestión!D663=$Q$2,"Acre",IF(Gestión!D663=$Q$3,"Valor",IF(Gestión!D663=$Q$4,"Calidad",IF(Gestión!D663=$Q$5,"NAI",IF(Gestión!D663=$Q$6,"NAP",IF(Gestión!D663=$Q$7,"NAE",IF(Gestión!D663=$Q$8,"Articulación",IF(Gestión!D663=$Q$9,"Extensión",IF(Gestión!D663=$Q$10,"Regionalización",IF(Gestión!D663=$Q$11,"Interna",IF(Gestión!D663=$Q$12,"Seguimiento",IF(Gestión!D663=$Q$13,"NAA",IF(Gestión!D663=$Q$14,"Gerencia",IF(Gestión!D663=$Q$15,"TH",IF(Gestión!D663=$Q$16,"Finan",IF(Gestión!D663=$Q$17,"Bienestar",IF(Gestión!D663=$Q$18,"Comuni",IF(Gestión!D663=$Q$19,"Sistema",IF(Gestión!D663=$Q$20,"GestionD",IF(Gestión!D663=$Q$21,"Mejoramiento",IF(Gestión!D663=$Q$22,"Modelo",IF(Gestión!D663=$Q$23,"Control",""))))))))))))))))))))))</f>
        <v/>
      </c>
      <c r="T654" t="str">
        <f>IF(Gestión!E663=D!$K$2,"Acredi",IF(Gestión!E663=D!$K$7,"Increm",IF(Gestión!E663=D!$K$11,"Forma",IF(Gestión!E663=D!$K$15,"Vincu",IF(Gestión!E663=D!$K$31,"Estructuraci",IF(Gestión!E663=D!$K$33,"Tecnica",IF(Gestión!E663=D!$K$35,"Conso",IF(Gestión!E663=D!$K$37,"Fortale",IF(Gestión!E663=D!$K$38,"Program",IF(Gestión!E663=D!$K$40,"Estruct",IF(Gestión!E663=D!$K$48,"Artic",IF(Gestión!E663=D!$K$55,"Fortale1",IF(Gestión!E663=D!$K$60,"Biling",IF(Gestión!E663=D!$K$64,"Forma1",IF(Gestión!E663=D!$K$66,"Gest",IF(Gestión!E663=D!$K$68,"Redefini",IF(Gestión!E663=D!$K$69,"Fortale2",IF(Gestión!E663=D!$K$72,"Edu",IF(Gestión!E663=D!$K$79,"Implement",IF(Gestión!E663=D!$K$81,"Potencia",IF(Gestión!E663=D!$K$86,"Fortale3",IF(Gestión!E663=D!$K$89,"Vincu1",IF(Gestión!E663=D!$K$91,"Incur",IF(Gestión!E663=D!$K$93,"Proyec",IF(Gestión!E663=D!$K$94,"Estrateg",IF(Gestión!E663=D!$K$95,"Desa",IF(Gestión!E663=D!$K$103,"Seguim",IF(Gestión!E663=D!$K$104,"Acces",IF(Gestión!E663=D!$K$113,"Program1",IF(Gestión!E663=D!$K$115,"En",IF(Gestión!E663=D!$K$118,"Geren",IF(Gestión!E663=D!$K$128,"Proyec1",IF(Gestión!E663=D!$K$131,"Proyec2",IF(Gestión!E663=D!$K$135,"Forma2",IF(Gestión!E663=D!$K$137,"Talent",IF(Gestión!E663=D!$K$151,"Conso1",IF(Gestión!E663=D!$K$152,"Conso2",IF(Gestión!E663=D!$K$159,"Serv",IF(Gestión!E663=D!$K$164,"Rete",IF(Gestión!E663=D!$K$171,"Fortale4",IF(Gestión!E663=D!$K$172,"Fortale5",IF(Gestión!E663=D!$K$174,"Defini",IF(Gestión!E663=D!$K$175,"Coord",IF(Gestión!E663=D!$K$178,"Redef",IF(Gestión!E663=D!$K$181,"Compro",IF(Gestión!E663=D!$K$182,"Desa1",IF(Gestión!E663=D!$K$183,"Fortale6",IF(Gestión!E663=D!$K$187,"Esta",IF(Gestión!E663=D!$K$190,"Facil",IF(Gestión!E663=D!$K$193,"Soporte",IF(Gestión!E663=D!$K$198,"Implement1",IF(Gestión!E663=D!$K$201,"La",IF(Gestión!E663=D!$K$203,"Fortale7",IF(Gestión!E663=D!$K$206,"Remo",IF(Gestión!E663=D!$K$210,"Fortale8",IF(Gestión!E663=D!$K$214,"Mejoram",IF(Gestión!E663=D!$K$215,"Fortale9",IF(Gestión!E663=D!$K$217,"Fortale10",""))))))))))))))))))))))))))))))))))))))))))))))))))))))))))</f>
        <v/>
      </c>
    </row>
    <row r="655" spans="14:20" x14ac:dyDescent="0.25">
      <c r="N655" t="str">
        <f>IF(Gestión!F664=D!$L$2,"Forta",IF(Gestión!F664=$L$4,"Inclu",IF(Gestión!F664=$L$5,"Cult",IF(Gestión!F664=$L$7,"Actua",IF(Gestión!F664=$L$11,"Cuali",IF(Gestión!F664=$L$15,"Forta1",IF(Gestión!F664=$L$18,"Actua1",IF(Gestión!F664=$L$20,"Forta2",IF(Gestión!F664=$L$24,"Plan",IF(Gestión!F664=$L$28,"Confor",IF(Gestión!F664=$L$31,"Crea",IF(Gestión!F664=$L$33,"Incor",IF(Gestión!F664=$L$35,"Incre",IF(Gestión!F664=$L$36,"Prog",IF(Gestión!F664=$L$37,"Forta3",IF(Gestión!F664=$L$38,"Redi",IF(Gestión!F664=$L$40,"Confor1",IF(Gestión!F664=$L$44,"Apoyo",IF(Gestión!F664=$L$46,"Crea1",IF(Gestión!F664=$L$48,"Forta4",IF(Gestión!F664=$L$50,"Actua2",IF(Gestión!F664=$L$51,"Invest",IF(Gestión!F664=$L$52,"Conserv",IF(Gestión!F664=$L$55,"Incre1",IF(Gestión!F664=$L$60,"Actua3",IF(Gestión!F664=$L$64,"Actua4",IF(Gestión!F664=$L$66,"Asist",IF(Gestión!F664=$L$68,"Invest2",IF(Gestión!F664=$L$69,"Pract",IF(Gestión!F664=$L$72,"Forta5",IF(Gestión!F664=$L$79,"Opera",IF(Gestión!F664=$L$80,"Opera2",IF(Gestión!F664=$L$81,"Impul",IF(Gestión!F664=$L$86,"Estudio",IF(Gestión!F664=$L$89,"Invest3",IF(Gestión!F664=$L$90,"Diseño",IF(Gestión!F664=$L$91,"Invest4",IF(Gestión!F664=$L$93,"Vincula",IF(Gestión!F664=$L$94,"Crea2",IF(Gestión!F664=$L$95,"Diseño1",IF(Gestión!F664=$L$96,"Opera3",IF(Gestión!F664=$L$100,"Promo",IF(Gestión!F664=$L$101,"Estudio1",IF(Gestión!F664=$L$103,"Desarrolla",IF(Gestión!F664=$L$104,"Propen",IF(Gestión!F664=$L$108,"Aument",IF(Gestión!F664=$L$112,"Aument2",IF(Gestión!F664=$L$113,"Incre2",IF(Gestión!F664=$L$115,"Diver",IF(Gestión!F664=$L$118,"Estable",IF(Gestión!F664=$L$128,"Realiza",IF(Gestión!F664=$L$131,"Realiza1",IF(Gestión!F664=$L$135,"Diseño2",IF(Gestión!F664=$L$137,"Estudio2",IF(Gestión!F664=$L$138,"Invest5",IF(Gestión!F664=$L$141,"Actua5",IF(Gestión!F664=$L$144,"Estable1",IF(Gestión!F664=$L$151,"Defin","N/A"))))))))))))))))))))))))))))))))))))))))))))))))))))))))))</f>
        <v>N/A</v>
      </c>
      <c r="O655" t="str">
        <f>IF(N655="N/A",IF(Gestión!F664=$L$152,"Estable2",IF(Gestión!F664=$L$159,"Diseño3",IF(Gestión!F664=$L$161,"Diseño4",IF(Gestión!F664=$L$164,"Forta6",IF(Gestión!F664=$L$168,"Prog1",IF(Gestión!F664=$L$171,"Robus",IF(Gestión!F664=$L$172,"Diseño5",IF(Gestión!F664=$L$173,"Diseño6",IF(Gestión!F664=$L$174,"Estruc",IF(Gestión!F664=$L$175,"Diseño7",IF(Gestión!F664=$L$178,"Diseño8",IF(Gestión!F664=$L$179,"Diseño9",IF(Gestión!F664=$L$180,"Diseño10",IF(Gestión!F664=$L$181,"Diseño11",IF(Gestión!F664=$L$182,"Diseño12",IF(Gestión!F664=$L$183,"Capacit",IF(Gestión!F664=$L$186,"Redi1",IF(Gestión!F664=$L$187,"Defin1",IF(Gestión!F664=$L$190,"Cumplir",IF(Gestión!F664=$L$193,"Sistem",IF(Gestión!F664=$L$195,"Montaje",IF(Gestión!F664=$L$198,"Implementa",IF(Gestión!F664=$L$201,"Sistem1",IF(Gestión!F664=$L$203,"Asegura",IF(Gestión!F664=$L$204,"Estable3",IF(Gestión!F664=$L$206,"Constru",IF(Gestión!F664=$L$210,"Defin2",IF(Gestión!F664=$L$212,"Cult1",IF(Gestión!F664=$L$214,"Diseño13",IF(Gestión!F664=$L$215,"Defin3",IF(Gestión!F664=$L$217,"Segui",""))))))))))))))))))))))))))))))),N655)</f>
        <v/>
      </c>
      <c r="P655" t="str">
        <f>IF(Gestión!D664=$Q$2,"Acre",IF(Gestión!D664=$Q$3,"Valor",IF(Gestión!D664=$Q$4,"Calidad",IF(Gestión!D664=$Q$5,"NAI",IF(Gestión!D664=$Q$6,"NAP",IF(Gestión!D664=$Q$7,"NAE",IF(Gestión!D664=$Q$8,"Articulación",IF(Gestión!D664=$Q$9,"Extensión",IF(Gestión!D664=$Q$10,"Regionalización",IF(Gestión!D664=$Q$11,"Interna",IF(Gestión!D664=$Q$12,"Seguimiento",IF(Gestión!D664=$Q$13,"NAA",IF(Gestión!D664=$Q$14,"Gerencia",IF(Gestión!D664=$Q$15,"TH",IF(Gestión!D664=$Q$16,"Finan",IF(Gestión!D664=$Q$17,"Bienestar",IF(Gestión!D664=$Q$18,"Comuni",IF(Gestión!D664=$Q$19,"Sistema",IF(Gestión!D664=$Q$20,"GestionD",IF(Gestión!D664=$Q$21,"Mejoramiento",IF(Gestión!D664=$Q$22,"Modelo",IF(Gestión!D664=$Q$23,"Control",""))))))))))))))))))))))</f>
        <v/>
      </c>
      <c r="T655" t="str">
        <f>IF(Gestión!E664=D!$K$2,"Acredi",IF(Gestión!E664=D!$K$7,"Increm",IF(Gestión!E664=D!$K$11,"Forma",IF(Gestión!E664=D!$K$15,"Vincu",IF(Gestión!E664=D!$K$31,"Estructuraci",IF(Gestión!E664=D!$K$33,"Tecnica",IF(Gestión!E664=D!$K$35,"Conso",IF(Gestión!E664=D!$K$37,"Fortale",IF(Gestión!E664=D!$K$38,"Program",IF(Gestión!E664=D!$K$40,"Estruct",IF(Gestión!E664=D!$K$48,"Artic",IF(Gestión!E664=D!$K$55,"Fortale1",IF(Gestión!E664=D!$K$60,"Biling",IF(Gestión!E664=D!$K$64,"Forma1",IF(Gestión!E664=D!$K$66,"Gest",IF(Gestión!E664=D!$K$68,"Redefini",IF(Gestión!E664=D!$K$69,"Fortale2",IF(Gestión!E664=D!$K$72,"Edu",IF(Gestión!E664=D!$K$79,"Implement",IF(Gestión!E664=D!$K$81,"Potencia",IF(Gestión!E664=D!$K$86,"Fortale3",IF(Gestión!E664=D!$K$89,"Vincu1",IF(Gestión!E664=D!$K$91,"Incur",IF(Gestión!E664=D!$K$93,"Proyec",IF(Gestión!E664=D!$K$94,"Estrateg",IF(Gestión!E664=D!$K$95,"Desa",IF(Gestión!E664=D!$K$103,"Seguim",IF(Gestión!E664=D!$K$104,"Acces",IF(Gestión!E664=D!$K$113,"Program1",IF(Gestión!E664=D!$K$115,"En",IF(Gestión!E664=D!$K$118,"Geren",IF(Gestión!E664=D!$K$128,"Proyec1",IF(Gestión!E664=D!$K$131,"Proyec2",IF(Gestión!E664=D!$K$135,"Forma2",IF(Gestión!E664=D!$K$137,"Talent",IF(Gestión!E664=D!$K$151,"Conso1",IF(Gestión!E664=D!$K$152,"Conso2",IF(Gestión!E664=D!$K$159,"Serv",IF(Gestión!E664=D!$K$164,"Rete",IF(Gestión!E664=D!$K$171,"Fortale4",IF(Gestión!E664=D!$K$172,"Fortale5",IF(Gestión!E664=D!$K$174,"Defini",IF(Gestión!E664=D!$K$175,"Coord",IF(Gestión!E664=D!$K$178,"Redef",IF(Gestión!E664=D!$K$181,"Compro",IF(Gestión!E664=D!$K$182,"Desa1",IF(Gestión!E664=D!$K$183,"Fortale6",IF(Gestión!E664=D!$K$187,"Esta",IF(Gestión!E664=D!$K$190,"Facil",IF(Gestión!E664=D!$K$193,"Soporte",IF(Gestión!E664=D!$K$198,"Implement1",IF(Gestión!E664=D!$K$201,"La",IF(Gestión!E664=D!$K$203,"Fortale7",IF(Gestión!E664=D!$K$206,"Remo",IF(Gestión!E664=D!$K$210,"Fortale8",IF(Gestión!E664=D!$K$214,"Mejoram",IF(Gestión!E664=D!$K$215,"Fortale9",IF(Gestión!E664=D!$K$217,"Fortale10",""))))))))))))))))))))))))))))))))))))))))))))))))))))))))))</f>
        <v/>
      </c>
    </row>
    <row r="656" spans="14:20" x14ac:dyDescent="0.25">
      <c r="N656" t="str">
        <f>IF(Gestión!F665=D!$L$2,"Forta",IF(Gestión!F665=$L$4,"Inclu",IF(Gestión!F665=$L$5,"Cult",IF(Gestión!F665=$L$7,"Actua",IF(Gestión!F665=$L$11,"Cuali",IF(Gestión!F665=$L$15,"Forta1",IF(Gestión!F665=$L$18,"Actua1",IF(Gestión!F665=$L$20,"Forta2",IF(Gestión!F665=$L$24,"Plan",IF(Gestión!F665=$L$28,"Confor",IF(Gestión!F665=$L$31,"Crea",IF(Gestión!F665=$L$33,"Incor",IF(Gestión!F665=$L$35,"Incre",IF(Gestión!F665=$L$36,"Prog",IF(Gestión!F665=$L$37,"Forta3",IF(Gestión!F665=$L$38,"Redi",IF(Gestión!F665=$L$40,"Confor1",IF(Gestión!F665=$L$44,"Apoyo",IF(Gestión!F665=$L$46,"Crea1",IF(Gestión!F665=$L$48,"Forta4",IF(Gestión!F665=$L$50,"Actua2",IF(Gestión!F665=$L$51,"Invest",IF(Gestión!F665=$L$52,"Conserv",IF(Gestión!F665=$L$55,"Incre1",IF(Gestión!F665=$L$60,"Actua3",IF(Gestión!F665=$L$64,"Actua4",IF(Gestión!F665=$L$66,"Asist",IF(Gestión!F665=$L$68,"Invest2",IF(Gestión!F665=$L$69,"Pract",IF(Gestión!F665=$L$72,"Forta5",IF(Gestión!F665=$L$79,"Opera",IF(Gestión!F665=$L$80,"Opera2",IF(Gestión!F665=$L$81,"Impul",IF(Gestión!F665=$L$86,"Estudio",IF(Gestión!F665=$L$89,"Invest3",IF(Gestión!F665=$L$90,"Diseño",IF(Gestión!F665=$L$91,"Invest4",IF(Gestión!F665=$L$93,"Vincula",IF(Gestión!F665=$L$94,"Crea2",IF(Gestión!F665=$L$95,"Diseño1",IF(Gestión!F665=$L$96,"Opera3",IF(Gestión!F665=$L$100,"Promo",IF(Gestión!F665=$L$101,"Estudio1",IF(Gestión!F665=$L$103,"Desarrolla",IF(Gestión!F665=$L$104,"Propen",IF(Gestión!F665=$L$108,"Aument",IF(Gestión!F665=$L$112,"Aument2",IF(Gestión!F665=$L$113,"Incre2",IF(Gestión!F665=$L$115,"Diver",IF(Gestión!F665=$L$118,"Estable",IF(Gestión!F665=$L$128,"Realiza",IF(Gestión!F665=$L$131,"Realiza1",IF(Gestión!F665=$L$135,"Diseño2",IF(Gestión!F665=$L$137,"Estudio2",IF(Gestión!F665=$L$138,"Invest5",IF(Gestión!F665=$L$141,"Actua5",IF(Gestión!F665=$L$144,"Estable1",IF(Gestión!F665=$L$151,"Defin","N/A"))))))))))))))))))))))))))))))))))))))))))))))))))))))))))</f>
        <v>N/A</v>
      </c>
      <c r="O656" t="str">
        <f>IF(N656="N/A",IF(Gestión!F665=$L$152,"Estable2",IF(Gestión!F665=$L$159,"Diseño3",IF(Gestión!F665=$L$161,"Diseño4",IF(Gestión!F665=$L$164,"Forta6",IF(Gestión!F665=$L$168,"Prog1",IF(Gestión!F665=$L$171,"Robus",IF(Gestión!F665=$L$172,"Diseño5",IF(Gestión!F665=$L$173,"Diseño6",IF(Gestión!F665=$L$174,"Estruc",IF(Gestión!F665=$L$175,"Diseño7",IF(Gestión!F665=$L$178,"Diseño8",IF(Gestión!F665=$L$179,"Diseño9",IF(Gestión!F665=$L$180,"Diseño10",IF(Gestión!F665=$L$181,"Diseño11",IF(Gestión!F665=$L$182,"Diseño12",IF(Gestión!F665=$L$183,"Capacit",IF(Gestión!F665=$L$186,"Redi1",IF(Gestión!F665=$L$187,"Defin1",IF(Gestión!F665=$L$190,"Cumplir",IF(Gestión!F665=$L$193,"Sistem",IF(Gestión!F665=$L$195,"Montaje",IF(Gestión!F665=$L$198,"Implementa",IF(Gestión!F665=$L$201,"Sistem1",IF(Gestión!F665=$L$203,"Asegura",IF(Gestión!F665=$L$204,"Estable3",IF(Gestión!F665=$L$206,"Constru",IF(Gestión!F665=$L$210,"Defin2",IF(Gestión!F665=$L$212,"Cult1",IF(Gestión!F665=$L$214,"Diseño13",IF(Gestión!F665=$L$215,"Defin3",IF(Gestión!F665=$L$217,"Segui",""))))))))))))))))))))))))))))))),N656)</f>
        <v/>
      </c>
      <c r="P656" t="str">
        <f>IF(Gestión!D665=$Q$2,"Acre",IF(Gestión!D665=$Q$3,"Valor",IF(Gestión!D665=$Q$4,"Calidad",IF(Gestión!D665=$Q$5,"NAI",IF(Gestión!D665=$Q$6,"NAP",IF(Gestión!D665=$Q$7,"NAE",IF(Gestión!D665=$Q$8,"Articulación",IF(Gestión!D665=$Q$9,"Extensión",IF(Gestión!D665=$Q$10,"Regionalización",IF(Gestión!D665=$Q$11,"Interna",IF(Gestión!D665=$Q$12,"Seguimiento",IF(Gestión!D665=$Q$13,"NAA",IF(Gestión!D665=$Q$14,"Gerencia",IF(Gestión!D665=$Q$15,"TH",IF(Gestión!D665=$Q$16,"Finan",IF(Gestión!D665=$Q$17,"Bienestar",IF(Gestión!D665=$Q$18,"Comuni",IF(Gestión!D665=$Q$19,"Sistema",IF(Gestión!D665=$Q$20,"GestionD",IF(Gestión!D665=$Q$21,"Mejoramiento",IF(Gestión!D665=$Q$22,"Modelo",IF(Gestión!D665=$Q$23,"Control",""))))))))))))))))))))))</f>
        <v/>
      </c>
      <c r="T656" t="str">
        <f>IF(Gestión!E665=D!$K$2,"Acredi",IF(Gestión!E665=D!$K$7,"Increm",IF(Gestión!E665=D!$K$11,"Forma",IF(Gestión!E665=D!$K$15,"Vincu",IF(Gestión!E665=D!$K$31,"Estructuraci",IF(Gestión!E665=D!$K$33,"Tecnica",IF(Gestión!E665=D!$K$35,"Conso",IF(Gestión!E665=D!$K$37,"Fortale",IF(Gestión!E665=D!$K$38,"Program",IF(Gestión!E665=D!$K$40,"Estruct",IF(Gestión!E665=D!$K$48,"Artic",IF(Gestión!E665=D!$K$55,"Fortale1",IF(Gestión!E665=D!$K$60,"Biling",IF(Gestión!E665=D!$K$64,"Forma1",IF(Gestión!E665=D!$K$66,"Gest",IF(Gestión!E665=D!$K$68,"Redefini",IF(Gestión!E665=D!$K$69,"Fortale2",IF(Gestión!E665=D!$K$72,"Edu",IF(Gestión!E665=D!$K$79,"Implement",IF(Gestión!E665=D!$K$81,"Potencia",IF(Gestión!E665=D!$K$86,"Fortale3",IF(Gestión!E665=D!$K$89,"Vincu1",IF(Gestión!E665=D!$K$91,"Incur",IF(Gestión!E665=D!$K$93,"Proyec",IF(Gestión!E665=D!$K$94,"Estrateg",IF(Gestión!E665=D!$K$95,"Desa",IF(Gestión!E665=D!$K$103,"Seguim",IF(Gestión!E665=D!$K$104,"Acces",IF(Gestión!E665=D!$K$113,"Program1",IF(Gestión!E665=D!$K$115,"En",IF(Gestión!E665=D!$K$118,"Geren",IF(Gestión!E665=D!$K$128,"Proyec1",IF(Gestión!E665=D!$K$131,"Proyec2",IF(Gestión!E665=D!$K$135,"Forma2",IF(Gestión!E665=D!$K$137,"Talent",IF(Gestión!E665=D!$K$151,"Conso1",IF(Gestión!E665=D!$K$152,"Conso2",IF(Gestión!E665=D!$K$159,"Serv",IF(Gestión!E665=D!$K$164,"Rete",IF(Gestión!E665=D!$K$171,"Fortale4",IF(Gestión!E665=D!$K$172,"Fortale5",IF(Gestión!E665=D!$K$174,"Defini",IF(Gestión!E665=D!$K$175,"Coord",IF(Gestión!E665=D!$K$178,"Redef",IF(Gestión!E665=D!$K$181,"Compro",IF(Gestión!E665=D!$K$182,"Desa1",IF(Gestión!E665=D!$K$183,"Fortale6",IF(Gestión!E665=D!$K$187,"Esta",IF(Gestión!E665=D!$K$190,"Facil",IF(Gestión!E665=D!$K$193,"Soporte",IF(Gestión!E665=D!$K$198,"Implement1",IF(Gestión!E665=D!$K$201,"La",IF(Gestión!E665=D!$K$203,"Fortale7",IF(Gestión!E665=D!$K$206,"Remo",IF(Gestión!E665=D!$K$210,"Fortale8",IF(Gestión!E665=D!$K$214,"Mejoram",IF(Gestión!E665=D!$K$215,"Fortale9",IF(Gestión!E665=D!$K$217,"Fortale10",""))))))))))))))))))))))))))))))))))))))))))))))))))))))))))</f>
        <v/>
      </c>
    </row>
    <row r="657" spans="14:20" x14ac:dyDescent="0.25">
      <c r="N657" t="str">
        <f>IF(Gestión!F666=D!$L$2,"Forta",IF(Gestión!F666=$L$4,"Inclu",IF(Gestión!F666=$L$5,"Cult",IF(Gestión!F666=$L$7,"Actua",IF(Gestión!F666=$L$11,"Cuali",IF(Gestión!F666=$L$15,"Forta1",IF(Gestión!F666=$L$18,"Actua1",IF(Gestión!F666=$L$20,"Forta2",IF(Gestión!F666=$L$24,"Plan",IF(Gestión!F666=$L$28,"Confor",IF(Gestión!F666=$L$31,"Crea",IF(Gestión!F666=$L$33,"Incor",IF(Gestión!F666=$L$35,"Incre",IF(Gestión!F666=$L$36,"Prog",IF(Gestión!F666=$L$37,"Forta3",IF(Gestión!F666=$L$38,"Redi",IF(Gestión!F666=$L$40,"Confor1",IF(Gestión!F666=$L$44,"Apoyo",IF(Gestión!F666=$L$46,"Crea1",IF(Gestión!F666=$L$48,"Forta4",IF(Gestión!F666=$L$50,"Actua2",IF(Gestión!F666=$L$51,"Invest",IF(Gestión!F666=$L$52,"Conserv",IF(Gestión!F666=$L$55,"Incre1",IF(Gestión!F666=$L$60,"Actua3",IF(Gestión!F666=$L$64,"Actua4",IF(Gestión!F666=$L$66,"Asist",IF(Gestión!F666=$L$68,"Invest2",IF(Gestión!F666=$L$69,"Pract",IF(Gestión!F666=$L$72,"Forta5",IF(Gestión!F666=$L$79,"Opera",IF(Gestión!F666=$L$80,"Opera2",IF(Gestión!F666=$L$81,"Impul",IF(Gestión!F666=$L$86,"Estudio",IF(Gestión!F666=$L$89,"Invest3",IF(Gestión!F666=$L$90,"Diseño",IF(Gestión!F666=$L$91,"Invest4",IF(Gestión!F666=$L$93,"Vincula",IF(Gestión!F666=$L$94,"Crea2",IF(Gestión!F666=$L$95,"Diseño1",IF(Gestión!F666=$L$96,"Opera3",IF(Gestión!F666=$L$100,"Promo",IF(Gestión!F666=$L$101,"Estudio1",IF(Gestión!F666=$L$103,"Desarrolla",IF(Gestión!F666=$L$104,"Propen",IF(Gestión!F666=$L$108,"Aument",IF(Gestión!F666=$L$112,"Aument2",IF(Gestión!F666=$L$113,"Incre2",IF(Gestión!F666=$L$115,"Diver",IF(Gestión!F666=$L$118,"Estable",IF(Gestión!F666=$L$128,"Realiza",IF(Gestión!F666=$L$131,"Realiza1",IF(Gestión!F666=$L$135,"Diseño2",IF(Gestión!F666=$L$137,"Estudio2",IF(Gestión!F666=$L$138,"Invest5",IF(Gestión!F666=$L$141,"Actua5",IF(Gestión!F666=$L$144,"Estable1",IF(Gestión!F666=$L$151,"Defin","N/A"))))))))))))))))))))))))))))))))))))))))))))))))))))))))))</f>
        <v>N/A</v>
      </c>
      <c r="O657" t="str">
        <f>IF(N657="N/A",IF(Gestión!F666=$L$152,"Estable2",IF(Gestión!F666=$L$159,"Diseño3",IF(Gestión!F666=$L$161,"Diseño4",IF(Gestión!F666=$L$164,"Forta6",IF(Gestión!F666=$L$168,"Prog1",IF(Gestión!F666=$L$171,"Robus",IF(Gestión!F666=$L$172,"Diseño5",IF(Gestión!F666=$L$173,"Diseño6",IF(Gestión!F666=$L$174,"Estruc",IF(Gestión!F666=$L$175,"Diseño7",IF(Gestión!F666=$L$178,"Diseño8",IF(Gestión!F666=$L$179,"Diseño9",IF(Gestión!F666=$L$180,"Diseño10",IF(Gestión!F666=$L$181,"Diseño11",IF(Gestión!F666=$L$182,"Diseño12",IF(Gestión!F666=$L$183,"Capacit",IF(Gestión!F666=$L$186,"Redi1",IF(Gestión!F666=$L$187,"Defin1",IF(Gestión!F666=$L$190,"Cumplir",IF(Gestión!F666=$L$193,"Sistem",IF(Gestión!F666=$L$195,"Montaje",IF(Gestión!F666=$L$198,"Implementa",IF(Gestión!F666=$L$201,"Sistem1",IF(Gestión!F666=$L$203,"Asegura",IF(Gestión!F666=$L$204,"Estable3",IF(Gestión!F666=$L$206,"Constru",IF(Gestión!F666=$L$210,"Defin2",IF(Gestión!F666=$L$212,"Cult1",IF(Gestión!F666=$L$214,"Diseño13",IF(Gestión!F666=$L$215,"Defin3",IF(Gestión!F666=$L$217,"Segui",""))))))))))))))))))))))))))))))),N657)</f>
        <v/>
      </c>
      <c r="P657" t="str">
        <f>IF(Gestión!D666=$Q$2,"Acre",IF(Gestión!D666=$Q$3,"Valor",IF(Gestión!D666=$Q$4,"Calidad",IF(Gestión!D666=$Q$5,"NAI",IF(Gestión!D666=$Q$6,"NAP",IF(Gestión!D666=$Q$7,"NAE",IF(Gestión!D666=$Q$8,"Articulación",IF(Gestión!D666=$Q$9,"Extensión",IF(Gestión!D666=$Q$10,"Regionalización",IF(Gestión!D666=$Q$11,"Interna",IF(Gestión!D666=$Q$12,"Seguimiento",IF(Gestión!D666=$Q$13,"NAA",IF(Gestión!D666=$Q$14,"Gerencia",IF(Gestión!D666=$Q$15,"TH",IF(Gestión!D666=$Q$16,"Finan",IF(Gestión!D666=$Q$17,"Bienestar",IF(Gestión!D666=$Q$18,"Comuni",IF(Gestión!D666=$Q$19,"Sistema",IF(Gestión!D666=$Q$20,"GestionD",IF(Gestión!D666=$Q$21,"Mejoramiento",IF(Gestión!D666=$Q$22,"Modelo",IF(Gestión!D666=$Q$23,"Control",""))))))))))))))))))))))</f>
        <v/>
      </c>
      <c r="T657" t="str">
        <f>IF(Gestión!E666=D!$K$2,"Acredi",IF(Gestión!E666=D!$K$7,"Increm",IF(Gestión!E666=D!$K$11,"Forma",IF(Gestión!E666=D!$K$15,"Vincu",IF(Gestión!E666=D!$K$31,"Estructuraci",IF(Gestión!E666=D!$K$33,"Tecnica",IF(Gestión!E666=D!$K$35,"Conso",IF(Gestión!E666=D!$K$37,"Fortale",IF(Gestión!E666=D!$K$38,"Program",IF(Gestión!E666=D!$K$40,"Estruct",IF(Gestión!E666=D!$K$48,"Artic",IF(Gestión!E666=D!$K$55,"Fortale1",IF(Gestión!E666=D!$K$60,"Biling",IF(Gestión!E666=D!$K$64,"Forma1",IF(Gestión!E666=D!$K$66,"Gest",IF(Gestión!E666=D!$K$68,"Redefini",IF(Gestión!E666=D!$K$69,"Fortale2",IF(Gestión!E666=D!$K$72,"Edu",IF(Gestión!E666=D!$K$79,"Implement",IF(Gestión!E666=D!$K$81,"Potencia",IF(Gestión!E666=D!$K$86,"Fortale3",IF(Gestión!E666=D!$K$89,"Vincu1",IF(Gestión!E666=D!$K$91,"Incur",IF(Gestión!E666=D!$K$93,"Proyec",IF(Gestión!E666=D!$K$94,"Estrateg",IF(Gestión!E666=D!$K$95,"Desa",IF(Gestión!E666=D!$K$103,"Seguim",IF(Gestión!E666=D!$K$104,"Acces",IF(Gestión!E666=D!$K$113,"Program1",IF(Gestión!E666=D!$K$115,"En",IF(Gestión!E666=D!$K$118,"Geren",IF(Gestión!E666=D!$K$128,"Proyec1",IF(Gestión!E666=D!$K$131,"Proyec2",IF(Gestión!E666=D!$K$135,"Forma2",IF(Gestión!E666=D!$K$137,"Talent",IF(Gestión!E666=D!$K$151,"Conso1",IF(Gestión!E666=D!$K$152,"Conso2",IF(Gestión!E666=D!$K$159,"Serv",IF(Gestión!E666=D!$K$164,"Rete",IF(Gestión!E666=D!$K$171,"Fortale4",IF(Gestión!E666=D!$K$172,"Fortale5",IF(Gestión!E666=D!$K$174,"Defini",IF(Gestión!E666=D!$K$175,"Coord",IF(Gestión!E666=D!$K$178,"Redef",IF(Gestión!E666=D!$K$181,"Compro",IF(Gestión!E666=D!$K$182,"Desa1",IF(Gestión!E666=D!$K$183,"Fortale6",IF(Gestión!E666=D!$K$187,"Esta",IF(Gestión!E666=D!$K$190,"Facil",IF(Gestión!E666=D!$K$193,"Soporte",IF(Gestión!E666=D!$K$198,"Implement1",IF(Gestión!E666=D!$K$201,"La",IF(Gestión!E666=D!$K$203,"Fortale7",IF(Gestión!E666=D!$K$206,"Remo",IF(Gestión!E666=D!$K$210,"Fortale8",IF(Gestión!E666=D!$K$214,"Mejoram",IF(Gestión!E666=D!$K$215,"Fortale9",IF(Gestión!E666=D!$K$217,"Fortale10",""))))))))))))))))))))))))))))))))))))))))))))))))))))))))))</f>
        <v/>
      </c>
    </row>
    <row r="658" spans="14:20" x14ac:dyDescent="0.25">
      <c r="N658" t="str">
        <f>IF(Gestión!F667=D!$L$2,"Forta",IF(Gestión!F667=$L$4,"Inclu",IF(Gestión!F667=$L$5,"Cult",IF(Gestión!F667=$L$7,"Actua",IF(Gestión!F667=$L$11,"Cuali",IF(Gestión!F667=$L$15,"Forta1",IF(Gestión!F667=$L$18,"Actua1",IF(Gestión!F667=$L$20,"Forta2",IF(Gestión!F667=$L$24,"Plan",IF(Gestión!F667=$L$28,"Confor",IF(Gestión!F667=$L$31,"Crea",IF(Gestión!F667=$L$33,"Incor",IF(Gestión!F667=$L$35,"Incre",IF(Gestión!F667=$L$36,"Prog",IF(Gestión!F667=$L$37,"Forta3",IF(Gestión!F667=$L$38,"Redi",IF(Gestión!F667=$L$40,"Confor1",IF(Gestión!F667=$L$44,"Apoyo",IF(Gestión!F667=$L$46,"Crea1",IF(Gestión!F667=$L$48,"Forta4",IF(Gestión!F667=$L$50,"Actua2",IF(Gestión!F667=$L$51,"Invest",IF(Gestión!F667=$L$52,"Conserv",IF(Gestión!F667=$L$55,"Incre1",IF(Gestión!F667=$L$60,"Actua3",IF(Gestión!F667=$L$64,"Actua4",IF(Gestión!F667=$L$66,"Asist",IF(Gestión!F667=$L$68,"Invest2",IF(Gestión!F667=$L$69,"Pract",IF(Gestión!F667=$L$72,"Forta5",IF(Gestión!F667=$L$79,"Opera",IF(Gestión!F667=$L$80,"Opera2",IF(Gestión!F667=$L$81,"Impul",IF(Gestión!F667=$L$86,"Estudio",IF(Gestión!F667=$L$89,"Invest3",IF(Gestión!F667=$L$90,"Diseño",IF(Gestión!F667=$L$91,"Invest4",IF(Gestión!F667=$L$93,"Vincula",IF(Gestión!F667=$L$94,"Crea2",IF(Gestión!F667=$L$95,"Diseño1",IF(Gestión!F667=$L$96,"Opera3",IF(Gestión!F667=$L$100,"Promo",IF(Gestión!F667=$L$101,"Estudio1",IF(Gestión!F667=$L$103,"Desarrolla",IF(Gestión!F667=$L$104,"Propen",IF(Gestión!F667=$L$108,"Aument",IF(Gestión!F667=$L$112,"Aument2",IF(Gestión!F667=$L$113,"Incre2",IF(Gestión!F667=$L$115,"Diver",IF(Gestión!F667=$L$118,"Estable",IF(Gestión!F667=$L$128,"Realiza",IF(Gestión!F667=$L$131,"Realiza1",IF(Gestión!F667=$L$135,"Diseño2",IF(Gestión!F667=$L$137,"Estudio2",IF(Gestión!F667=$L$138,"Invest5",IF(Gestión!F667=$L$141,"Actua5",IF(Gestión!F667=$L$144,"Estable1",IF(Gestión!F667=$L$151,"Defin","N/A"))))))))))))))))))))))))))))))))))))))))))))))))))))))))))</f>
        <v>N/A</v>
      </c>
      <c r="O658" t="str">
        <f>IF(N658="N/A",IF(Gestión!F667=$L$152,"Estable2",IF(Gestión!F667=$L$159,"Diseño3",IF(Gestión!F667=$L$161,"Diseño4",IF(Gestión!F667=$L$164,"Forta6",IF(Gestión!F667=$L$168,"Prog1",IF(Gestión!F667=$L$171,"Robus",IF(Gestión!F667=$L$172,"Diseño5",IF(Gestión!F667=$L$173,"Diseño6",IF(Gestión!F667=$L$174,"Estruc",IF(Gestión!F667=$L$175,"Diseño7",IF(Gestión!F667=$L$178,"Diseño8",IF(Gestión!F667=$L$179,"Diseño9",IF(Gestión!F667=$L$180,"Diseño10",IF(Gestión!F667=$L$181,"Diseño11",IF(Gestión!F667=$L$182,"Diseño12",IF(Gestión!F667=$L$183,"Capacit",IF(Gestión!F667=$L$186,"Redi1",IF(Gestión!F667=$L$187,"Defin1",IF(Gestión!F667=$L$190,"Cumplir",IF(Gestión!F667=$L$193,"Sistem",IF(Gestión!F667=$L$195,"Montaje",IF(Gestión!F667=$L$198,"Implementa",IF(Gestión!F667=$L$201,"Sistem1",IF(Gestión!F667=$L$203,"Asegura",IF(Gestión!F667=$L$204,"Estable3",IF(Gestión!F667=$L$206,"Constru",IF(Gestión!F667=$L$210,"Defin2",IF(Gestión!F667=$L$212,"Cult1",IF(Gestión!F667=$L$214,"Diseño13",IF(Gestión!F667=$L$215,"Defin3",IF(Gestión!F667=$L$217,"Segui",""))))))))))))))))))))))))))))))),N658)</f>
        <v/>
      </c>
      <c r="P658" t="str">
        <f>IF(Gestión!D667=$Q$2,"Acre",IF(Gestión!D667=$Q$3,"Valor",IF(Gestión!D667=$Q$4,"Calidad",IF(Gestión!D667=$Q$5,"NAI",IF(Gestión!D667=$Q$6,"NAP",IF(Gestión!D667=$Q$7,"NAE",IF(Gestión!D667=$Q$8,"Articulación",IF(Gestión!D667=$Q$9,"Extensión",IF(Gestión!D667=$Q$10,"Regionalización",IF(Gestión!D667=$Q$11,"Interna",IF(Gestión!D667=$Q$12,"Seguimiento",IF(Gestión!D667=$Q$13,"NAA",IF(Gestión!D667=$Q$14,"Gerencia",IF(Gestión!D667=$Q$15,"TH",IF(Gestión!D667=$Q$16,"Finan",IF(Gestión!D667=$Q$17,"Bienestar",IF(Gestión!D667=$Q$18,"Comuni",IF(Gestión!D667=$Q$19,"Sistema",IF(Gestión!D667=$Q$20,"GestionD",IF(Gestión!D667=$Q$21,"Mejoramiento",IF(Gestión!D667=$Q$22,"Modelo",IF(Gestión!D667=$Q$23,"Control",""))))))))))))))))))))))</f>
        <v/>
      </c>
      <c r="T658" t="str">
        <f>IF(Gestión!E667=D!$K$2,"Acredi",IF(Gestión!E667=D!$K$7,"Increm",IF(Gestión!E667=D!$K$11,"Forma",IF(Gestión!E667=D!$K$15,"Vincu",IF(Gestión!E667=D!$K$31,"Estructuraci",IF(Gestión!E667=D!$K$33,"Tecnica",IF(Gestión!E667=D!$K$35,"Conso",IF(Gestión!E667=D!$K$37,"Fortale",IF(Gestión!E667=D!$K$38,"Program",IF(Gestión!E667=D!$K$40,"Estruct",IF(Gestión!E667=D!$K$48,"Artic",IF(Gestión!E667=D!$K$55,"Fortale1",IF(Gestión!E667=D!$K$60,"Biling",IF(Gestión!E667=D!$K$64,"Forma1",IF(Gestión!E667=D!$K$66,"Gest",IF(Gestión!E667=D!$K$68,"Redefini",IF(Gestión!E667=D!$K$69,"Fortale2",IF(Gestión!E667=D!$K$72,"Edu",IF(Gestión!E667=D!$K$79,"Implement",IF(Gestión!E667=D!$K$81,"Potencia",IF(Gestión!E667=D!$K$86,"Fortale3",IF(Gestión!E667=D!$K$89,"Vincu1",IF(Gestión!E667=D!$K$91,"Incur",IF(Gestión!E667=D!$K$93,"Proyec",IF(Gestión!E667=D!$K$94,"Estrateg",IF(Gestión!E667=D!$K$95,"Desa",IF(Gestión!E667=D!$K$103,"Seguim",IF(Gestión!E667=D!$K$104,"Acces",IF(Gestión!E667=D!$K$113,"Program1",IF(Gestión!E667=D!$K$115,"En",IF(Gestión!E667=D!$K$118,"Geren",IF(Gestión!E667=D!$K$128,"Proyec1",IF(Gestión!E667=D!$K$131,"Proyec2",IF(Gestión!E667=D!$K$135,"Forma2",IF(Gestión!E667=D!$K$137,"Talent",IF(Gestión!E667=D!$K$151,"Conso1",IF(Gestión!E667=D!$K$152,"Conso2",IF(Gestión!E667=D!$K$159,"Serv",IF(Gestión!E667=D!$K$164,"Rete",IF(Gestión!E667=D!$K$171,"Fortale4",IF(Gestión!E667=D!$K$172,"Fortale5",IF(Gestión!E667=D!$K$174,"Defini",IF(Gestión!E667=D!$K$175,"Coord",IF(Gestión!E667=D!$K$178,"Redef",IF(Gestión!E667=D!$K$181,"Compro",IF(Gestión!E667=D!$K$182,"Desa1",IF(Gestión!E667=D!$K$183,"Fortale6",IF(Gestión!E667=D!$K$187,"Esta",IF(Gestión!E667=D!$K$190,"Facil",IF(Gestión!E667=D!$K$193,"Soporte",IF(Gestión!E667=D!$K$198,"Implement1",IF(Gestión!E667=D!$K$201,"La",IF(Gestión!E667=D!$K$203,"Fortale7",IF(Gestión!E667=D!$K$206,"Remo",IF(Gestión!E667=D!$K$210,"Fortale8",IF(Gestión!E667=D!$K$214,"Mejoram",IF(Gestión!E667=D!$K$215,"Fortale9",IF(Gestión!E667=D!$K$217,"Fortale10",""))))))))))))))))))))))))))))))))))))))))))))))))))))))))))</f>
        <v/>
      </c>
    </row>
    <row r="659" spans="14:20" x14ac:dyDescent="0.25">
      <c r="N659" t="str">
        <f>IF(Gestión!F668=D!$L$2,"Forta",IF(Gestión!F668=$L$4,"Inclu",IF(Gestión!F668=$L$5,"Cult",IF(Gestión!F668=$L$7,"Actua",IF(Gestión!F668=$L$11,"Cuali",IF(Gestión!F668=$L$15,"Forta1",IF(Gestión!F668=$L$18,"Actua1",IF(Gestión!F668=$L$20,"Forta2",IF(Gestión!F668=$L$24,"Plan",IF(Gestión!F668=$L$28,"Confor",IF(Gestión!F668=$L$31,"Crea",IF(Gestión!F668=$L$33,"Incor",IF(Gestión!F668=$L$35,"Incre",IF(Gestión!F668=$L$36,"Prog",IF(Gestión!F668=$L$37,"Forta3",IF(Gestión!F668=$L$38,"Redi",IF(Gestión!F668=$L$40,"Confor1",IF(Gestión!F668=$L$44,"Apoyo",IF(Gestión!F668=$L$46,"Crea1",IF(Gestión!F668=$L$48,"Forta4",IF(Gestión!F668=$L$50,"Actua2",IF(Gestión!F668=$L$51,"Invest",IF(Gestión!F668=$L$52,"Conserv",IF(Gestión!F668=$L$55,"Incre1",IF(Gestión!F668=$L$60,"Actua3",IF(Gestión!F668=$L$64,"Actua4",IF(Gestión!F668=$L$66,"Asist",IF(Gestión!F668=$L$68,"Invest2",IF(Gestión!F668=$L$69,"Pract",IF(Gestión!F668=$L$72,"Forta5",IF(Gestión!F668=$L$79,"Opera",IF(Gestión!F668=$L$80,"Opera2",IF(Gestión!F668=$L$81,"Impul",IF(Gestión!F668=$L$86,"Estudio",IF(Gestión!F668=$L$89,"Invest3",IF(Gestión!F668=$L$90,"Diseño",IF(Gestión!F668=$L$91,"Invest4",IF(Gestión!F668=$L$93,"Vincula",IF(Gestión!F668=$L$94,"Crea2",IF(Gestión!F668=$L$95,"Diseño1",IF(Gestión!F668=$L$96,"Opera3",IF(Gestión!F668=$L$100,"Promo",IF(Gestión!F668=$L$101,"Estudio1",IF(Gestión!F668=$L$103,"Desarrolla",IF(Gestión!F668=$L$104,"Propen",IF(Gestión!F668=$L$108,"Aument",IF(Gestión!F668=$L$112,"Aument2",IF(Gestión!F668=$L$113,"Incre2",IF(Gestión!F668=$L$115,"Diver",IF(Gestión!F668=$L$118,"Estable",IF(Gestión!F668=$L$128,"Realiza",IF(Gestión!F668=$L$131,"Realiza1",IF(Gestión!F668=$L$135,"Diseño2",IF(Gestión!F668=$L$137,"Estudio2",IF(Gestión!F668=$L$138,"Invest5",IF(Gestión!F668=$L$141,"Actua5",IF(Gestión!F668=$L$144,"Estable1",IF(Gestión!F668=$L$151,"Defin","N/A"))))))))))))))))))))))))))))))))))))))))))))))))))))))))))</f>
        <v>N/A</v>
      </c>
      <c r="O659" t="str">
        <f>IF(N659="N/A",IF(Gestión!F668=$L$152,"Estable2",IF(Gestión!F668=$L$159,"Diseño3",IF(Gestión!F668=$L$161,"Diseño4",IF(Gestión!F668=$L$164,"Forta6",IF(Gestión!F668=$L$168,"Prog1",IF(Gestión!F668=$L$171,"Robus",IF(Gestión!F668=$L$172,"Diseño5",IF(Gestión!F668=$L$173,"Diseño6",IF(Gestión!F668=$L$174,"Estruc",IF(Gestión!F668=$L$175,"Diseño7",IF(Gestión!F668=$L$178,"Diseño8",IF(Gestión!F668=$L$179,"Diseño9",IF(Gestión!F668=$L$180,"Diseño10",IF(Gestión!F668=$L$181,"Diseño11",IF(Gestión!F668=$L$182,"Diseño12",IF(Gestión!F668=$L$183,"Capacit",IF(Gestión!F668=$L$186,"Redi1",IF(Gestión!F668=$L$187,"Defin1",IF(Gestión!F668=$L$190,"Cumplir",IF(Gestión!F668=$L$193,"Sistem",IF(Gestión!F668=$L$195,"Montaje",IF(Gestión!F668=$L$198,"Implementa",IF(Gestión!F668=$L$201,"Sistem1",IF(Gestión!F668=$L$203,"Asegura",IF(Gestión!F668=$L$204,"Estable3",IF(Gestión!F668=$L$206,"Constru",IF(Gestión!F668=$L$210,"Defin2",IF(Gestión!F668=$L$212,"Cult1",IF(Gestión!F668=$L$214,"Diseño13",IF(Gestión!F668=$L$215,"Defin3",IF(Gestión!F668=$L$217,"Segui",""))))))))))))))))))))))))))))))),N659)</f>
        <v/>
      </c>
      <c r="P659" t="str">
        <f>IF(Gestión!D668=$Q$2,"Acre",IF(Gestión!D668=$Q$3,"Valor",IF(Gestión!D668=$Q$4,"Calidad",IF(Gestión!D668=$Q$5,"NAI",IF(Gestión!D668=$Q$6,"NAP",IF(Gestión!D668=$Q$7,"NAE",IF(Gestión!D668=$Q$8,"Articulación",IF(Gestión!D668=$Q$9,"Extensión",IF(Gestión!D668=$Q$10,"Regionalización",IF(Gestión!D668=$Q$11,"Interna",IF(Gestión!D668=$Q$12,"Seguimiento",IF(Gestión!D668=$Q$13,"NAA",IF(Gestión!D668=$Q$14,"Gerencia",IF(Gestión!D668=$Q$15,"TH",IF(Gestión!D668=$Q$16,"Finan",IF(Gestión!D668=$Q$17,"Bienestar",IF(Gestión!D668=$Q$18,"Comuni",IF(Gestión!D668=$Q$19,"Sistema",IF(Gestión!D668=$Q$20,"GestionD",IF(Gestión!D668=$Q$21,"Mejoramiento",IF(Gestión!D668=$Q$22,"Modelo",IF(Gestión!D668=$Q$23,"Control",""))))))))))))))))))))))</f>
        <v/>
      </c>
      <c r="T659" t="str">
        <f>IF(Gestión!E668=D!$K$2,"Acredi",IF(Gestión!E668=D!$K$7,"Increm",IF(Gestión!E668=D!$K$11,"Forma",IF(Gestión!E668=D!$K$15,"Vincu",IF(Gestión!E668=D!$K$31,"Estructuraci",IF(Gestión!E668=D!$K$33,"Tecnica",IF(Gestión!E668=D!$K$35,"Conso",IF(Gestión!E668=D!$K$37,"Fortale",IF(Gestión!E668=D!$K$38,"Program",IF(Gestión!E668=D!$K$40,"Estruct",IF(Gestión!E668=D!$K$48,"Artic",IF(Gestión!E668=D!$K$55,"Fortale1",IF(Gestión!E668=D!$K$60,"Biling",IF(Gestión!E668=D!$K$64,"Forma1",IF(Gestión!E668=D!$K$66,"Gest",IF(Gestión!E668=D!$K$68,"Redefini",IF(Gestión!E668=D!$K$69,"Fortale2",IF(Gestión!E668=D!$K$72,"Edu",IF(Gestión!E668=D!$K$79,"Implement",IF(Gestión!E668=D!$K$81,"Potencia",IF(Gestión!E668=D!$K$86,"Fortale3",IF(Gestión!E668=D!$K$89,"Vincu1",IF(Gestión!E668=D!$K$91,"Incur",IF(Gestión!E668=D!$K$93,"Proyec",IF(Gestión!E668=D!$K$94,"Estrateg",IF(Gestión!E668=D!$K$95,"Desa",IF(Gestión!E668=D!$K$103,"Seguim",IF(Gestión!E668=D!$K$104,"Acces",IF(Gestión!E668=D!$K$113,"Program1",IF(Gestión!E668=D!$K$115,"En",IF(Gestión!E668=D!$K$118,"Geren",IF(Gestión!E668=D!$K$128,"Proyec1",IF(Gestión!E668=D!$K$131,"Proyec2",IF(Gestión!E668=D!$K$135,"Forma2",IF(Gestión!E668=D!$K$137,"Talent",IF(Gestión!E668=D!$K$151,"Conso1",IF(Gestión!E668=D!$K$152,"Conso2",IF(Gestión!E668=D!$K$159,"Serv",IF(Gestión!E668=D!$K$164,"Rete",IF(Gestión!E668=D!$K$171,"Fortale4",IF(Gestión!E668=D!$K$172,"Fortale5",IF(Gestión!E668=D!$K$174,"Defini",IF(Gestión!E668=D!$K$175,"Coord",IF(Gestión!E668=D!$K$178,"Redef",IF(Gestión!E668=D!$K$181,"Compro",IF(Gestión!E668=D!$K$182,"Desa1",IF(Gestión!E668=D!$K$183,"Fortale6",IF(Gestión!E668=D!$K$187,"Esta",IF(Gestión!E668=D!$K$190,"Facil",IF(Gestión!E668=D!$K$193,"Soporte",IF(Gestión!E668=D!$K$198,"Implement1",IF(Gestión!E668=D!$K$201,"La",IF(Gestión!E668=D!$K$203,"Fortale7",IF(Gestión!E668=D!$K$206,"Remo",IF(Gestión!E668=D!$K$210,"Fortale8",IF(Gestión!E668=D!$K$214,"Mejoram",IF(Gestión!E668=D!$K$215,"Fortale9",IF(Gestión!E668=D!$K$217,"Fortale10",""))))))))))))))))))))))))))))))))))))))))))))))))))))))))))</f>
        <v/>
      </c>
    </row>
    <row r="660" spans="14:20" x14ac:dyDescent="0.25">
      <c r="N660" t="str">
        <f>IF(Gestión!F669=D!$L$2,"Forta",IF(Gestión!F669=$L$4,"Inclu",IF(Gestión!F669=$L$5,"Cult",IF(Gestión!F669=$L$7,"Actua",IF(Gestión!F669=$L$11,"Cuali",IF(Gestión!F669=$L$15,"Forta1",IF(Gestión!F669=$L$18,"Actua1",IF(Gestión!F669=$L$20,"Forta2",IF(Gestión!F669=$L$24,"Plan",IF(Gestión!F669=$L$28,"Confor",IF(Gestión!F669=$L$31,"Crea",IF(Gestión!F669=$L$33,"Incor",IF(Gestión!F669=$L$35,"Incre",IF(Gestión!F669=$L$36,"Prog",IF(Gestión!F669=$L$37,"Forta3",IF(Gestión!F669=$L$38,"Redi",IF(Gestión!F669=$L$40,"Confor1",IF(Gestión!F669=$L$44,"Apoyo",IF(Gestión!F669=$L$46,"Crea1",IF(Gestión!F669=$L$48,"Forta4",IF(Gestión!F669=$L$50,"Actua2",IF(Gestión!F669=$L$51,"Invest",IF(Gestión!F669=$L$52,"Conserv",IF(Gestión!F669=$L$55,"Incre1",IF(Gestión!F669=$L$60,"Actua3",IF(Gestión!F669=$L$64,"Actua4",IF(Gestión!F669=$L$66,"Asist",IF(Gestión!F669=$L$68,"Invest2",IF(Gestión!F669=$L$69,"Pract",IF(Gestión!F669=$L$72,"Forta5",IF(Gestión!F669=$L$79,"Opera",IF(Gestión!F669=$L$80,"Opera2",IF(Gestión!F669=$L$81,"Impul",IF(Gestión!F669=$L$86,"Estudio",IF(Gestión!F669=$L$89,"Invest3",IF(Gestión!F669=$L$90,"Diseño",IF(Gestión!F669=$L$91,"Invest4",IF(Gestión!F669=$L$93,"Vincula",IF(Gestión!F669=$L$94,"Crea2",IF(Gestión!F669=$L$95,"Diseño1",IF(Gestión!F669=$L$96,"Opera3",IF(Gestión!F669=$L$100,"Promo",IF(Gestión!F669=$L$101,"Estudio1",IF(Gestión!F669=$L$103,"Desarrolla",IF(Gestión!F669=$L$104,"Propen",IF(Gestión!F669=$L$108,"Aument",IF(Gestión!F669=$L$112,"Aument2",IF(Gestión!F669=$L$113,"Incre2",IF(Gestión!F669=$L$115,"Diver",IF(Gestión!F669=$L$118,"Estable",IF(Gestión!F669=$L$128,"Realiza",IF(Gestión!F669=$L$131,"Realiza1",IF(Gestión!F669=$L$135,"Diseño2",IF(Gestión!F669=$L$137,"Estudio2",IF(Gestión!F669=$L$138,"Invest5",IF(Gestión!F669=$L$141,"Actua5",IF(Gestión!F669=$L$144,"Estable1",IF(Gestión!F669=$L$151,"Defin","N/A"))))))))))))))))))))))))))))))))))))))))))))))))))))))))))</f>
        <v>N/A</v>
      </c>
      <c r="O660" t="str">
        <f>IF(N660="N/A",IF(Gestión!F669=$L$152,"Estable2",IF(Gestión!F669=$L$159,"Diseño3",IF(Gestión!F669=$L$161,"Diseño4",IF(Gestión!F669=$L$164,"Forta6",IF(Gestión!F669=$L$168,"Prog1",IF(Gestión!F669=$L$171,"Robus",IF(Gestión!F669=$L$172,"Diseño5",IF(Gestión!F669=$L$173,"Diseño6",IF(Gestión!F669=$L$174,"Estruc",IF(Gestión!F669=$L$175,"Diseño7",IF(Gestión!F669=$L$178,"Diseño8",IF(Gestión!F669=$L$179,"Diseño9",IF(Gestión!F669=$L$180,"Diseño10",IF(Gestión!F669=$L$181,"Diseño11",IF(Gestión!F669=$L$182,"Diseño12",IF(Gestión!F669=$L$183,"Capacit",IF(Gestión!F669=$L$186,"Redi1",IF(Gestión!F669=$L$187,"Defin1",IF(Gestión!F669=$L$190,"Cumplir",IF(Gestión!F669=$L$193,"Sistem",IF(Gestión!F669=$L$195,"Montaje",IF(Gestión!F669=$L$198,"Implementa",IF(Gestión!F669=$L$201,"Sistem1",IF(Gestión!F669=$L$203,"Asegura",IF(Gestión!F669=$L$204,"Estable3",IF(Gestión!F669=$L$206,"Constru",IF(Gestión!F669=$L$210,"Defin2",IF(Gestión!F669=$L$212,"Cult1",IF(Gestión!F669=$L$214,"Diseño13",IF(Gestión!F669=$L$215,"Defin3",IF(Gestión!F669=$L$217,"Segui",""))))))))))))))))))))))))))))))),N660)</f>
        <v/>
      </c>
      <c r="P660" t="str">
        <f>IF(Gestión!D669=$Q$2,"Acre",IF(Gestión!D669=$Q$3,"Valor",IF(Gestión!D669=$Q$4,"Calidad",IF(Gestión!D669=$Q$5,"NAI",IF(Gestión!D669=$Q$6,"NAP",IF(Gestión!D669=$Q$7,"NAE",IF(Gestión!D669=$Q$8,"Articulación",IF(Gestión!D669=$Q$9,"Extensión",IF(Gestión!D669=$Q$10,"Regionalización",IF(Gestión!D669=$Q$11,"Interna",IF(Gestión!D669=$Q$12,"Seguimiento",IF(Gestión!D669=$Q$13,"NAA",IF(Gestión!D669=$Q$14,"Gerencia",IF(Gestión!D669=$Q$15,"TH",IF(Gestión!D669=$Q$16,"Finan",IF(Gestión!D669=$Q$17,"Bienestar",IF(Gestión!D669=$Q$18,"Comuni",IF(Gestión!D669=$Q$19,"Sistema",IF(Gestión!D669=$Q$20,"GestionD",IF(Gestión!D669=$Q$21,"Mejoramiento",IF(Gestión!D669=$Q$22,"Modelo",IF(Gestión!D669=$Q$23,"Control",""))))))))))))))))))))))</f>
        <v/>
      </c>
      <c r="T660" t="str">
        <f>IF(Gestión!E669=D!$K$2,"Acredi",IF(Gestión!E669=D!$K$7,"Increm",IF(Gestión!E669=D!$K$11,"Forma",IF(Gestión!E669=D!$K$15,"Vincu",IF(Gestión!E669=D!$K$31,"Estructuraci",IF(Gestión!E669=D!$K$33,"Tecnica",IF(Gestión!E669=D!$K$35,"Conso",IF(Gestión!E669=D!$K$37,"Fortale",IF(Gestión!E669=D!$K$38,"Program",IF(Gestión!E669=D!$K$40,"Estruct",IF(Gestión!E669=D!$K$48,"Artic",IF(Gestión!E669=D!$K$55,"Fortale1",IF(Gestión!E669=D!$K$60,"Biling",IF(Gestión!E669=D!$K$64,"Forma1",IF(Gestión!E669=D!$K$66,"Gest",IF(Gestión!E669=D!$K$68,"Redefini",IF(Gestión!E669=D!$K$69,"Fortale2",IF(Gestión!E669=D!$K$72,"Edu",IF(Gestión!E669=D!$K$79,"Implement",IF(Gestión!E669=D!$K$81,"Potencia",IF(Gestión!E669=D!$K$86,"Fortale3",IF(Gestión!E669=D!$K$89,"Vincu1",IF(Gestión!E669=D!$K$91,"Incur",IF(Gestión!E669=D!$K$93,"Proyec",IF(Gestión!E669=D!$K$94,"Estrateg",IF(Gestión!E669=D!$K$95,"Desa",IF(Gestión!E669=D!$K$103,"Seguim",IF(Gestión!E669=D!$K$104,"Acces",IF(Gestión!E669=D!$K$113,"Program1",IF(Gestión!E669=D!$K$115,"En",IF(Gestión!E669=D!$K$118,"Geren",IF(Gestión!E669=D!$K$128,"Proyec1",IF(Gestión!E669=D!$K$131,"Proyec2",IF(Gestión!E669=D!$K$135,"Forma2",IF(Gestión!E669=D!$K$137,"Talent",IF(Gestión!E669=D!$K$151,"Conso1",IF(Gestión!E669=D!$K$152,"Conso2",IF(Gestión!E669=D!$K$159,"Serv",IF(Gestión!E669=D!$K$164,"Rete",IF(Gestión!E669=D!$K$171,"Fortale4",IF(Gestión!E669=D!$K$172,"Fortale5",IF(Gestión!E669=D!$K$174,"Defini",IF(Gestión!E669=D!$K$175,"Coord",IF(Gestión!E669=D!$K$178,"Redef",IF(Gestión!E669=D!$K$181,"Compro",IF(Gestión!E669=D!$K$182,"Desa1",IF(Gestión!E669=D!$K$183,"Fortale6",IF(Gestión!E669=D!$K$187,"Esta",IF(Gestión!E669=D!$K$190,"Facil",IF(Gestión!E669=D!$K$193,"Soporte",IF(Gestión!E669=D!$K$198,"Implement1",IF(Gestión!E669=D!$K$201,"La",IF(Gestión!E669=D!$K$203,"Fortale7",IF(Gestión!E669=D!$K$206,"Remo",IF(Gestión!E669=D!$K$210,"Fortale8",IF(Gestión!E669=D!$K$214,"Mejoram",IF(Gestión!E669=D!$K$215,"Fortale9",IF(Gestión!E669=D!$K$217,"Fortale10",""))))))))))))))))))))))))))))))))))))))))))))))))))))))))))</f>
        <v/>
      </c>
    </row>
    <row r="661" spans="14:20" x14ac:dyDescent="0.25">
      <c r="N661" t="str">
        <f>IF(Gestión!F670=D!$L$2,"Forta",IF(Gestión!F670=$L$4,"Inclu",IF(Gestión!F670=$L$5,"Cult",IF(Gestión!F670=$L$7,"Actua",IF(Gestión!F670=$L$11,"Cuali",IF(Gestión!F670=$L$15,"Forta1",IF(Gestión!F670=$L$18,"Actua1",IF(Gestión!F670=$L$20,"Forta2",IF(Gestión!F670=$L$24,"Plan",IF(Gestión!F670=$L$28,"Confor",IF(Gestión!F670=$L$31,"Crea",IF(Gestión!F670=$L$33,"Incor",IF(Gestión!F670=$L$35,"Incre",IF(Gestión!F670=$L$36,"Prog",IF(Gestión!F670=$L$37,"Forta3",IF(Gestión!F670=$L$38,"Redi",IF(Gestión!F670=$L$40,"Confor1",IF(Gestión!F670=$L$44,"Apoyo",IF(Gestión!F670=$L$46,"Crea1",IF(Gestión!F670=$L$48,"Forta4",IF(Gestión!F670=$L$50,"Actua2",IF(Gestión!F670=$L$51,"Invest",IF(Gestión!F670=$L$52,"Conserv",IF(Gestión!F670=$L$55,"Incre1",IF(Gestión!F670=$L$60,"Actua3",IF(Gestión!F670=$L$64,"Actua4",IF(Gestión!F670=$L$66,"Asist",IF(Gestión!F670=$L$68,"Invest2",IF(Gestión!F670=$L$69,"Pract",IF(Gestión!F670=$L$72,"Forta5",IF(Gestión!F670=$L$79,"Opera",IF(Gestión!F670=$L$80,"Opera2",IF(Gestión!F670=$L$81,"Impul",IF(Gestión!F670=$L$86,"Estudio",IF(Gestión!F670=$L$89,"Invest3",IF(Gestión!F670=$L$90,"Diseño",IF(Gestión!F670=$L$91,"Invest4",IF(Gestión!F670=$L$93,"Vincula",IF(Gestión!F670=$L$94,"Crea2",IF(Gestión!F670=$L$95,"Diseño1",IF(Gestión!F670=$L$96,"Opera3",IF(Gestión!F670=$L$100,"Promo",IF(Gestión!F670=$L$101,"Estudio1",IF(Gestión!F670=$L$103,"Desarrolla",IF(Gestión!F670=$L$104,"Propen",IF(Gestión!F670=$L$108,"Aument",IF(Gestión!F670=$L$112,"Aument2",IF(Gestión!F670=$L$113,"Incre2",IF(Gestión!F670=$L$115,"Diver",IF(Gestión!F670=$L$118,"Estable",IF(Gestión!F670=$L$128,"Realiza",IF(Gestión!F670=$L$131,"Realiza1",IF(Gestión!F670=$L$135,"Diseño2",IF(Gestión!F670=$L$137,"Estudio2",IF(Gestión!F670=$L$138,"Invest5",IF(Gestión!F670=$L$141,"Actua5",IF(Gestión!F670=$L$144,"Estable1",IF(Gestión!F670=$L$151,"Defin","N/A"))))))))))))))))))))))))))))))))))))))))))))))))))))))))))</f>
        <v>N/A</v>
      </c>
      <c r="O661" t="str">
        <f>IF(N661="N/A",IF(Gestión!F670=$L$152,"Estable2",IF(Gestión!F670=$L$159,"Diseño3",IF(Gestión!F670=$L$161,"Diseño4",IF(Gestión!F670=$L$164,"Forta6",IF(Gestión!F670=$L$168,"Prog1",IF(Gestión!F670=$L$171,"Robus",IF(Gestión!F670=$L$172,"Diseño5",IF(Gestión!F670=$L$173,"Diseño6",IF(Gestión!F670=$L$174,"Estruc",IF(Gestión!F670=$L$175,"Diseño7",IF(Gestión!F670=$L$178,"Diseño8",IF(Gestión!F670=$L$179,"Diseño9",IF(Gestión!F670=$L$180,"Diseño10",IF(Gestión!F670=$L$181,"Diseño11",IF(Gestión!F670=$L$182,"Diseño12",IF(Gestión!F670=$L$183,"Capacit",IF(Gestión!F670=$L$186,"Redi1",IF(Gestión!F670=$L$187,"Defin1",IF(Gestión!F670=$L$190,"Cumplir",IF(Gestión!F670=$L$193,"Sistem",IF(Gestión!F670=$L$195,"Montaje",IF(Gestión!F670=$L$198,"Implementa",IF(Gestión!F670=$L$201,"Sistem1",IF(Gestión!F670=$L$203,"Asegura",IF(Gestión!F670=$L$204,"Estable3",IF(Gestión!F670=$L$206,"Constru",IF(Gestión!F670=$L$210,"Defin2",IF(Gestión!F670=$L$212,"Cult1",IF(Gestión!F670=$L$214,"Diseño13",IF(Gestión!F670=$L$215,"Defin3",IF(Gestión!F670=$L$217,"Segui",""))))))))))))))))))))))))))))))),N661)</f>
        <v/>
      </c>
      <c r="P661" t="str">
        <f>IF(Gestión!D670=$Q$2,"Acre",IF(Gestión!D670=$Q$3,"Valor",IF(Gestión!D670=$Q$4,"Calidad",IF(Gestión!D670=$Q$5,"NAI",IF(Gestión!D670=$Q$6,"NAP",IF(Gestión!D670=$Q$7,"NAE",IF(Gestión!D670=$Q$8,"Articulación",IF(Gestión!D670=$Q$9,"Extensión",IF(Gestión!D670=$Q$10,"Regionalización",IF(Gestión!D670=$Q$11,"Interna",IF(Gestión!D670=$Q$12,"Seguimiento",IF(Gestión!D670=$Q$13,"NAA",IF(Gestión!D670=$Q$14,"Gerencia",IF(Gestión!D670=$Q$15,"TH",IF(Gestión!D670=$Q$16,"Finan",IF(Gestión!D670=$Q$17,"Bienestar",IF(Gestión!D670=$Q$18,"Comuni",IF(Gestión!D670=$Q$19,"Sistema",IF(Gestión!D670=$Q$20,"GestionD",IF(Gestión!D670=$Q$21,"Mejoramiento",IF(Gestión!D670=$Q$22,"Modelo",IF(Gestión!D670=$Q$23,"Control",""))))))))))))))))))))))</f>
        <v/>
      </c>
      <c r="T661" t="str">
        <f>IF(Gestión!E670=D!$K$2,"Acredi",IF(Gestión!E670=D!$K$7,"Increm",IF(Gestión!E670=D!$K$11,"Forma",IF(Gestión!E670=D!$K$15,"Vincu",IF(Gestión!E670=D!$K$31,"Estructuraci",IF(Gestión!E670=D!$K$33,"Tecnica",IF(Gestión!E670=D!$K$35,"Conso",IF(Gestión!E670=D!$K$37,"Fortale",IF(Gestión!E670=D!$K$38,"Program",IF(Gestión!E670=D!$K$40,"Estruct",IF(Gestión!E670=D!$K$48,"Artic",IF(Gestión!E670=D!$K$55,"Fortale1",IF(Gestión!E670=D!$K$60,"Biling",IF(Gestión!E670=D!$K$64,"Forma1",IF(Gestión!E670=D!$K$66,"Gest",IF(Gestión!E670=D!$K$68,"Redefini",IF(Gestión!E670=D!$K$69,"Fortale2",IF(Gestión!E670=D!$K$72,"Edu",IF(Gestión!E670=D!$K$79,"Implement",IF(Gestión!E670=D!$K$81,"Potencia",IF(Gestión!E670=D!$K$86,"Fortale3",IF(Gestión!E670=D!$K$89,"Vincu1",IF(Gestión!E670=D!$K$91,"Incur",IF(Gestión!E670=D!$K$93,"Proyec",IF(Gestión!E670=D!$K$94,"Estrateg",IF(Gestión!E670=D!$K$95,"Desa",IF(Gestión!E670=D!$K$103,"Seguim",IF(Gestión!E670=D!$K$104,"Acces",IF(Gestión!E670=D!$K$113,"Program1",IF(Gestión!E670=D!$K$115,"En",IF(Gestión!E670=D!$K$118,"Geren",IF(Gestión!E670=D!$K$128,"Proyec1",IF(Gestión!E670=D!$K$131,"Proyec2",IF(Gestión!E670=D!$K$135,"Forma2",IF(Gestión!E670=D!$K$137,"Talent",IF(Gestión!E670=D!$K$151,"Conso1",IF(Gestión!E670=D!$K$152,"Conso2",IF(Gestión!E670=D!$K$159,"Serv",IF(Gestión!E670=D!$K$164,"Rete",IF(Gestión!E670=D!$K$171,"Fortale4",IF(Gestión!E670=D!$K$172,"Fortale5",IF(Gestión!E670=D!$K$174,"Defini",IF(Gestión!E670=D!$K$175,"Coord",IF(Gestión!E670=D!$K$178,"Redef",IF(Gestión!E670=D!$K$181,"Compro",IF(Gestión!E670=D!$K$182,"Desa1",IF(Gestión!E670=D!$K$183,"Fortale6",IF(Gestión!E670=D!$K$187,"Esta",IF(Gestión!E670=D!$K$190,"Facil",IF(Gestión!E670=D!$K$193,"Soporte",IF(Gestión!E670=D!$K$198,"Implement1",IF(Gestión!E670=D!$K$201,"La",IF(Gestión!E670=D!$K$203,"Fortale7",IF(Gestión!E670=D!$K$206,"Remo",IF(Gestión!E670=D!$K$210,"Fortale8",IF(Gestión!E670=D!$K$214,"Mejoram",IF(Gestión!E670=D!$K$215,"Fortale9",IF(Gestión!E670=D!$K$217,"Fortale10",""))))))))))))))))))))))))))))))))))))))))))))))))))))))))))</f>
        <v/>
      </c>
    </row>
    <row r="662" spans="14:20" x14ac:dyDescent="0.25">
      <c r="N662" t="str">
        <f>IF(Gestión!F671=D!$L$2,"Forta",IF(Gestión!F671=$L$4,"Inclu",IF(Gestión!F671=$L$5,"Cult",IF(Gestión!F671=$L$7,"Actua",IF(Gestión!F671=$L$11,"Cuali",IF(Gestión!F671=$L$15,"Forta1",IF(Gestión!F671=$L$18,"Actua1",IF(Gestión!F671=$L$20,"Forta2",IF(Gestión!F671=$L$24,"Plan",IF(Gestión!F671=$L$28,"Confor",IF(Gestión!F671=$L$31,"Crea",IF(Gestión!F671=$L$33,"Incor",IF(Gestión!F671=$L$35,"Incre",IF(Gestión!F671=$L$36,"Prog",IF(Gestión!F671=$L$37,"Forta3",IF(Gestión!F671=$L$38,"Redi",IF(Gestión!F671=$L$40,"Confor1",IF(Gestión!F671=$L$44,"Apoyo",IF(Gestión!F671=$L$46,"Crea1",IF(Gestión!F671=$L$48,"Forta4",IF(Gestión!F671=$L$50,"Actua2",IF(Gestión!F671=$L$51,"Invest",IF(Gestión!F671=$L$52,"Conserv",IF(Gestión!F671=$L$55,"Incre1",IF(Gestión!F671=$L$60,"Actua3",IF(Gestión!F671=$L$64,"Actua4",IF(Gestión!F671=$L$66,"Asist",IF(Gestión!F671=$L$68,"Invest2",IF(Gestión!F671=$L$69,"Pract",IF(Gestión!F671=$L$72,"Forta5",IF(Gestión!F671=$L$79,"Opera",IF(Gestión!F671=$L$80,"Opera2",IF(Gestión!F671=$L$81,"Impul",IF(Gestión!F671=$L$86,"Estudio",IF(Gestión!F671=$L$89,"Invest3",IF(Gestión!F671=$L$90,"Diseño",IF(Gestión!F671=$L$91,"Invest4",IF(Gestión!F671=$L$93,"Vincula",IF(Gestión!F671=$L$94,"Crea2",IF(Gestión!F671=$L$95,"Diseño1",IF(Gestión!F671=$L$96,"Opera3",IF(Gestión!F671=$L$100,"Promo",IF(Gestión!F671=$L$101,"Estudio1",IF(Gestión!F671=$L$103,"Desarrolla",IF(Gestión!F671=$L$104,"Propen",IF(Gestión!F671=$L$108,"Aument",IF(Gestión!F671=$L$112,"Aument2",IF(Gestión!F671=$L$113,"Incre2",IF(Gestión!F671=$L$115,"Diver",IF(Gestión!F671=$L$118,"Estable",IF(Gestión!F671=$L$128,"Realiza",IF(Gestión!F671=$L$131,"Realiza1",IF(Gestión!F671=$L$135,"Diseño2",IF(Gestión!F671=$L$137,"Estudio2",IF(Gestión!F671=$L$138,"Invest5",IF(Gestión!F671=$L$141,"Actua5",IF(Gestión!F671=$L$144,"Estable1",IF(Gestión!F671=$L$151,"Defin","N/A"))))))))))))))))))))))))))))))))))))))))))))))))))))))))))</f>
        <v>N/A</v>
      </c>
      <c r="O662" t="str">
        <f>IF(N662="N/A",IF(Gestión!F671=$L$152,"Estable2",IF(Gestión!F671=$L$159,"Diseño3",IF(Gestión!F671=$L$161,"Diseño4",IF(Gestión!F671=$L$164,"Forta6",IF(Gestión!F671=$L$168,"Prog1",IF(Gestión!F671=$L$171,"Robus",IF(Gestión!F671=$L$172,"Diseño5",IF(Gestión!F671=$L$173,"Diseño6",IF(Gestión!F671=$L$174,"Estruc",IF(Gestión!F671=$L$175,"Diseño7",IF(Gestión!F671=$L$178,"Diseño8",IF(Gestión!F671=$L$179,"Diseño9",IF(Gestión!F671=$L$180,"Diseño10",IF(Gestión!F671=$L$181,"Diseño11",IF(Gestión!F671=$L$182,"Diseño12",IF(Gestión!F671=$L$183,"Capacit",IF(Gestión!F671=$L$186,"Redi1",IF(Gestión!F671=$L$187,"Defin1",IF(Gestión!F671=$L$190,"Cumplir",IF(Gestión!F671=$L$193,"Sistem",IF(Gestión!F671=$L$195,"Montaje",IF(Gestión!F671=$L$198,"Implementa",IF(Gestión!F671=$L$201,"Sistem1",IF(Gestión!F671=$L$203,"Asegura",IF(Gestión!F671=$L$204,"Estable3",IF(Gestión!F671=$L$206,"Constru",IF(Gestión!F671=$L$210,"Defin2",IF(Gestión!F671=$L$212,"Cult1",IF(Gestión!F671=$L$214,"Diseño13",IF(Gestión!F671=$L$215,"Defin3",IF(Gestión!F671=$L$217,"Segui",""))))))))))))))))))))))))))))))),N662)</f>
        <v/>
      </c>
      <c r="P662" t="str">
        <f>IF(Gestión!D671=$Q$2,"Acre",IF(Gestión!D671=$Q$3,"Valor",IF(Gestión!D671=$Q$4,"Calidad",IF(Gestión!D671=$Q$5,"NAI",IF(Gestión!D671=$Q$6,"NAP",IF(Gestión!D671=$Q$7,"NAE",IF(Gestión!D671=$Q$8,"Articulación",IF(Gestión!D671=$Q$9,"Extensión",IF(Gestión!D671=$Q$10,"Regionalización",IF(Gestión!D671=$Q$11,"Interna",IF(Gestión!D671=$Q$12,"Seguimiento",IF(Gestión!D671=$Q$13,"NAA",IF(Gestión!D671=$Q$14,"Gerencia",IF(Gestión!D671=$Q$15,"TH",IF(Gestión!D671=$Q$16,"Finan",IF(Gestión!D671=$Q$17,"Bienestar",IF(Gestión!D671=$Q$18,"Comuni",IF(Gestión!D671=$Q$19,"Sistema",IF(Gestión!D671=$Q$20,"GestionD",IF(Gestión!D671=$Q$21,"Mejoramiento",IF(Gestión!D671=$Q$22,"Modelo",IF(Gestión!D671=$Q$23,"Control",""))))))))))))))))))))))</f>
        <v/>
      </c>
      <c r="T662" t="str">
        <f>IF(Gestión!E671=D!$K$2,"Acredi",IF(Gestión!E671=D!$K$7,"Increm",IF(Gestión!E671=D!$K$11,"Forma",IF(Gestión!E671=D!$K$15,"Vincu",IF(Gestión!E671=D!$K$31,"Estructuraci",IF(Gestión!E671=D!$K$33,"Tecnica",IF(Gestión!E671=D!$K$35,"Conso",IF(Gestión!E671=D!$K$37,"Fortale",IF(Gestión!E671=D!$K$38,"Program",IF(Gestión!E671=D!$K$40,"Estruct",IF(Gestión!E671=D!$K$48,"Artic",IF(Gestión!E671=D!$K$55,"Fortale1",IF(Gestión!E671=D!$K$60,"Biling",IF(Gestión!E671=D!$K$64,"Forma1",IF(Gestión!E671=D!$K$66,"Gest",IF(Gestión!E671=D!$K$68,"Redefini",IF(Gestión!E671=D!$K$69,"Fortale2",IF(Gestión!E671=D!$K$72,"Edu",IF(Gestión!E671=D!$K$79,"Implement",IF(Gestión!E671=D!$K$81,"Potencia",IF(Gestión!E671=D!$K$86,"Fortale3",IF(Gestión!E671=D!$K$89,"Vincu1",IF(Gestión!E671=D!$K$91,"Incur",IF(Gestión!E671=D!$K$93,"Proyec",IF(Gestión!E671=D!$K$94,"Estrateg",IF(Gestión!E671=D!$K$95,"Desa",IF(Gestión!E671=D!$K$103,"Seguim",IF(Gestión!E671=D!$K$104,"Acces",IF(Gestión!E671=D!$K$113,"Program1",IF(Gestión!E671=D!$K$115,"En",IF(Gestión!E671=D!$K$118,"Geren",IF(Gestión!E671=D!$K$128,"Proyec1",IF(Gestión!E671=D!$K$131,"Proyec2",IF(Gestión!E671=D!$K$135,"Forma2",IF(Gestión!E671=D!$K$137,"Talent",IF(Gestión!E671=D!$K$151,"Conso1",IF(Gestión!E671=D!$K$152,"Conso2",IF(Gestión!E671=D!$K$159,"Serv",IF(Gestión!E671=D!$K$164,"Rete",IF(Gestión!E671=D!$K$171,"Fortale4",IF(Gestión!E671=D!$K$172,"Fortale5",IF(Gestión!E671=D!$K$174,"Defini",IF(Gestión!E671=D!$K$175,"Coord",IF(Gestión!E671=D!$K$178,"Redef",IF(Gestión!E671=D!$K$181,"Compro",IF(Gestión!E671=D!$K$182,"Desa1",IF(Gestión!E671=D!$K$183,"Fortale6",IF(Gestión!E671=D!$K$187,"Esta",IF(Gestión!E671=D!$K$190,"Facil",IF(Gestión!E671=D!$K$193,"Soporte",IF(Gestión!E671=D!$K$198,"Implement1",IF(Gestión!E671=D!$K$201,"La",IF(Gestión!E671=D!$K$203,"Fortale7",IF(Gestión!E671=D!$K$206,"Remo",IF(Gestión!E671=D!$K$210,"Fortale8",IF(Gestión!E671=D!$K$214,"Mejoram",IF(Gestión!E671=D!$K$215,"Fortale9",IF(Gestión!E671=D!$K$217,"Fortale10",""))))))))))))))))))))))))))))))))))))))))))))))))))))))))))</f>
        <v/>
      </c>
    </row>
    <row r="663" spans="14:20" x14ac:dyDescent="0.25">
      <c r="N663" t="str">
        <f>IF(Gestión!F672=D!$L$2,"Forta",IF(Gestión!F672=$L$4,"Inclu",IF(Gestión!F672=$L$5,"Cult",IF(Gestión!F672=$L$7,"Actua",IF(Gestión!F672=$L$11,"Cuali",IF(Gestión!F672=$L$15,"Forta1",IF(Gestión!F672=$L$18,"Actua1",IF(Gestión!F672=$L$20,"Forta2",IF(Gestión!F672=$L$24,"Plan",IF(Gestión!F672=$L$28,"Confor",IF(Gestión!F672=$L$31,"Crea",IF(Gestión!F672=$L$33,"Incor",IF(Gestión!F672=$L$35,"Incre",IF(Gestión!F672=$L$36,"Prog",IF(Gestión!F672=$L$37,"Forta3",IF(Gestión!F672=$L$38,"Redi",IF(Gestión!F672=$L$40,"Confor1",IF(Gestión!F672=$L$44,"Apoyo",IF(Gestión!F672=$L$46,"Crea1",IF(Gestión!F672=$L$48,"Forta4",IF(Gestión!F672=$L$50,"Actua2",IF(Gestión!F672=$L$51,"Invest",IF(Gestión!F672=$L$52,"Conserv",IF(Gestión!F672=$L$55,"Incre1",IF(Gestión!F672=$L$60,"Actua3",IF(Gestión!F672=$L$64,"Actua4",IF(Gestión!F672=$L$66,"Asist",IF(Gestión!F672=$L$68,"Invest2",IF(Gestión!F672=$L$69,"Pract",IF(Gestión!F672=$L$72,"Forta5",IF(Gestión!F672=$L$79,"Opera",IF(Gestión!F672=$L$80,"Opera2",IF(Gestión!F672=$L$81,"Impul",IF(Gestión!F672=$L$86,"Estudio",IF(Gestión!F672=$L$89,"Invest3",IF(Gestión!F672=$L$90,"Diseño",IF(Gestión!F672=$L$91,"Invest4",IF(Gestión!F672=$L$93,"Vincula",IF(Gestión!F672=$L$94,"Crea2",IF(Gestión!F672=$L$95,"Diseño1",IF(Gestión!F672=$L$96,"Opera3",IF(Gestión!F672=$L$100,"Promo",IF(Gestión!F672=$L$101,"Estudio1",IF(Gestión!F672=$L$103,"Desarrolla",IF(Gestión!F672=$L$104,"Propen",IF(Gestión!F672=$L$108,"Aument",IF(Gestión!F672=$L$112,"Aument2",IF(Gestión!F672=$L$113,"Incre2",IF(Gestión!F672=$L$115,"Diver",IF(Gestión!F672=$L$118,"Estable",IF(Gestión!F672=$L$128,"Realiza",IF(Gestión!F672=$L$131,"Realiza1",IF(Gestión!F672=$L$135,"Diseño2",IF(Gestión!F672=$L$137,"Estudio2",IF(Gestión!F672=$L$138,"Invest5",IF(Gestión!F672=$L$141,"Actua5",IF(Gestión!F672=$L$144,"Estable1",IF(Gestión!F672=$L$151,"Defin","N/A"))))))))))))))))))))))))))))))))))))))))))))))))))))))))))</f>
        <v>N/A</v>
      </c>
      <c r="O663" t="str">
        <f>IF(N663="N/A",IF(Gestión!F672=$L$152,"Estable2",IF(Gestión!F672=$L$159,"Diseño3",IF(Gestión!F672=$L$161,"Diseño4",IF(Gestión!F672=$L$164,"Forta6",IF(Gestión!F672=$L$168,"Prog1",IF(Gestión!F672=$L$171,"Robus",IF(Gestión!F672=$L$172,"Diseño5",IF(Gestión!F672=$L$173,"Diseño6",IF(Gestión!F672=$L$174,"Estruc",IF(Gestión!F672=$L$175,"Diseño7",IF(Gestión!F672=$L$178,"Diseño8",IF(Gestión!F672=$L$179,"Diseño9",IF(Gestión!F672=$L$180,"Diseño10",IF(Gestión!F672=$L$181,"Diseño11",IF(Gestión!F672=$L$182,"Diseño12",IF(Gestión!F672=$L$183,"Capacit",IF(Gestión!F672=$L$186,"Redi1",IF(Gestión!F672=$L$187,"Defin1",IF(Gestión!F672=$L$190,"Cumplir",IF(Gestión!F672=$L$193,"Sistem",IF(Gestión!F672=$L$195,"Montaje",IF(Gestión!F672=$L$198,"Implementa",IF(Gestión!F672=$L$201,"Sistem1",IF(Gestión!F672=$L$203,"Asegura",IF(Gestión!F672=$L$204,"Estable3",IF(Gestión!F672=$L$206,"Constru",IF(Gestión!F672=$L$210,"Defin2",IF(Gestión!F672=$L$212,"Cult1",IF(Gestión!F672=$L$214,"Diseño13",IF(Gestión!F672=$L$215,"Defin3",IF(Gestión!F672=$L$217,"Segui",""))))))))))))))))))))))))))))))),N663)</f>
        <v/>
      </c>
      <c r="P663" t="str">
        <f>IF(Gestión!D672=$Q$2,"Acre",IF(Gestión!D672=$Q$3,"Valor",IF(Gestión!D672=$Q$4,"Calidad",IF(Gestión!D672=$Q$5,"NAI",IF(Gestión!D672=$Q$6,"NAP",IF(Gestión!D672=$Q$7,"NAE",IF(Gestión!D672=$Q$8,"Articulación",IF(Gestión!D672=$Q$9,"Extensión",IF(Gestión!D672=$Q$10,"Regionalización",IF(Gestión!D672=$Q$11,"Interna",IF(Gestión!D672=$Q$12,"Seguimiento",IF(Gestión!D672=$Q$13,"NAA",IF(Gestión!D672=$Q$14,"Gerencia",IF(Gestión!D672=$Q$15,"TH",IF(Gestión!D672=$Q$16,"Finan",IF(Gestión!D672=$Q$17,"Bienestar",IF(Gestión!D672=$Q$18,"Comuni",IF(Gestión!D672=$Q$19,"Sistema",IF(Gestión!D672=$Q$20,"GestionD",IF(Gestión!D672=$Q$21,"Mejoramiento",IF(Gestión!D672=$Q$22,"Modelo",IF(Gestión!D672=$Q$23,"Control",""))))))))))))))))))))))</f>
        <v/>
      </c>
      <c r="T663" t="str">
        <f>IF(Gestión!E672=D!$K$2,"Acredi",IF(Gestión!E672=D!$K$7,"Increm",IF(Gestión!E672=D!$K$11,"Forma",IF(Gestión!E672=D!$K$15,"Vincu",IF(Gestión!E672=D!$K$31,"Estructuraci",IF(Gestión!E672=D!$K$33,"Tecnica",IF(Gestión!E672=D!$K$35,"Conso",IF(Gestión!E672=D!$K$37,"Fortale",IF(Gestión!E672=D!$K$38,"Program",IF(Gestión!E672=D!$K$40,"Estruct",IF(Gestión!E672=D!$K$48,"Artic",IF(Gestión!E672=D!$K$55,"Fortale1",IF(Gestión!E672=D!$K$60,"Biling",IF(Gestión!E672=D!$K$64,"Forma1",IF(Gestión!E672=D!$K$66,"Gest",IF(Gestión!E672=D!$K$68,"Redefini",IF(Gestión!E672=D!$K$69,"Fortale2",IF(Gestión!E672=D!$K$72,"Edu",IF(Gestión!E672=D!$K$79,"Implement",IF(Gestión!E672=D!$K$81,"Potencia",IF(Gestión!E672=D!$K$86,"Fortale3",IF(Gestión!E672=D!$K$89,"Vincu1",IF(Gestión!E672=D!$K$91,"Incur",IF(Gestión!E672=D!$K$93,"Proyec",IF(Gestión!E672=D!$K$94,"Estrateg",IF(Gestión!E672=D!$K$95,"Desa",IF(Gestión!E672=D!$K$103,"Seguim",IF(Gestión!E672=D!$K$104,"Acces",IF(Gestión!E672=D!$K$113,"Program1",IF(Gestión!E672=D!$K$115,"En",IF(Gestión!E672=D!$K$118,"Geren",IF(Gestión!E672=D!$K$128,"Proyec1",IF(Gestión!E672=D!$K$131,"Proyec2",IF(Gestión!E672=D!$K$135,"Forma2",IF(Gestión!E672=D!$K$137,"Talent",IF(Gestión!E672=D!$K$151,"Conso1",IF(Gestión!E672=D!$K$152,"Conso2",IF(Gestión!E672=D!$K$159,"Serv",IF(Gestión!E672=D!$K$164,"Rete",IF(Gestión!E672=D!$K$171,"Fortale4",IF(Gestión!E672=D!$K$172,"Fortale5",IF(Gestión!E672=D!$K$174,"Defini",IF(Gestión!E672=D!$K$175,"Coord",IF(Gestión!E672=D!$K$178,"Redef",IF(Gestión!E672=D!$K$181,"Compro",IF(Gestión!E672=D!$K$182,"Desa1",IF(Gestión!E672=D!$K$183,"Fortale6",IF(Gestión!E672=D!$K$187,"Esta",IF(Gestión!E672=D!$K$190,"Facil",IF(Gestión!E672=D!$K$193,"Soporte",IF(Gestión!E672=D!$K$198,"Implement1",IF(Gestión!E672=D!$K$201,"La",IF(Gestión!E672=D!$K$203,"Fortale7",IF(Gestión!E672=D!$K$206,"Remo",IF(Gestión!E672=D!$K$210,"Fortale8",IF(Gestión!E672=D!$K$214,"Mejoram",IF(Gestión!E672=D!$K$215,"Fortale9",IF(Gestión!E672=D!$K$217,"Fortale10",""))))))))))))))))))))))))))))))))))))))))))))))))))))))))))</f>
        <v/>
      </c>
    </row>
    <row r="664" spans="14:20" x14ac:dyDescent="0.25">
      <c r="N664" t="str">
        <f>IF(Gestión!F673=D!$L$2,"Forta",IF(Gestión!F673=$L$4,"Inclu",IF(Gestión!F673=$L$5,"Cult",IF(Gestión!F673=$L$7,"Actua",IF(Gestión!F673=$L$11,"Cuali",IF(Gestión!F673=$L$15,"Forta1",IF(Gestión!F673=$L$18,"Actua1",IF(Gestión!F673=$L$20,"Forta2",IF(Gestión!F673=$L$24,"Plan",IF(Gestión!F673=$L$28,"Confor",IF(Gestión!F673=$L$31,"Crea",IF(Gestión!F673=$L$33,"Incor",IF(Gestión!F673=$L$35,"Incre",IF(Gestión!F673=$L$36,"Prog",IF(Gestión!F673=$L$37,"Forta3",IF(Gestión!F673=$L$38,"Redi",IF(Gestión!F673=$L$40,"Confor1",IF(Gestión!F673=$L$44,"Apoyo",IF(Gestión!F673=$L$46,"Crea1",IF(Gestión!F673=$L$48,"Forta4",IF(Gestión!F673=$L$50,"Actua2",IF(Gestión!F673=$L$51,"Invest",IF(Gestión!F673=$L$52,"Conserv",IF(Gestión!F673=$L$55,"Incre1",IF(Gestión!F673=$L$60,"Actua3",IF(Gestión!F673=$L$64,"Actua4",IF(Gestión!F673=$L$66,"Asist",IF(Gestión!F673=$L$68,"Invest2",IF(Gestión!F673=$L$69,"Pract",IF(Gestión!F673=$L$72,"Forta5",IF(Gestión!F673=$L$79,"Opera",IF(Gestión!F673=$L$80,"Opera2",IF(Gestión!F673=$L$81,"Impul",IF(Gestión!F673=$L$86,"Estudio",IF(Gestión!F673=$L$89,"Invest3",IF(Gestión!F673=$L$90,"Diseño",IF(Gestión!F673=$L$91,"Invest4",IF(Gestión!F673=$L$93,"Vincula",IF(Gestión!F673=$L$94,"Crea2",IF(Gestión!F673=$L$95,"Diseño1",IF(Gestión!F673=$L$96,"Opera3",IF(Gestión!F673=$L$100,"Promo",IF(Gestión!F673=$L$101,"Estudio1",IF(Gestión!F673=$L$103,"Desarrolla",IF(Gestión!F673=$L$104,"Propen",IF(Gestión!F673=$L$108,"Aument",IF(Gestión!F673=$L$112,"Aument2",IF(Gestión!F673=$L$113,"Incre2",IF(Gestión!F673=$L$115,"Diver",IF(Gestión!F673=$L$118,"Estable",IF(Gestión!F673=$L$128,"Realiza",IF(Gestión!F673=$L$131,"Realiza1",IF(Gestión!F673=$L$135,"Diseño2",IF(Gestión!F673=$L$137,"Estudio2",IF(Gestión!F673=$L$138,"Invest5",IF(Gestión!F673=$L$141,"Actua5",IF(Gestión!F673=$L$144,"Estable1",IF(Gestión!F673=$L$151,"Defin","N/A"))))))))))))))))))))))))))))))))))))))))))))))))))))))))))</f>
        <v>N/A</v>
      </c>
      <c r="O664" t="str">
        <f>IF(N664="N/A",IF(Gestión!F673=$L$152,"Estable2",IF(Gestión!F673=$L$159,"Diseño3",IF(Gestión!F673=$L$161,"Diseño4",IF(Gestión!F673=$L$164,"Forta6",IF(Gestión!F673=$L$168,"Prog1",IF(Gestión!F673=$L$171,"Robus",IF(Gestión!F673=$L$172,"Diseño5",IF(Gestión!F673=$L$173,"Diseño6",IF(Gestión!F673=$L$174,"Estruc",IF(Gestión!F673=$L$175,"Diseño7",IF(Gestión!F673=$L$178,"Diseño8",IF(Gestión!F673=$L$179,"Diseño9",IF(Gestión!F673=$L$180,"Diseño10",IF(Gestión!F673=$L$181,"Diseño11",IF(Gestión!F673=$L$182,"Diseño12",IF(Gestión!F673=$L$183,"Capacit",IF(Gestión!F673=$L$186,"Redi1",IF(Gestión!F673=$L$187,"Defin1",IF(Gestión!F673=$L$190,"Cumplir",IF(Gestión!F673=$L$193,"Sistem",IF(Gestión!F673=$L$195,"Montaje",IF(Gestión!F673=$L$198,"Implementa",IF(Gestión!F673=$L$201,"Sistem1",IF(Gestión!F673=$L$203,"Asegura",IF(Gestión!F673=$L$204,"Estable3",IF(Gestión!F673=$L$206,"Constru",IF(Gestión!F673=$L$210,"Defin2",IF(Gestión!F673=$L$212,"Cult1",IF(Gestión!F673=$L$214,"Diseño13",IF(Gestión!F673=$L$215,"Defin3",IF(Gestión!F673=$L$217,"Segui",""))))))))))))))))))))))))))))))),N664)</f>
        <v/>
      </c>
      <c r="P664" t="str">
        <f>IF(Gestión!D673=$Q$2,"Acre",IF(Gestión!D673=$Q$3,"Valor",IF(Gestión!D673=$Q$4,"Calidad",IF(Gestión!D673=$Q$5,"NAI",IF(Gestión!D673=$Q$6,"NAP",IF(Gestión!D673=$Q$7,"NAE",IF(Gestión!D673=$Q$8,"Articulación",IF(Gestión!D673=$Q$9,"Extensión",IF(Gestión!D673=$Q$10,"Regionalización",IF(Gestión!D673=$Q$11,"Interna",IF(Gestión!D673=$Q$12,"Seguimiento",IF(Gestión!D673=$Q$13,"NAA",IF(Gestión!D673=$Q$14,"Gerencia",IF(Gestión!D673=$Q$15,"TH",IF(Gestión!D673=$Q$16,"Finan",IF(Gestión!D673=$Q$17,"Bienestar",IF(Gestión!D673=$Q$18,"Comuni",IF(Gestión!D673=$Q$19,"Sistema",IF(Gestión!D673=$Q$20,"GestionD",IF(Gestión!D673=$Q$21,"Mejoramiento",IF(Gestión!D673=$Q$22,"Modelo",IF(Gestión!D673=$Q$23,"Control",""))))))))))))))))))))))</f>
        <v/>
      </c>
      <c r="T664" t="str">
        <f>IF(Gestión!E673=D!$K$2,"Acredi",IF(Gestión!E673=D!$K$7,"Increm",IF(Gestión!E673=D!$K$11,"Forma",IF(Gestión!E673=D!$K$15,"Vincu",IF(Gestión!E673=D!$K$31,"Estructuraci",IF(Gestión!E673=D!$K$33,"Tecnica",IF(Gestión!E673=D!$K$35,"Conso",IF(Gestión!E673=D!$K$37,"Fortale",IF(Gestión!E673=D!$K$38,"Program",IF(Gestión!E673=D!$K$40,"Estruct",IF(Gestión!E673=D!$K$48,"Artic",IF(Gestión!E673=D!$K$55,"Fortale1",IF(Gestión!E673=D!$K$60,"Biling",IF(Gestión!E673=D!$K$64,"Forma1",IF(Gestión!E673=D!$K$66,"Gest",IF(Gestión!E673=D!$K$68,"Redefini",IF(Gestión!E673=D!$K$69,"Fortale2",IF(Gestión!E673=D!$K$72,"Edu",IF(Gestión!E673=D!$K$79,"Implement",IF(Gestión!E673=D!$K$81,"Potencia",IF(Gestión!E673=D!$K$86,"Fortale3",IF(Gestión!E673=D!$K$89,"Vincu1",IF(Gestión!E673=D!$K$91,"Incur",IF(Gestión!E673=D!$K$93,"Proyec",IF(Gestión!E673=D!$K$94,"Estrateg",IF(Gestión!E673=D!$K$95,"Desa",IF(Gestión!E673=D!$K$103,"Seguim",IF(Gestión!E673=D!$K$104,"Acces",IF(Gestión!E673=D!$K$113,"Program1",IF(Gestión!E673=D!$K$115,"En",IF(Gestión!E673=D!$K$118,"Geren",IF(Gestión!E673=D!$K$128,"Proyec1",IF(Gestión!E673=D!$K$131,"Proyec2",IF(Gestión!E673=D!$K$135,"Forma2",IF(Gestión!E673=D!$K$137,"Talent",IF(Gestión!E673=D!$K$151,"Conso1",IF(Gestión!E673=D!$K$152,"Conso2",IF(Gestión!E673=D!$K$159,"Serv",IF(Gestión!E673=D!$K$164,"Rete",IF(Gestión!E673=D!$K$171,"Fortale4",IF(Gestión!E673=D!$K$172,"Fortale5",IF(Gestión!E673=D!$K$174,"Defini",IF(Gestión!E673=D!$K$175,"Coord",IF(Gestión!E673=D!$K$178,"Redef",IF(Gestión!E673=D!$K$181,"Compro",IF(Gestión!E673=D!$K$182,"Desa1",IF(Gestión!E673=D!$K$183,"Fortale6",IF(Gestión!E673=D!$K$187,"Esta",IF(Gestión!E673=D!$K$190,"Facil",IF(Gestión!E673=D!$K$193,"Soporte",IF(Gestión!E673=D!$K$198,"Implement1",IF(Gestión!E673=D!$K$201,"La",IF(Gestión!E673=D!$K$203,"Fortale7",IF(Gestión!E673=D!$K$206,"Remo",IF(Gestión!E673=D!$K$210,"Fortale8",IF(Gestión!E673=D!$K$214,"Mejoram",IF(Gestión!E673=D!$K$215,"Fortale9",IF(Gestión!E673=D!$K$217,"Fortale10",""))))))))))))))))))))))))))))))))))))))))))))))))))))))))))</f>
        <v/>
      </c>
    </row>
    <row r="665" spans="14:20" x14ac:dyDescent="0.25">
      <c r="N665" t="str">
        <f>IF(Gestión!F674=D!$L$2,"Forta",IF(Gestión!F674=$L$4,"Inclu",IF(Gestión!F674=$L$5,"Cult",IF(Gestión!F674=$L$7,"Actua",IF(Gestión!F674=$L$11,"Cuali",IF(Gestión!F674=$L$15,"Forta1",IF(Gestión!F674=$L$18,"Actua1",IF(Gestión!F674=$L$20,"Forta2",IF(Gestión!F674=$L$24,"Plan",IF(Gestión!F674=$L$28,"Confor",IF(Gestión!F674=$L$31,"Crea",IF(Gestión!F674=$L$33,"Incor",IF(Gestión!F674=$L$35,"Incre",IF(Gestión!F674=$L$36,"Prog",IF(Gestión!F674=$L$37,"Forta3",IF(Gestión!F674=$L$38,"Redi",IF(Gestión!F674=$L$40,"Confor1",IF(Gestión!F674=$L$44,"Apoyo",IF(Gestión!F674=$L$46,"Crea1",IF(Gestión!F674=$L$48,"Forta4",IF(Gestión!F674=$L$50,"Actua2",IF(Gestión!F674=$L$51,"Invest",IF(Gestión!F674=$L$52,"Conserv",IF(Gestión!F674=$L$55,"Incre1",IF(Gestión!F674=$L$60,"Actua3",IF(Gestión!F674=$L$64,"Actua4",IF(Gestión!F674=$L$66,"Asist",IF(Gestión!F674=$L$68,"Invest2",IF(Gestión!F674=$L$69,"Pract",IF(Gestión!F674=$L$72,"Forta5",IF(Gestión!F674=$L$79,"Opera",IF(Gestión!F674=$L$80,"Opera2",IF(Gestión!F674=$L$81,"Impul",IF(Gestión!F674=$L$86,"Estudio",IF(Gestión!F674=$L$89,"Invest3",IF(Gestión!F674=$L$90,"Diseño",IF(Gestión!F674=$L$91,"Invest4",IF(Gestión!F674=$L$93,"Vincula",IF(Gestión!F674=$L$94,"Crea2",IF(Gestión!F674=$L$95,"Diseño1",IF(Gestión!F674=$L$96,"Opera3",IF(Gestión!F674=$L$100,"Promo",IF(Gestión!F674=$L$101,"Estudio1",IF(Gestión!F674=$L$103,"Desarrolla",IF(Gestión!F674=$L$104,"Propen",IF(Gestión!F674=$L$108,"Aument",IF(Gestión!F674=$L$112,"Aument2",IF(Gestión!F674=$L$113,"Incre2",IF(Gestión!F674=$L$115,"Diver",IF(Gestión!F674=$L$118,"Estable",IF(Gestión!F674=$L$128,"Realiza",IF(Gestión!F674=$L$131,"Realiza1",IF(Gestión!F674=$L$135,"Diseño2",IF(Gestión!F674=$L$137,"Estudio2",IF(Gestión!F674=$L$138,"Invest5",IF(Gestión!F674=$L$141,"Actua5",IF(Gestión!F674=$L$144,"Estable1",IF(Gestión!F674=$L$151,"Defin","N/A"))))))))))))))))))))))))))))))))))))))))))))))))))))))))))</f>
        <v>N/A</v>
      </c>
      <c r="O665" t="str">
        <f>IF(N665="N/A",IF(Gestión!F674=$L$152,"Estable2",IF(Gestión!F674=$L$159,"Diseño3",IF(Gestión!F674=$L$161,"Diseño4",IF(Gestión!F674=$L$164,"Forta6",IF(Gestión!F674=$L$168,"Prog1",IF(Gestión!F674=$L$171,"Robus",IF(Gestión!F674=$L$172,"Diseño5",IF(Gestión!F674=$L$173,"Diseño6",IF(Gestión!F674=$L$174,"Estruc",IF(Gestión!F674=$L$175,"Diseño7",IF(Gestión!F674=$L$178,"Diseño8",IF(Gestión!F674=$L$179,"Diseño9",IF(Gestión!F674=$L$180,"Diseño10",IF(Gestión!F674=$L$181,"Diseño11",IF(Gestión!F674=$L$182,"Diseño12",IF(Gestión!F674=$L$183,"Capacit",IF(Gestión!F674=$L$186,"Redi1",IF(Gestión!F674=$L$187,"Defin1",IF(Gestión!F674=$L$190,"Cumplir",IF(Gestión!F674=$L$193,"Sistem",IF(Gestión!F674=$L$195,"Montaje",IF(Gestión!F674=$L$198,"Implementa",IF(Gestión!F674=$L$201,"Sistem1",IF(Gestión!F674=$L$203,"Asegura",IF(Gestión!F674=$L$204,"Estable3",IF(Gestión!F674=$L$206,"Constru",IF(Gestión!F674=$L$210,"Defin2",IF(Gestión!F674=$L$212,"Cult1",IF(Gestión!F674=$L$214,"Diseño13",IF(Gestión!F674=$L$215,"Defin3",IF(Gestión!F674=$L$217,"Segui",""))))))))))))))))))))))))))))))),N665)</f>
        <v/>
      </c>
      <c r="P665" t="str">
        <f>IF(Gestión!D674=$Q$2,"Acre",IF(Gestión!D674=$Q$3,"Valor",IF(Gestión!D674=$Q$4,"Calidad",IF(Gestión!D674=$Q$5,"NAI",IF(Gestión!D674=$Q$6,"NAP",IF(Gestión!D674=$Q$7,"NAE",IF(Gestión!D674=$Q$8,"Articulación",IF(Gestión!D674=$Q$9,"Extensión",IF(Gestión!D674=$Q$10,"Regionalización",IF(Gestión!D674=$Q$11,"Interna",IF(Gestión!D674=$Q$12,"Seguimiento",IF(Gestión!D674=$Q$13,"NAA",IF(Gestión!D674=$Q$14,"Gerencia",IF(Gestión!D674=$Q$15,"TH",IF(Gestión!D674=$Q$16,"Finan",IF(Gestión!D674=$Q$17,"Bienestar",IF(Gestión!D674=$Q$18,"Comuni",IF(Gestión!D674=$Q$19,"Sistema",IF(Gestión!D674=$Q$20,"GestionD",IF(Gestión!D674=$Q$21,"Mejoramiento",IF(Gestión!D674=$Q$22,"Modelo",IF(Gestión!D674=$Q$23,"Control",""))))))))))))))))))))))</f>
        <v/>
      </c>
      <c r="T665" t="str">
        <f>IF(Gestión!E674=D!$K$2,"Acredi",IF(Gestión!E674=D!$K$7,"Increm",IF(Gestión!E674=D!$K$11,"Forma",IF(Gestión!E674=D!$K$15,"Vincu",IF(Gestión!E674=D!$K$31,"Estructuraci",IF(Gestión!E674=D!$K$33,"Tecnica",IF(Gestión!E674=D!$K$35,"Conso",IF(Gestión!E674=D!$K$37,"Fortale",IF(Gestión!E674=D!$K$38,"Program",IF(Gestión!E674=D!$K$40,"Estruct",IF(Gestión!E674=D!$K$48,"Artic",IF(Gestión!E674=D!$K$55,"Fortale1",IF(Gestión!E674=D!$K$60,"Biling",IF(Gestión!E674=D!$K$64,"Forma1",IF(Gestión!E674=D!$K$66,"Gest",IF(Gestión!E674=D!$K$68,"Redefini",IF(Gestión!E674=D!$K$69,"Fortale2",IF(Gestión!E674=D!$K$72,"Edu",IF(Gestión!E674=D!$K$79,"Implement",IF(Gestión!E674=D!$K$81,"Potencia",IF(Gestión!E674=D!$K$86,"Fortale3",IF(Gestión!E674=D!$K$89,"Vincu1",IF(Gestión!E674=D!$K$91,"Incur",IF(Gestión!E674=D!$K$93,"Proyec",IF(Gestión!E674=D!$K$94,"Estrateg",IF(Gestión!E674=D!$K$95,"Desa",IF(Gestión!E674=D!$K$103,"Seguim",IF(Gestión!E674=D!$K$104,"Acces",IF(Gestión!E674=D!$K$113,"Program1",IF(Gestión!E674=D!$K$115,"En",IF(Gestión!E674=D!$K$118,"Geren",IF(Gestión!E674=D!$K$128,"Proyec1",IF(Gestión!E674=D!$K$131,"Proyec2",IF(Gestión!E674=D!$K$135,"Forma2",IF(Gestión!E674=D!$K$137,"Talent",IF(Gestión!E674=D!$K$151,"Conso1",IF(Gestión!E674=D!$K$152,"Conso2",IF(Gestión!E674=D!$K$159,"Serv",IF(Gestión!E674=D!$K$164,"Rete",IF(Gestión!E674=D!$K$171,"Fortale4",IF(Gestión!E674=D!$K$172,"Fortale5",IF(Gestión!E674=D!$K$174,"Defini",IF(Gestión!E674=D!$K$175,"Coord",IF(Gestión!E674=D!$K$178,"Redef",IF(Gestión!E674=D!$K$181,"Compro",IF(Gestión!E674=D!$K$182,"Desa1",IF(Gestión!E674=D!$K$183,"Fortale6",IF(Gestión!E674=D!$K$187,"Esta",IF(Gestión!E674=D!$K$190,"Facil",IF(Gestión!E674=D!$K$193,"Soporte",IF(Gestión!E674=D!$K$198,"Implement1",IF(Gestión!E674=D!$K$201,"La",IF(Gestión!E674=D!$K$203,"Fortale7",IF(Gestión!E674=D!$K$206,"Remo",IF(Gestión!E674=D!$K$210,"Fortale8",IF(Gestión!E674=D!$K$214,"Mejoram",IF(Gestión!E674=D!$K$215,"Fortale9",IF(Gestión!E674=D!$K$217,"Fortale10",""))))))))))))))))))))))))))))))))))))))))))))))))))))))))))</f>
        <v/>
      </c>
    </row>
    <row r="666" spans="14:20" x14ac:dyDescent="0.25">
      <c r="N666" t="str">
        <f>IF(Gestión!F675=D!$L$2,"Forta",IF(Gestión!F675=$L$4,"Inclu",IF(Gestión!F675=$L$5,"Cult",IF(Gestión!F675=$L$7,"Actua",IF(Gestión!F675=$L$11,"Cuali",IF(Gestión!F675=$L$15,"Forta1",IF(Gestión!F675=$L$18,"Actua1",IF(Gestión!F675=$L$20,"Forta2",IF(Gestión!F675=$L$24,"Plan",IF(Gestión!F675=$L$28,"Confor",IF(Gestión!F675=$L$31,"Crea",IF(Gestión!F675=$L$33,"Incor",IF(Gestión!F675=$L$35,"Incre",IF(Gestión!F675=$L$36,"Prog",IF(Gestión!F675=$L$37,"Forta3",IF(Gestión!F675=$L$38,"Redi",IF(Gestión!F675=$L$40,"Confor1",IF(Gestión!F675=$L$44,"Apoyo",IF(Gestión!F675=$L$46,"Crea1",IF(Gestión!F675=$L$48,"Forta4",IF(Gestión!F675=$L$50,"Actua2",IF(Gestión!F675=$L$51,"Invest",IF(Gestión!F675=$L$52,"Conserv",IF(Gestión!F675=$L$55,"Incre1",IF(Gestión!F675=$L$60,"Actua3",IF(Gestión!F675=$L$64,"Actua4",IF(Gestión!F675=$L$66,"Asist",IF(Gestión!F675=$L$68,"Invest2",IF(Gestión!F675=$L$69,"Pract",IF(Gestión!F675=$L$72,"Forta5",IF(Gestión!F675=$L$79,"Opera",IF(Gestión!F675=$L$80,"Opera2",IF(Gestión!F675=$L$81,"Impul",IF(Gestión!F675=$L$86,"Estudio",IF(Gestión!F675=$L$89,"Invest3",IF(Gestión!F675=$L$90,"Diseño",IF(Gestión!F675=$L$91,"Invest4",IF(Gestión!F675=$L$93,"Vincula",IF(Gestión!F675=$L$94,"Crea2",IF(Gestión!F675=$L$95,"Diseño1",IF(Gestión!F675=$L$96,"Opera3",IF(Gestión!F675=$L$100,"Promo",IF(Gestión!F675=$L$101,"Estudio1",IF(Gestión!F675=$L$103,"Desarrolla",IF(Gestión!F675=$L$104,"Propen",IF(Gestión!F675=$L$108,"Aument",IF(Gestión!F675=$L$112,"Aument2",IF(Gestión!F675=$L$113,"Incre2",IF(Gestión!F675=$L$115,"Diver",IF(Gestión!F675=$L$118,"Estable",IF(Gestión!F675=$L$128,"Realiza",IF(Gestión!F675=$L$131,"Realiza1",IF(Gestión!F675=$L$135,"Diseño2",IF(Gestión!F675=$L$137,"Estudio2",IF(Gestión!F675=$L$138,"Invest5",IF(Gestión!F675=$L$141,"Actua5",IF(Gestión!F675=$L$144,"Estable1",IF(Gestión!F675=$L$151,"Defin","N/A"))))))))))))))))))))))))))))))))))))))))))))))))))))))))))</f>
        <v>N/A</v>
      </c>
      <c r="O666" t="str">
        <f>IF(N666="N/A",IF(Gestión!F675=$L$152,"Estable2",IF(Gestión!F675=$L$159,"Diseño3",IF(Gestión!F675=$L$161,"Diseño4",IF(Gestión!F675=$L$164,"Forta6",IF(Gestión!F675=$L$168,"Prog1",IF(Gestión!F675=$L$171,"Robus",IF(Gestión!F675=$L$172,"Diseño5",IF(Gestión!F675=$L$173,"Diseño6",IF(Gestión!F675=$L$174,"Estruc",IF(Gestión!F675=$L$175,"Diseño7",IF(Gestión!F675=$L$178,"Diseño8",IF(Gestión!F675=$L$179,"Diseño9",IF(Gestión!F675=$L$180,"Diseño10",IF(Gestión!F675=$L$181,"Diseño11",IF(Gestión!F675=$L$182,"Diseño12",IF(Gestión!F675=$L$183,"Capacit",IF(Gestión!F675=$L$186,"Redi1",IF(Gestión!F675=$L$187,"Defin1",IF(Gestión!F675=$L$190,"Cumplir",IF(Gestión!F675=$L$193,"Sistem",IF(Gestión!F675=$L$195,"Montaje",IF(Gestión!F675=$L$198,"Implementa",IF(Gestión!F675=$L$201,"Sistem1",IF(Gestión!F675=$L$203,"Asegura",IF(Gestión!F675=$L$204,"Estable3",IF(Gestión!F675=$L$206,"Constru",IF(Gestión!F675=$L$210,"Defin2",IF(Gestión!F675=$L$212,"Cult1",IF(Gestión!F675=$L$214,"Diseño13",IF(Gestión!F675=$L$215,"Defin3",IF(Gestión!F675=$L$217,"Segui",""))))))))))))))))))))))))))))))),N666)</f>
        <v/>
      </c>
      <c r="P666" t="str">
        <f>IF(Gestión!D675=$Q$2,"Acre",IF(Gestión!D675=$Q$3,"Valor",IF(Gestión!D675=$Q$4,"Calidad",IF(Gestión!D675=$Q$5,"NAI",IF(Gestión!D675=$Q$6,"NAP",IF(Gestión!D675=$Q$7,"NAE",IF(Gestión!D675=$Q$8,"Articulación",IF(Gestión!D675=$Q$9,"Extensión",IF(Gestión!D675=$Q$10,"Regionalización",IF(Gestión!D675=$Q$11,"Interna",IF(Gestión!D675=$Q$12,"Seguimiento",IF(Gestión!D675=$Q$13,"NAA",IF(Gestión!D675=$Q$14,"Gerencia",IF(Gestión!D675=$Q$15,"TH",IF(Gestión!D675=$Q$16,"Finan",IF(Gestión!D675=$Q$17,"Bienestar",IF(Gestión!D675=$Q$18,"Comuni",IF(Gestión!D675=$Q$19,"Sistema",IF(Gestión!D675=$Q$20,"GestionD",IF(Gestión!D675=$Q$21,"Mejoramiento",IF(Gestión!D675=$Q$22,"Modelo",IF(Gestión!D675=$Q$23,"Control",""))))))))))))))))))))))</f>
        <v/>
      </c>
      <c r="T666" t="str">
        <f>IF(Gestión!E675=D!$K$2,"Acredi",IF(Gestión!E675=D!$K$7,"Increm",IF(Gestión!E675=D!$K$11,"Forma",IF(Gestión!E675=D!$K$15,"Vincu",IF(Gestión!E675=D!$K$31,"Estructuraci",IF(Gestión!E675=D!$K$33,"Tecnica",IF(Gestión!E675=D!$K$35,"Conso",IF(Gestión!E675=D!$K$37,"Fortale",IF(Gestión!E675=D!$K$38,"Program",IF(Gestión!E675=D!$K$40,"Estruct",IF(Gestión!E675=D!$K$48,"Artic",IF(Gestión!E675=D!$K$55,"Fortale1",IF(Gestión!E675=D!$K$60,"Biling",IF(Gestión!E675=D!$K$64,"Forma1",IF(Gestión!E675=D!$K$66,"Gest",IF(Gestión!E675=D!$K$68,"Redefini",IF(Gestión!E675=D!$K$69,"Fortale2",IF(Gestión!E675=D!$K$72,"Edu",IF(Gestión!E675=D!$K$79,"Implement",IF(Gestión!E675=D!$K$81,"Potencia",IF(Gestión!E675=D!$K$86,"Fortale3",IF(Gestión!E675=D!$K$89,"Vincu1",IF(Gestión!E675=D!$K$91,"Incur",IF(Gestión!E675=D!$K$93,"Proyec",IF(Gestión!E675=D!$K$94,"Estrateg",IF(Gestión!E675=D!$K$95,"Desa",IF(Gestión!E675=D!$K$103,"Seguim",IF(Gestión!E675=D!$K$104,"Acces",IF(Gestión!E675=D!$K$113,"Program1",IF(Gestión!E675=D!$K$115,"En",IF(Gestión!E675=D!$K$118,"Geren",IF(Gestión!E675=D!$K$128,"Proyec1",IF(Gestión!E675=D!$K$131,"Proyec2",IF(Gestión!E675=D!$K$135,"Forma2",IF(Gestión!E675=D!$K$137,"Talent",IF(Gestión!E675=D!$K$151,"Conso1",IF(Gestión!E675=D!$K$152,"Conso2",IF(Gestión!E675=D!$K$159,"Serv",IF(Gestión!E675=D!$K$164,"Rete",IF(Gestión!E675=D!$K$171,"Fortale4",IF(Gestión!E675=D!$K$172,"Fortale5",IF(Gestión!E675=D!$K$174,"Defini",IF(Gestión!E675=D!$K$175,"Coord",IF(Gestión!E675=D!$K$178,"Redef",IF(Gestión!E675=D!$K$181,"Compro",IF(Gestión!E675=D!$K$182,"Desa1",IF(Gestión!E675=D!$K$183,"Fortale6",IF(Gestión!E675=D!$K$187,"Esta",IF(Gestión!E675=D!$K$190,"Facil",IF(Gestión!E675=D!$K$193,"Soporte",IF(Gestión!E675=D!$K$198,"Implement1",IF(Gestión!E675=D!$K$201,"La",IF(Gestión!E675=D!$K$203,"Fortale7",IF(Gestión!E675=D!$K$206,"Remo",IF(Gestión!E675=D!$K$210,"Fortale8",IF(Gestión!E675=D!$K$214,"Mejoram",IF(Gestión!E675=D!$K$215,"Fortale9",IF(Gestión!E675=D!$K$217,"Fortale10",""))))))))))))))))))))))))))))))))))))))))))))))))))))))))))</f>
        <v/>
      </c>
    </row>
    <row r="667" spans="14:20" x14ac:dyDescent="0.25">
      <c r="N667" t="str">
        <f>IF(Gestión!F676=D!$L$2,"Forta",IF(Gestión!F676=$L$4,"Inclu",IF(Gestión!F676=$L$5,"Cult",IF(Gestión!F676=$L$7,"Actua",IF(Gestión!F676=$L$11,"Cuali",IF(Gestión!F676=$L$15,"Forta1",IF(Gestión!F676=$L$18,"Actua1",IF(Gestión!F676=$L$20,"Forta2",IF(Gestión!F676=$L$24,"Plan",IF(Gestión!F676=$L$28,"Confor",IF(Gestión!F676=$L$31,"Crea",IF(Gestión!F676=$L$33,"Incor",IF(Gestión!F676=$L$35,"Incre",IF(Gestión!F676=$L$36,"Prog",IF(Gestión!F676=$L$37,"Forta3",IF(Gestión!F676=$L$38,"Redi",IF(Gestión!F676=$L$40,"Confor1",IF(Gestión!F676=$L$44,"Apoyo",IF(Gestión!F676=$L$46,"Crea1",IF(Gestión!F676=$L$48,"Forta4",IF(Gestión!F676=$L$50,"Actua2",IF(Gestión!F676=$L$51,"Invest",IF(Gestión!F676=$L$52,"Conserv",IF(Gestión!F676=$L$55,"Incre1",IF(Gestión!F676=$L$60,"Actua3",IF(Gestión!F676=$L$64,"Actua4",IF(Gestión!F676=$L$66,"Asist",IF(Gestión!F676=$L$68,"Invest2",IF(Gestión!F676=$L$69,"Pract",IF(Gestión!F676=$L$72,"Forta5",IF(Gestión!F676=$L$79,"Opera",IF(Gestión!F676=$L$80,"Opera2",IF(Gestión!F676=$L$81,"Impul",IF(Gestión!F676=$L$86,"Estudio",IF(Gestión!F676=$L$89,"Invest3",IF(Gestión!F676=$L$90,"Diseño",IF(Gestión!F676=$L$91,"Invest4",IF(Gestión!F676=$L$93,"Vincula",IF(Gestión!F676=$L$94,"Crea2",IF(Gestión!F676=$L$95,"Diseño1",IF(Gestión!F676=$L$96,"Opera3",IF(Gestión!F676=$L$100,"Promo",IF(Gestión!F676=$L$101,"Estudio1",IF(Gestión!F676=$L$103,"Desarrolla",IF(Gestión!F676=$L$104,"Propen",IF(Gestión!F676=$L$108,"Aument",IF(Gestión!F676=$L$112,"Aument2",IF(Gestión!F676=$L$113,"Incre2",IF(Gestión!F676=$L$115,"Diver",IF(Gestión!F676=$L$118,"Estable",IF(Gestión!F676=$L$128,"Realiza",IF(Gestión!F676=$L$131,"Realiza1",IF(Gestión!F676=$L$135,"Diseño2",IF(Gestión!F676=$L$137,"Estudio2",IF(Gestión!F676=$L$138,"Invest5",IF(Gestión!F676=$L$141,"Actua5",IF(Gestión!F676=$L$144,"Estable1",IF(Gestión!F676=$L$151,"Defin","N/A"))))))))))))))))))))))))))))))))))))))))))))))))))))))))))</f>
        <v>N/A</v>
      </c>
      <c r="O667" t="str">
        <f>IF(N667="N/A",IF(Gestión!F676=$L$152,"Estable2",IF(Gestión!F676=$L$159,"Diseño3",IF(Gestión!F676=$L$161,"Diseño4",IF(Gestión!F676=$L$164,"Forta6",IF(Gestión!F676=$L$168,"Prog1",IF(Gestión!F676=$L$171,"Robus",IF(Gestión!F676=$L$172,"Diseño5",IF(Gestión!F676=$L$173,"Diseño6",IF(Gestión!F676=$L$174,"Estruc",IF(Gestión!F676=$L$175,"Diseño7",IF(Gestión!F676=$L$178,"Diseño8",IF(Gestión!F676=$L$179,"Diseño9",IF(Gestión!F676=$L$180,"Diseño10",IF(Gestión!F676=$L$181,"Diseño11",IF(Gestión!F676=$L$182,"Diseño12",IF(Gestión!F676=$L$183,"Capacit",IF(Gestión!F676=$L$186,"Redi1",IF(Gestión!F676=$L$187,"Defin1",IF(Gestión!F676=$L$190,"Cumplir",IF(Gestión!F676=$L$193,"Sistem",IF(Gestión!F676=$L$195,"Montaje",IF(Gestión!F676=$L$198,"Implementa",IF(Gestión!F676=$L$201,"Sistem1",IF(Gestión!F676=$L$203,"Asegura",IF(Gestión!F676=$L$204,"Estable3",IF(Gestión!F676=$L$206,"Constru",IF(Gestión!F676=$L$210,"Defin2",IF(Gestión!F676=$L$212,"Cult1",IF(Gestión!F676=$L$214,"Diseño13",IF(Gestión!F676=$L$215,"Defin3",IF(Gestión!F676=$L$217,"Segui",""))))))))))))))))))))))))))))))),N667)</f>
        <v/>
      </c>
      <c r="P667" t="str">
        <f>IF(Gestión!D676=$Q$2,"Acre",IF(Gestión!D676=$Q$3,"Valor",IF(Gestión!D676=$Q$4,"Calidad",IF(Gestión!D676=$Q$5,"NAI",IF(Gestión!D676=$Q$6,"NAP",IF(Gestión!D676=$Q$7,"NAE",IF(Gestión!D676=$Q$8,"Articulación",IF(Gestión!D676=$Q$9,"Extensión",IF(Gestión!D676=$Q$10,"Regionalización",IF(Gestión!D676=$Q$11,"Interna",IF(Gestión!D676=$Q$12,"Seguimiento",IF(Gestión!D676=$Q$13,"NAA",IF(Gestión!D676=$Q$14,"Gerencia",IF(Gestión!D676=$Q$15,"TH",IF(Gestión!D676=$Q$16,"Finan",IF(Gestión!D676=$Q$17,"Bienestar",IF(Gestión!D676=$Q$18,"Comuni",IF(Gestión!D676=$Q$19,"Sistema",IF(Gestión!D676=$Q$20,"GestionD",IF(Gestión!D676=$Q$21,"Mejoramiento",IF(Gestión!D676=$Q$22,"Modelo",IF(Gestión!D676=$Q$23,"Control",""))))))))))))))))))))))</f>
        <v/>
      </c>
      <c r="T667" t="str">
        <f>IF(Gestión!E676=D!$K$2,"Acredi",IF(Gestión!E676=D!$K$7,"Increm",IF(Gestión!E676=D!$K$11,"Forma",IF(Gestión!E676=D!$K$15,"Vincu",IF(Gestión!E676=D!$K$31,"Estructuraci",IF(Gestión!E676=D!$K$33,"Tecnica",IF(Gestión!E676=D!$K$35,"Conso",IF(Gestión!E676=D!$K$37,"Fortale",IF(Gestión!E676=D!$K$38,"Program",IF(Gestión!E676=D!$K$40,"Estruct",IF(Gestión!E676=D!$K$48,"Artic",IF(Gestión!E676=D!$K$55,"Fortale1",IF(Gestión!E676=D!$K$60,"Biling",IF(Gestión!E676=D!$K$64,"Forma1",IF(Gestión!E676=D!$K$66,"Gest",IF(Gestión!E676=D!$K$68,"Redefini",IF(Gestión!E676=D!$K$69,"Fortale2",IF(Gestión!E676=D!$K$72,"Edu",IF(Gestión!E676=D!$K$79,"Implement",IF(Gestión!E676=D!$K$81,"Potencia",IF(Gestión!E676=D!$K$86,"Fortale3",IF(Gestión!E676=D!$K$89,"Vincu1",IF(Gestión!E676=D!$K$91,"Incur",IF(Gestión!E676=D!$K$93,"Proyec",IF(Gestión!E676=D!$K$94,"Estrateg",IF(Gestión!E676=D!$K$95,"Desa",IF(Gestión!E676=D!$K$103,"Seguim",IF(Gestión!E676=D!$K$104,"Acces",IF(Gestión!E676=D!$K$113,"Program1",IF(Gestión!E676=D!$K$115,"En",IF(Gestión!E676=D!$K$118,"Geren",IF(Gestión!E676=D!$K$128,"Proyec1",IF(Gestión!E676=D!$K$131,"Proyec2",IF(Gestión!E676=D!$K$135,"Forma2",IF(Gestión!E676=D!$K$137,"Talent",IF(Gestión!E676=D!$K$151,"Conso1",IF(Gestión!E676=D!$K$152,"Conso2",IF(Gestión!E676=D!$K$159,"Serv",IF(Gestión!E676=D!$K$164,"Rete",IF(Gestión!E676=D!$K$171,"Fortale4",IF(Gestión!E676=D!$K$172,"Fortale5",IF(Gestión!E676=D!$K$174,"Defini",IF(Gestión!E676=D!$K$175,"Coord",IF(Gestión!E676=D!$K$178,"Redef",IF(Gestión!E676=D!$K$181,"Compro",IF(Gestión!E676=D!$K$182,"Desa1",IF(Gestión!E676=D!$K$183,"Fortale6",IF(Gestión!E676=D!$K$187,"Esta",IF(Gestión!E676=D!$K$190,"Facil",IF(Gestión!E676=D!$K$193,"Soporte",IF(Gestión!E676=D!$K$198,"Implement1",IF(Gestión!E676=D!$K$201,"La",IF(Gestión!E676=D!$K$203,"Fortale7",IF(Gestión!E676=D!$K$206,"Remo",IF(Gestión!E676=D!$K$210,"Fortale8",IF(Gestión!E676=D!$K$214,"Mejoram",IF(Gestión!E676=D!$K$215,"Fortale9",IF(Gestión!E676=D!$K$217,"Fortale10",""))))))))))))))))))))))))))))))))))))))))))))))))))))))))))</f>
        <v/>
      </c>
    </row>
    <row r="668" spans="14:20" x14ac:dyDescent="0.25">
      <c r="N668" t="str">
        <f>IF(Gestión!F677=D!$L$2,"Forta",IF(Gestión!F677=$L$4,"Inclu",IF(Gestión!F677=$L$5,"Cult",IF(Gestión!F677=$L$7,"Actua",IF(Gestión!F677=$L$11,"Cuali",IF(Gestión!F677=$L$15,"Forta1",IF(Gestión!F677=$L$18,"Actua1",IF(Gestión!F677=$L$20,"Forta2",IF(Gestión!F677=$L$24,"Plan",IF(Gestión!F677=$L$28,"Confor",IF(Gestión!F677=$L$31,"Crea",IF(Gestión!F677=$L$33,"Incor",IF(Gestión!F677=$L$35,"Incre",IF(Gestión!F677=$L$36,"Prog",IF(Gestión!F677=$L$37,"Forta3",IF(Gestión!F677=$L$38,"Redi",IF(Gestión!F677=$L$40,"Confor1",IF(Gestión!F677=$L$44,"Apoyo",IF(Gestión!F677=$L$46,"Crea1",IF(Gestión!F677=$L$48,"Forta4",IF(Gestión!F677=$L$50,"Actua2",IF(Gestión!F677=$L$51,"Invest",IF(Gestión!F677=$L$52,"Conserv",IF(Gestión!F677=$L$55,"Incre1",IF(Gestión!F677=$L$60,"Actua3",IF(Gestión!F677=$L$64,"Actua4",IF(Gestión!F677=$L$66,"Asist",IF(Gestión!F677=$L$68,"Invest2",IF(Gestión!F677=$L$69,"Pract",IF(Gestión!F677=$L$72,"Forta5",IF(Gestión!F677=$L$79,"Opera",IF(Gestión!F677=$L$80,"Opera2",IF(Gestión!F677=$L$81,"Impul",IF(Gestión!F677=$L$86,"Estudio",IF(Gestión!F677=$L$89,"Invest3",IF(Gestión!F677=$L$90,"Diseño",IF(Gestión!F677=$L$91,"Invest4",IF(Gestión!F677=$L$93,"Vincula",IF(Gestión!F677=$L$94,"Crea2",IF(Gestión!F677=$L$95,"Diseño1",IF(Gestión!F677=$L$96,"Opera3",IF(Gestión!F677=$L$100,"Promo",IF(Gestión!F677=$L$101,"Estudio1",IF(Gestión!F677=$L$103,"Desarrolla",IF(Gestión!F677=$L$104,"Propen",IF(Gestión!F677=$L$108,"Aument",IF(Gestión!F677=$L$112,"Aument2",IF(Gestión!F677=$L$113,"Incre2",IF(Gestión!F677=$L$115,"Diver",IF(Gestión!F677=$L$118,"Estable",IF(Gestión!F677=$L$128,"Realiza",IF(Gestión!F677=$L$131,"Realiza1",IF(Gestión!F677=$L$135,"Diseño2",IF(Gestión!F677=$L$137,"Estudio2",IF(Gestión!F677=$L$138,"Invest5",IF(Gestión!F677=$L$141,"Actua5",IF(Gestión!F677=$L$144,"Estable1",IF(Gestión!F677=$L$151,"Defin","N/A"))))))))))))))))))))))))))))))))))))))))))))))))))))))))))</f>
        <v>N/A</v>
      </c>
      <c r="O668" t="str">
        <f>IF(N668="N/A",IF(Gestión!F677=$L$152,"Estable2",IF(Gestión!F677=$L$159,"Diseño3",IF(Gestión!F677=$L$161,"Diseño4",IF(Gestión!F677=$L$164,"Forta6",IF(Gestión!F677=$L$168,"Prog1",IF(Gestión!F677=$L$171,"Robus",IF(Gestión!F677=$L$172,"Diseño5",IF(Gestión!F677=$L$173,"Diseño6",IF(Gestión!F677=$L$174,"Estruc",IF(Gestión!F677=$L$175,"Diseño7",IF(Gestión!F677=$L$178,"Diseño8",IF(Gestión!F677=$L$179,"Diseño9",IF(Gestión!F677=$L$180,"Diseño10",IF(Gestión!F677=$L$181,"Diseño11",IF(Gestión!F677=$L$182,"Diseño12",IF(Gestión!F677=$L$183,"Capacit",IF(Gestión!F677=$L$186,"Redi1",IF(Gestión!F677=$L$187,"Defin1",IF(Gestión!F677=$L$190,"Cumplir",IF(Gestión!F677=$L$193,"Sistem",IF(Gestión!F677=$L$195,"Montaje",IF(Gestión!F677=$L$198,"Implementa",IF(Gestión!F677=$L$201,"Sistem1",IF(Gestión!F677=$L$203,"Asegura",IF(Gestión!F677=$L$204,"Estable3",IF(Gestión!F677=$L$206,"Constru",IF(Gestión!F677=$L$210,"Defin2",IF(Gestión!F677=$L$212,"Cult1",IF(Gestión!F677=$L$214,"Diseño13",IF(Gestión!F677=$L$215,"Defin3",IF(Gestión!F677=$L$217,"Segui",""))))))))))))))))))))))))))))))),N668)</f>
        <v/>
      </c>
      <c r="P668" t="str">
        <f>IF(Gestión!D677=$Q$2,"Acre",IF(Gestión!D677=$Q$3,"Valor",IF(Gestión!D677=$Q$4,"Calidad",IF(Gestión!D677=$Q$5,"NAI",IF(Gestión!D677=$Q$6,"NAP",IF(Gestión!D677=$Q$7,"NAE",IF(Gestión!D677=$Q$8,"Articulación",IF(Gestión!D677=$Q$9,"Extensión",IF(Gestión!D677=$Q$10,"Regionalización",IF(Gestión!D677=$Q$11,"Interna",IF(Gestión!D677=$Q$12,"Seguimiento",IF(Gestión!D677=$Q$13,"NAA",IF(Gestión!D677=$Q$14,"Gerencia",IF(Gestión!D677=$Q$15,"TH",IF(Gestión!D677=$Q$16,"Finan",IF(Gestión!D677=$Q$17,"Bienestar",IF(Gestión!D677=$Q$18,"Comuni",IF(Gestión!D677=$Q$19,"Sistema",IF(Gestión!D677=$Q$20,"GestionD",IF(Gestión!D677=$Q$21,"Mejoramiento",IF(Gestión!D677=$Q$22,"Modelo",IF(Gestión!D677=$Q$23,"Control",""))))))))))))))))))))))</f>
        <v/>
      </c>
      <c r="T668" t="str">
        <f>IF(Gestión!E677=D!$K$2,"Acredi",IF(Gestión!E677=D!$K$7,"Increm",IF(Gestión!E677=D!$K$11,"Forma",IF(Gestión!E677=D!$K$15,"Vincu",IF(Gestión!E677=D!$K$31,"Estructuraci",IF(Gestión!E677=D!$K$33,"Tecnica",IF(Gestión!E677=D!$K$35,"Conso",IF(Gestión!E677=D!$K$37,"Fortale",IF(Gestión!E677=D!$K$38,"Program",IF(Gestión!E677=D!$K$40,"Estruct",IF(Gestión!E677=D!$K$48,"Artic",IF(Gestión!E677=D!$K$55,"Fortale1",IF(Gestión!E677=D!$K$60,"Biling",IF(Gestión!E677=D!$K$64,"Forma1",IF(Gestión!E677=D!$K$66,"Gest",IF(Gestión!E677=D!$K$68,"Redefini",IF(Gestión!E677=D!$K$69,"Fortale2",IF(Gestión!E677=D!$K$72,"Edu",IF(Gestión!E677=D!$K$79,"Implement",IF(Gestión!E677=D!$K$81,"Potencia",IF(Gestión!E677=D!$K$86,"Fortale3",IF(Gestión!E677=D!$K$89,"Vincu1",IF(Gestión!E677=D!$K$91,"Incur",IF(Gestión!E677=D!$K$93,"Proyec",IF(Gestión!E677=D!$K$94,"Estrateg",IF(Gestión!E677=D!$K$95,"Desa",IF(Gestión!E677=D!$K$103,"Seguim",IF(Gestión!E677=D!$K$104,"Acces",IF(Gestión!E677=D!$K$113,"Program1",IF(Gestión!E677=D!$K$115,"En",IF(Gestión!E677=D!$K$118,"Geren",IF(Gestión!E677=D!$K$128,"Proyec1",IF(Gestión!E677=D!$K$131,"Proyec2",IF(Gestión!E677=D!$K$135,"Forma2",IF(Gestión!E677=D!$K$137,"Talent",IF(Gestión!E677=D!$K$151,"Conso1",IF(Gestión!E677=D!$K$152,"Conso2",IF(Gestión!E677=D!$K$159,"Serv",IF(Gestión!E677=D!$K$164,"Rete",IF(Gestión!E677=D!$K$171,"Fortale4",IF(Gestión!E677=D!$K$172,"Fortale5",IF(Gestión!E677=D!$K$174,"Defini",IF(Gestión!E677=D!$K$175,"Coord",IF(Gestión!E677=D!$K$178,"Redef",IF(Gestión!E677=D!$K$181,"Compro",IF(Gestión!E677=D!$K$182,"Desa1",IF(Gestión!E677=D!$K$183,"Fortale6",IF(Gestión!E677=D!$K$187,"Esta",IF(Gestión!E677=D!$K$190,"Facil",IF(Gestión!E677=D!$K$193,"Soporte",IF(Gestión!E677=D!$K$198,"Implement1",IF(Gestión!E677=D!$K$201,"La",IF(Gestión!E677=D!$K$203,"Fortale7",IF(Gestión!E677=D!$K$206,"Remo",IF(Gestión!E677=D!$K$210,"Fortale8",IF(Gestión!E677=D!$K$214,"Mejoram",IF(Gestión!E677=D!$K$215,"Fortale9",IF(Gestión!E677=D!$K$217,"Fortale10",""))))))))))))))))))))))))))))))))))))))))))))))))))))))))))</f>
        <v/>
      </c>
    </row>
    <row r="669" spans="14:20" x14ac:dyDescent="0.25">
      <c r="N669" t="str">
        <f>IF(Gestión!F678=D!$L$2,"Forta",IF(Gestión!F678=$L$4,"Inclu",IF(Gestión!F678=$L$5,"Cult",IF(Gestión!F678=$L$7,"Actua",IF(Gestión!F678=$L$11,"Cuali",IF(Gestión!F678=$L$15,"Forta1",IF(Gestión!F678=$L$18,"Actua1",IF(Gestión!F678=$L$20,"Forta2",IF(Gestión!F678=$L$24,"Plan",IF(Gestión!F678=$L$28,"Confor",IF(Gestión!F678=$L$31,"Crea",IF(Gestión!F678=$L$33,"Incor",IF(Gestión!F678=$L$35,"Incre",IF(Gestión!F678=$L$36,"Prog",IF(Gestión!F678=$L$37,"Forta3",IF(Gestión!F678=$L$38,"Redi",IF(Gestión!F678=$L$40,"Confor1",IF(Gestión!F678=$L$44,"Apoyo",IF(Gestión!F678=$L$46,"Crea1",IF(Gestión!F678=$L$48,"Forta4",IF(Gestión!F678=$L$50,"Actua2",IF(Gestión!F678=$L$51,"Invest",IF(Gestión!F678=$L$52,"Conserv",IF(Gestión!F678=$L$55,"Incre1",IF(Gestión!F678=$L$60,"Actua3",IF(Gestión!F678=$L$64,"Actua4",IF(Gestión!F678=$L$66,"Asist",IF(Gestión!F678=$L$68,"Invest2",IF(Gestión!F678=$L$69,"Pract",IF(Gestión!F678=$L$72,"Forta5",IF(Gestión!F678=$L$79,"Opera",IF(Gestión!F678=$L$80,"Opera2",IF(Gestión!F678=$L$81,"Impul",IF(Gestión!F678=$L$86,"Estudio",IF(Gestión!F678=$L$89,"Invest3",IF(Gestión!F678=$L$90,"Diseño",IF(Gestión!F678=$L$91,"Invest4",IF(Gestión!F678=$L$93,"Vincula",IF(Gestión!F678=$L$94,"Crea2",IF(Gestión!F678=$L$95,"Diseño1",IF(Gestión!F678=$L$96,"Opera3",IF(Gestión!F678=$L$100,"Promo",IF(Gestión!F678=$L$101,"Estudio1",IF(Gestión!F678=$L$103,"Desarrolla",IF(Gestión!F678=$L$104,"Propen",IF(Gestión!F678=$L$108,"Aument",IF(Gestión!F678=$L$112,"Aument2",IF(Gestión!F678=$L$113,"Incre2",IF(Gestión!F678=$L$115,"Diver",IF(Gestión!F678=$L$118,"Estable",IF(Gestión!F678=$L$128,"Realiza",IF(Gestión!F678=$L$131,"Realiza1",IF(Gestión!F678=$L$135,"Diseño2",IF(Gestión!F678=$L$137,"Estudio2",IF(Gestión!F678=$L$138,"Invest5",IF(Gestión!F678=$L$141,"Actua5",IF(Gestión!F678=$L$144,"Estable1",IF(Gestión!F678=$L$151,"Defin","N/A"))))))))))))))))))))))))))))))))))))))))))))))))))))))))))</f>
        <v>N/A</v>
      </c>
      <c r="O669" t="str">
        <f>IF(N669="N/A",IF(Gestión!F678=$L$152,"Estable2",IF(Gestión!F678=$L$159,"Diseño3",IF(Gestión!F678=$L$161,"Diseño4",IF(Gestión!F678=$L$164,"Forta6",IF(Gestión!F678=$L$168,"Prog1",IF(Gestión!F678=$L$171,"Robus",IF(Gestión!F678=$L$172,"Diseño5",IF(Gestión!F678=$L$173,"Diseño6",IF(Gestión!F678=$L$174,"Estruc",IF(Gestión!F678=$L$175,"Diseño7",IF(Gestión!F678=$L$178,"Diseño8",IF(Gestión!F678=$L$179,"Diseño9",IF(Gestión!F678=$L$180,"Diseño10",IF(Gestión!F678=$L$181,"Diseño11",IF(Gestión!F678=$L$182,"Diseño12",IF(Gestión!F678=$L$183,"Capacit",IF(Gestión!F678=$L$186,"Redi1",IF(Gestión!F678=$L$187,"Defin1",IF(Gestión!F678=$L$190,"Cumplir",IF(Gestión!F678=$L$193,"Sistem",IF(Gestión!F678=$L$195,"Montaje",IF(Gestión!F678=$L$198,"Implementa",IF(Gestión!F678=$L$201,"Sistem1",IF(Gestión!F678=$L$203,"Asegura",IF(Gestión!F678=$L$204,"Estable3",IF(Gestión!F678=$L$206,"Constru",IF(Gestión!F678=$L$210,"Defin2",IF(Gestión!F678=$L$212,"Cult1",IF(Gestión!F678=$L$214,"Diseño13",IF(Gestión!F678=$L$215,"Defin3",IF(Gestión!F678=$L$217,"Segui",""))))))))))))))))))))))))))))))),N669)</f>
        <v/>
      </c>
      <c r="P669" t="str">
        <f>IF(Gestión!D678=$Q$2,"Acre",IF(Gestión!D678=$Q$3,"Valor",IF(Gestión!D678=$Q$4,"Calidad",IF(Gestión!D678=$Q$5,"NAI",IF(Gestión!D678=$Q$6,"NAP",IF(Gestión!D678=$Q$7,"NAE",IF(Gestión!D678=$Q$8,"Articulación",IF(Gestión!D678=$Q$9,"Extensión",IF(Gestión!D678=$Q$10,"Regionalización",IF(Gestión!D678=$Q$11,"Interna",IF(Gestión!D678=$Q$12,"Seguimiento",IF(Gestión!D678=$Q$13,"NAA",IF(Gestión!D678=$Q$14,"Gerencia",IF(Gestión!D678=$Q$15,"TH",IF(Gestión!D678=$Q$16,"Finan",IF(Gestión!D678=$Q$17,"Bienestar",IF(Gestión!D678=$Q$18,"Comuni",IF(Gestión!D678=$Q$19,"Sistema",IF(Gestión!D678=$Q$20,"GestionD",IF(Gestión!D678=$Q$21,"Mejoramiento",IF(Gestión!D678=$Q$22,"Modelo",IF(Gestión!D678=$Q$23,"Control",""))))))))))))))))))))))</f>
        <v/>
      </c>
      <c r="T669" t="str">
        <f>IF(Gestión!E678=D!$K$2,"Acredi",IF(Gestión!E678=D!$K$7,"Increm",IF(Gestión!E678=D!$K$11,"Forma",IF(Gestión!E678=D!$K$15,"Vincu",IF(Gestión!E678=D!$K$31,"Estructuraci",IF(Gestión!E678=D!$K$33,"Tecnica",IF(Gestión!E678=D!$K$35,"Conso",IF(Gestión!E678=D!$K$37,"Fortale",IF(Gestión!E678=D!$K$38,"Program",IF(Gestión!E678=D!$K$40,"Estruct",IF(Gestión!E678=D!$K$48,"Artic",IF(Gestión!E678=D!$K$55,"Fortale1",IF(Gestión!E678=D!$K$60,"Biling",IF(Gestión!E678=D!$K$64,"Forma1",IF(Gestión!E678=D!$K$66,"Gest",IF(Gestión!E678=D!$K$68,"Redefini",IF(Gestión!E678=D!$K$69,"Fortale2",IF(Gestión!E678=D!$K$72,"Edu",IF(Gestión!E678=D!$K$79,"Implement",IF(Gestión!E678=D!$K$81,"Potencia",IF(Gestión!E678=D!$K$86,"Fortale3",IF(Gestión!E678=D!$K$89,"Vincu1",IF(Gestión!E678=D!$K$91,"Incur",IF(Gestión!E678=D!$K$93,"Proyec",IF(Gestión!E678=D!$K$94,"Estrateg",IF(Gestión!E678=D!$K$95,"Desa",IF(Gestión!E678=D!$K$103,"Seguim",IF(Gestión!E678=D!$K$104,"Acces",IF(Gestión!E678=D!$K$113,"Program1",IF(Gestión!E678=D!$K$115,"En",IF(Gestión!E678=D!$K$118,"Geren",IF(Gestión!E678=D!$K$128,"Proyec1",IF(Gestión!E678=D!$K$131,"Proyec2",IF(Gestión!E678=D!$K$135,"Forma2",IF(Gestión!E678=D!$K$137,"Talent",IF(Gestión!E678=D!$K$151,"Conso1",IF(Gestión!E678=D!$K$152,"Conso2",IF(Gestión!E678=D!$K$159,"Serv",IF(Gestión!E678=D!$K$164,"Rete",IF(Gestión!E678=D!$K$171,"Fortale4",IF(Gestión!E678=D!$K$172,"Fortale5",IF(Gestión!E678=D!$K$174,"Defini",IF(Gestión!E678=D!$K$175,"Coord",IF(Gestión!E678=D!$K$178,"Redef",IF(Gestión!E678=D!$K$181,"Compro",IF(Gestión!E678=D!$K$182,"Desa1",IF(Gestión!E678=D!$K$183,"Fortale6",IF(Gestión!E678=D!$K$187,"Esta",IF(Gestión!E678=D!$K$190,"Facil",IF(Gestión!E678=D!$K$193,"Soporte",IF(Gestión!E678=D!$K$198,"Implement1",IF(Gestión!E678=D!$K$201,"La",IF(Gestión!E678=D!$K$203,"Fortale7",IF(Gestión!E678=D!$K$206,"Remo",IF(Gestión!E678=D!$K$210,"Fortale8",IF(Gestión!E678=D!$K$214,"Mejoram",IF(Gestión!E678=D!$K$215,"Fortale9",IF(Gestión!E678=D!$K$217,"Fortale10",""))))))))))))))))))))))))))))))))))))))))))))))))))))))))))</f>
        <v/>
      </c>
    </row>
    <row r="670" spans="14:20" x14ac:dyDescent="0.25">
      <c r="N670" t="str">
        <f>IF(Gestión!F679=D!$L$2,"Forta",IF(Gestión!F679=$L$4,"Inclu",IF(Gestión!F679=$L$5,"Cult",IF(Gestión!F679=$L$7,"Actua",IF(Gestión!F679=$L$11,"Cuali",IF(Gestión!F679=$L$15,"Forta1",IF(Gestión!F679=$L$18,"Actua1",IF(Gestión!F679=$L$20,"Forta2",IF(Gestión!F679=$L$24,"Plan",IF(Gestión!F679=$L$28,"Confor",IF(Gestión!F679=$L$31,"Crea",IF(Gestión!F679=$L$33,"Incor",IF(Gestión!F679=$L$35,"Incre",IF(Gestión!F679=$L$36,"Prog",IF(Gestión!F679=$L$37,"Forta3",IF(Gestión!F679=$L$38,"Redi",IF(Gestión!F679=$L$40,"Confor1",IF(Gestión!F679=$L$44,"Apoyo",IF(Gestión!F679=$L$46,"Crea1",IF(Gestión!F679=$L$48,"Forta4",IF(Gestión!F679=$L$50,"Actua2",IF(Gestión!F679=$L$51,"Invest",IF(Gestión!F679=$L$52,"Conserv",IF(Gestión!F679=$L$55,"Incre1",IF(Gestión!F679=$L$60,"Actua3",IF(Gestión!F679=$L$64,"Actua4",IF(Gestión!F679=$L$66,"Asist",IF(Gestión!F679=$L$68,"Invest2",IF(Gestión!F679=$L$69,"Pract",IF(Gestión!F679=$L$72,"Forta5",IF(Gestión!F679=$L$79,"Opera",IF(Gestión!F679=$L$80,"Opera2",IF(Gestión!F679=$L$81,"Impul",IF(Gestión!F679=$L$86,"Estudio",IF(Gestión!F679=$L$89,"Invest3",IF(Gestión!F679=$L$90,"Diseño",IF(Gestión!F679=$L$91,"Invest4",IF(Gestión!F679=$L$93,"Vincula",IF(Gestión!F679=$L$94,"Crea2",IF(Gestión!F679=$L$95,"Diseño1",IF(Gestión!F679=$L$96,"Opera3",IF(Gestión!F679=$L$100,"Promo",IF(Gestión!F679=$L$101,"Estudio1",IF(Gestión!F679=$L$103,"Desarrolla",IF(Gestión!F679=$L$104,"Propen",IF(Gestión!F679=$L$108,"Aument",IF(Gestión!F679=$L$112,"Aument2",IF(Gestión!F679=$L$113,"Incre2",IF(Gestión!F679=$L$115,"Diver",IF(Gestión!F679=$L$118,"Estable",IF(Gestión!F679=$L$128,"Realiza",IF(Gestión!F679=$L$131,"Realiza1",IF(Gestión!F679=$L$135,"Diseño2",IF(Gestión!F679=$L$137,"Estudio2",IF(Gestión!F679=$L$138,"Invest5",IF(Gestión!F679=$L$141,"Actua5",IF(Gestión!F679=$L$144,"Estable1",IF(Gestión!F679=$L$151,"Defin","N/A"))))))))))))))))))))))))))))))))))))))))))))))))))))))))))</f>
        <v>N/A</v>
      </c>
      <c r="O670" t="str">
        <f>IF(N670="N/A",IF(Gestión!F679=$L$152,"Estable2",IF(Gestión!F679=$L$159,"Diseño3",IF(Gestión!F679=$L$161,"Diseño4",IF(Gestión!F679=$L$164,"Forta6",IF(Gestión!F679=$L$168,"Prog1",IF(Gestión!F679=$L$171,"Robus",IF(Gestión!F679=$L$172,"Diseño5",IF(Gestión!F679=$L$173,"Diseño6",IF(Gestión!F679=$L$174,"Estruc",IF(Gestión!F679=$L$175,"Diseño7",IF(Gestión!F679=$L$178,"Diseño8",IF(Gestión!F679=$L$179,"Diseño9",IF(Gestión!F679=$L$180,"Diseño10",IF(Gestión!F679=$L$181,"Diseño11",IF(Gestión!F679=$L$182,"Diseño12",IF(Gestión!F679=$L$183,"Capacit",IF(Gestión!F679=$L$186,"Redi1",IF(Gestión!F679=$L$187,"Defin1",IF(Gestión!F679=$L$190,"Cumplir",IF(Gestión!F679=$L$193,"Sistem",IF(Gestión!F679=$L$195,"Montaje",IF(Gestión!F679=$L$198,"Implementa",IF(Gestión!F679=$L$201,"Sistem1",IF(Gestión!F679=$L$203,"Asegura",IF(Gestión!F679=$L$204,"Estable3",IF(Gestión!F679=$L$206,"Constru",IF(Gestión!F679=$L$210,"Defin2",IF(Gestión!F679=$L$212,"Cult1",IF(Gestión!F679=$L$214,"Diseño13",IF(Gestión!F679=$L$215,"Defin3",IF(Gestión!F679=$L$217,"Segui",""))))))))))))))))))))))))))))))),N670)</f>
        <v/>
      </c>
      <c r="P670" t="str">
        <f>IF(Gestión!D679=$Q$2,"Acre",IF(Gestión!D679=$Q$3,"Valor",IF(Gestión!D679=$Q$4,"Calidad",IF(Gestión!D679=$Q$5,"NAI",IF(Gestión!D679=$Q$6,"NAP",IF(Gestión!D679=$Q$7,"NAE",IF(Gestión!D679=$Q$8,"Articulación",IF(Gestión!D679=$Q$9,"Extensión",IF(Gestión!D679=$Q$10,"Regionalización",IF(Gestión!D679=$Q$11,"Interna",IF(Gestión!D679=$Q$12,"Seguimiento",IF(Gestión!D679=$Q$13,"NAA",IF(Gestión!D679=$Q$14,"Gerencia",IF(Gestión!D679=$Q$15,"TH",IF(Gestión!D679=$Q$16,"Finan",IF(Gestión!D679=$Q$17,"Bienestar",IF(Gestión!D679=$Q$18,"Comuni",IF(Gestión!D679=$Q$19,"Sistema",IF(Gestión!D679=$Q$20,"GestionD",IF(Gestión!D679=$Q$21,"Mejoramiento",IF(Gestión!D679=$Q$22,"Modelo",IF(Gestión!D679=$Q$23,"Control",""))))))))))))))))))))))</f>
        <v/>
      </c>
      <c r="T670" t="str">
        <f>IF(Gestión!E679=D!$K$2,"Acredi",IF(Gestión!E679=D!$K$7,"Increm",IF(Gestión!E679=D!$K$11,"Forma",IF(Gestión!E679=D!$K$15,"Vincu",IF(Gestión!E679=D!$K$31,"Estructuraci",IF(Gestión!E679=D!$K$33,"Tecnica",IF(Gestión!E679=D!$K$35,"Conso",IF(Gestión!E679=D!$K$37,"Fortale",IF(Gestión!E679=D!$K$38,"Program",IF(Gestión!E679=D!$K$40,"Estruct",IF(Gestión!E679=D!$K$48,"Artic",IF(Gestión!E679=D!$K$55,"Fortale1",IF(Gestión!E679=D!$K$60,"Biling",IF(Gestión!E679=D!$K$64,"Forma1",IF(Gestión!E679=D!$K$66,"Gest",IF(Gestión!E679=D!$K$68,"Redefini",IF(Gestión!E679=D!$K$69,"Fortale2",IF(Gestión!E679=D!$K$72,"Edu",IF(Gestión!E679=D!$K$79,"Implement",IF(Gestión!E679=D!$K$81,"Potencia",IF(Gestión!E679=D!$K$86,"Fortale3",IF(Gestión!E679=D!$K$89,"Vincu1",IF(Gestión!E679=D!$K$91,"Incur",IF(Gestión!E679=D!$K$93,"Proyec",IF(Gestión!E679=D!$K$94,"Estrateg",IF(Gestión!E679=D!$K$95,"Desa",IF(Gestión!E679=D!$K$103,"Seguim",IF(Gestión!E679=D!$K$104,"Acces",IF(Gestión!E679=D!$K$113,"Program1",IF(Gestión!E679=D!$K$115,"En",IF(Gestión!E679=D!$K$118,"Geren",IF(Gestión!E679=D!$K$128,"Proyec1",IF(Gestión!E679=D!$K$131,"Proyec2",IF(Gestión!E679=D!$K$135,"Forma2",IF(Gestión!E679=D!$K$137,"Talent",IF(Gestión!E679=D!$K$151,"Conso1",IF(Gestión!E679=D!$K$152,"Conso2",IF(Gestión!E679=D!$K$159,"Serv",IF(Gestión!E679=D!$K$164,"Rete",IF(Gestión!E679=D!$K$171,"Fortale4",IF(Gestión!E679=D!$K$172,"Fortale5",IF(Gestión!E679=D!$K$174,"Defini",IF(Gestión!E679=D!$K$175,"Coord",IF(Gestión!E679=D!$K$178,"Redef",IF(Gestión!E679=D!$K$181,"Compro",IF(Gestión!E679=D!$K$182,"Desa1",IF(Gestión!E679=D!$K$183,"Fortale6",IF(Gestión!E679=D!$K$187,"Esta",IF(Gestión!E679=D!$K$190,"Facil",IF(Gestión!E679=D!$K$193,"Soporte",IF(Gestión!E679=D!$K$198,"Implement1",IF(Gestión!E679=D!$K$201,"La",IF(Gestión!E679=D!$K$203,"Fortale7",IF(Gestión!E679=D!$K$206,"Remo",IF(Gestión!E679=D!$K$210,"Fortale8",IF(Gestión!E679=D!$K$214,"Mejoram",IF(Gestión!E679=D!$K$215,"Fortale9",IF(Gestión!E679=D!$K$217,"Fortale10",""))))))))))))))))))))))))))))))))))))))))))))))))))))))))))</f>
        <v/>
      </c>
    </row>
    <row r="671" spans="14:20" x14ac:dyDescent="0.25">
      <c r="N671" t="str">
        <f>IF(Gestión!F680=D!$L$2,"Forta",IF(Gestión!F680=$L$4,"Inclu",IF(Gestión!F680=$L$5,"Cult",IF(Gestión!F680=$L$7,"Actua",IF(Gestión!F680=$L$11,"Cuali",IF(Gestión!F680=$L$15,"Forta1",IF(Gestión!F680=$L$18,"Actua1",IF(Gestión!F680=$L$20,"Forta2",IF(Gestión!F680=$L$24,"Plan",IF(Gestión!F680=$L$28,"Confor",IF(Gestión!F680=$L$31,"Crea",IF(Gestión!F680=$L$33,"Incor",IF(Gestión!F680=$L$35,"Incre",IF(Gestión!F680=$L$36,"Prog",IF(Gestión!F680=$L$37,"Forta3",IF(Gestión!F680=$L$38,"Redi",IF(Gestión!F680=$L$40,"Confor1",IF(Gestión!F680=$L$44,"Apoyo",IF(Gestión!F680=$L$46,"Crea1",IF(Gestión!F680=$L$48,"Forta4",IF(Gestión!F680=$L$50,"Actua2",IF(Gestión!F680=$L$51,"Invest",IF(Gestión!F680=$L$52,"Conserv",IF(Gestión!F680=$L$55,"Incre1",IF(Gestión!F680=$L$60,"Actua3",IF(Gestión!F680=$L$64,"Actua4",IF(Gestión!F680=$L$66,"Asist",IF(Gestión!F680=$L$68,"Invest2",IF(Gestión!F680=$L$69,"Pract",IF(Gestión!F680=$L$72,"Forta5",IF(Gestión!F680=$L$79,"Opera",IF(Gestión!F680=$L$80,"Opera2",IF(Gestión!F680=$L$81,"Impul",IF(Gestión!F680=$L$86,"Estudio",IF(Gestión!F680=$L$89,"Invest3",IF(Gestión!F680=$L$90,"Diseño",IF(Gestión!F680=$L$91,"Invest4",IF(Gestión!F680=$L$93,"Vincula",IF(Gestión!F680=$L$94,"Crea2",IF(Gestión!F680=$L$95,"Diseño1",IF(Gestión!F680=$L$96,"Opera3",IF(Gestión!F680=$L$100,"Promo",IF(Gestión!F680=$L$101,"Estudio1",IF(Gestión!F680=$L$103,"Desarrolla",IF(Gestión!F680=$L$104,"Propen",IF(Gestión!F680=$L$108,"Aument",IF(Gestión!F680=$L$112,"Aument2",IF(Gestión!F680=$L$113,"Incre2",IF(Gestión!F680=$L$115,"Diver",IF(Gestión!F680=$L$118,"Estable",IF(Gestión!F680=$L$128,"Realiza",IF(Gestión!F680=$L$131,"Realiza1",IF(Gestión!F680=$L$135,"Diseño2",IF(Gestión!F680=$L$137,"Estudio2",IF(Gestión!F680=$L$138,"Invest5",IF(Gestión!F680=$L$141,"Actua5",IF(Gestión!F680=$L$144,"Estable1",IF(Gestión!F680=$L$151,"Defin","N/A"))))))))))))))))))))))))))))))))))))))))))))))))))))))))))</f>
        <v>N/A</v>
      </c>
      <c r="O671" t="str">
        <f>IF(N671="N/A",IF(Gestión!F680=$L$152,"Estable2",IF(Gestión!F680=$L$159,"Diseño3",IF(Gestión!F680=$L$161,"Diseño4",IF(Gestión!F680=$L$164,"Forta6",IF(Gestión!F680=$L$168,"Prog1",IF(Gestión!F680=$L$171,"Robus",IF(Gestión!F680=$L$172,"Diseño5",IF(Gestión!F680=$L$173,"Diseño6",IF(Gestión!F680=$L$174,"Estruc",IF(Gestión!F680=$L$175,"Diseño7",IF(Gestión!F680=$L$178,"Diseño8",IF(Gestión!F680=$L$179,"Diseño9",IF(Gestión!F680=$L$180,"Diseño10",IF(Gestión!F680=$L$181,"Diseño11",IF(Gestión!F680=$L$182,"Diseño12",IF(Gestión!F680=$L$183,"Capacit",IF(Gestión!F680=$L$186,"Redi1",IF(Gestión!F680=$L$187,"Defin1",IF(Gestión!F680=$L$190,"Cumplir",IF(Gestión!F680=$L$193,"Sistem",IF(Gestión!F680=$L$195,"Montaje",IF(Gestión!F680=$L$198,"Implementa",IF(Gestión!F680=$L$201,"Sistem1",IF(Gestión!F680=$L$203,"Asegura",IF(Gestión!F680=$L$204,"Estable3",IF(Gestión!F680=$L$206,"Constru",IF(Gestión!F680=$L$210,"Defin2",IF(Gestión!F680=$L$212,"Cult1",IF(Gestión!F680=$L$214,"Diseño13",IF(Gestión!F680=$L$215,"Defin3",IF(Gestión!F680=$L$217,"Segui",""))))))))))))))))))))))))))))))),N671)</f>
        <v/>
      </c>
      <c r="P671" t="str">
        <f>IF(Gestión!D680=$Q$2,"Acre",IF(Gestión!D680=$Q$3,"Valor",IF(Gestión!D680=$Q$4,"Calidad",IF(Gestión!D680=$Q$5,"NAI",IF(Gestión!D680=$Q$6,"NAP",IF(Gestión!D680=$Q$7,"NAE",IF(Gestión!D680=$Q$8,"Articulación",IF(Gestión!D680=$Q$9,"Extensión",IF(Gestión!D680=$Q$10,"Regionalización",IF(Gestión!D680=$Q$11,"Interna",IF(Gestión!D680=$Q$12,"Seguimiento",IF(Gestión!D680=$Q$13,"NAA",IF(Gestión!D680=$Q$14,"Gerencia",IF(Gestión!D680=$Q$15,"TH",IF(Gestión!D680=$Q$16,"Finan",IF(Gestión!D680=$Q$17,"Bienestar",IF(Gestión!D680=$Q$18,"Comuni",IF(Gestión!D680=$Q$19,"Sistema",IF(Gestión!D680=$Q$20,"GestionD",IF(Gestión!D680=$Q$21,"Mejoramiento",IF(Gestión!D680=$Q$22,"Modelo",IF(Gestión!D680=$Q$23,"Control",""))))))))))))))))))))))</f>
        <v/>
      </c>
      <c r="T671" t="str">
        <f>IF(Gestión!E680=D!$K$2,"Acredi",IF(Gestión!E680=D!$K$7,"Increm",IF(Gestión!E680=D!$K$11,"Forma",IF(Gestión!E680=D!$K$15,"Vincu",IF(Gestión!E680=D!$K$31,"Estructuraci",IF(Gestión!E680=D!$K$33,"Tecnica",IF(Gestión!E680=D!$K$35,"Conso",IF(Gestión!E680=D!$K$37,"Fortale",IF(Gestión!E680=D!$K$38,"Program",IF(Gestión!E680=D!$K$40,"Estruct",IF(Gestión!E680=D!$K$48,"Artic",IF(Gestión!E680=D!$K$55,"Fortale1",IF(Gestión!E680=D!$K$60,"Biling",IF(Gestión!E680=D!$K$64,"Forma1",IF(Gestión!E680=D!$K$66,"Gest",IF(Gestión!E680=D!$K$68,"Redefini",IF(Gestión!E680=D!$K$69,"Fortale2",IF(Gestión!E680=D!$K$72,"Edu",IF(Gestión!E680=D!$K$79,"Implement",IF(Gestión!E680=D!$K$81,"Potencia",IF(Gestión!E680=D!$K$86,"Fortale3",IF(Gestión!E680=D!$K$89,"Vincu1",IF(Gestión!E680=D!$K$91,"Incur",IF(Gestión!E680=D!$K$93,"Proyec",IF(Gestión!E680=D!$K$94,"Estrateg",IF(Gestión!E680=D!$K$95,"Desa",IF(Gestión!E680=D!$K$103,"Seguim",IF(Gestión!E680=D!$K$104,"Acces",IF(Gestión!E680=D!$K$113,"Program1",IF(Gestión!E680=D!$K$115,"En",IF(Gestión!E680=D!$K$118,"Geren",IF(Gestión!E680=D!$K$128,"Proyec1",IF(Gestión!E680=D!$K$131,"Proyec2",IF(Gestión!E680=D!$K$135,"Forma2",IF(Gestión!E680=D!$K$137,"Talent",IF(Gestión!E680=D!$K$151,"Conso1",IF(Gestión!E680=D!$K$152,"Conso2",IF(Gestión!E680=D!$K$159,"Serv",IF(Gestión!E680=D!$K$164,"Rete",IF(Gestión!E680=D!$K$171,"Fortale4",IF(Gestión!E680=D!$K$172,"Fortale5",IF(Gestión!E680=D!$K$174,"Defini",IF(Gestión!E680=D!$K$175,"Coord",IF(Gestión!E680=D!$K$178,"Redef",IF(Gestión!E680=D!$K$181,"Compro",IF(Gestión!E680=D!$K$182,"Desa1",IF(Gestión!E680=D!$K$183,"Fortale6",IF(Gestión!E680=D!$K$187,"Esta",IF(Gestión!E680=D!$K$190,"Facil",IF(Gestión!E680=D!$K$193,"Soporte",IF(Gestión!E680=D!$K$198,"Implement1",IF(Gestión!E680=D!$K$201,"La",IF(Gestión!E680=D!$K$203,"Fortale7",IF(Gestión!E680=D!$K$206,"Remo",IF(Gestión!E680=D!$K$210,"Fortale8",IF(Gestión!E680=D!$K$214,"Mejoram",IF(Gestión!E680=D!$K$215,"Fortale9",IF(Gestión!E680=D!$K$217,"Fortale10",""))))))))))))))))))))))))))))))))))))))))))))))))))))))))))</f>
        <v/>
      </c>
    </row>
    <row r="672" spans="14:20" x14ac:dyDescent="0.25">
      <c r="N672" t="str">
        <f>IF(Gestión!F681=D!$L$2,"Forta",IF(Gestión!F681=$L$4,"Inclu",IF(Gestión!F681=$L$5,"Cult",IF(Gestión!F681=$L$7,"Actua",IF(Gestión!F681=$L$11,"Cuali",IF(Gestión!F681=$L$15,"Forta1",IF(Gestión!F681=$L$18,"Actua1",IF(Gestión!F681=$L$20,"Forta2",IF(Gestión!F681=$L$24,"Plan",IF(Gestión!F681=$L$28,"Confor",IF(Gestión!F681=$L$31,"Crea",IF(Gestión!F681=$L$33,"Incor",IF(Gestión!F681=$L$35,"Incre",IF(Gestión!F681=$L$36,"Prog",IF(Gestión!F681=$L$37,"Forta3",IF(Gestión!F681=$L$38,"Redi",IF(Gestión!F681=$L$40,"Confor1",IF(Gestión!F681=$L$44,"Apoyo",IF(Gestión!F681=$L$46,"Crea1",IF(Gestión!F681=$L$48,"Forta4",IF(Gestión!F681=$L$50,"Actua2",IF(Gestión!F681=$L$51,"Invest",IF(Gestión!F681=$L$52,"Conserv",IF(Gestión!F681=$L$55,"Incre1",IF(Gestión!F681=$L$60,"Actua3",IF(Gestión!F681=$L$64,"Actua4",IF(Gestión!F681=$L$66,"Asist",IF(Gestión!F681=$L$68,"Invest2",IF(Gestión!F681=$L$69,"Pract",IF(Gestión!F681=$L$72,"Forta5",IF(Gestión!F681=$L$79,"Opera",IF(Gestión!F681=$L$80,"Opera2",IF(Gestión!F681=$L$81,"Impul",IF(Gestión!F681=$L$86,"Estudio",IF(Gestión!F681=$L$89,"Invest3",IF(Gestión!F681=$L$90,"Diseño",IF(Gestión!F681=$L$91,"Invest4",IF(Gestión!F681=$L$93,"Vincula",IF(Gestión!F681=$L$94,"Crea2",IF(Gestión!F681=$L$95,"Diseño1",IF(Gestión!F681=$L$96,"Opera3",IF(Gestión!F681=$L$100,"Promo",IF(Gestión!F681=$L$101,"Estudio1",IF(Gestión!F681=$L$103,"Desarrolla",IF(Gestión!F681=$L$104,"Propen",IF(Gestión!F681=$L$108,"Aument",IF(Gestión!F681=$L$112,"Aument2",IF(Gestión!F681=$L$113,"Incre2",IF(Gestión!F681=$L$115,"Diver",IF(Gestión!F681=$L$118,"Estable",IF(Gestión!F681=$L$128,"Realiza",IF(Gestión!F681=$L$131,"Realiza1",IF(Gestión!F681=$L$135,"Diseño2",IF(Gestión!F681=$L$137,"Estudio2",IF(Gestión!F681=$L$138,"Invest5",IF(Gestión!F681=$L$141,"Actua5",IF(Gestión!F681=$L$144,"Estable1",IF(Gestión!F681=$L$151,"Defin","N/A"))))))))))))))))))))))))))))))))))))))))))))))))))))))))))</f>
        <v>N/A</v>
      </c>
      <c r="O672" t="str">
        <f>IF(N672="N/A",IF(Gestión!F681=$L$152,"Estable2",IF(Gestión!F681=$L$159,"Diseño3",IF(Gestión!F681=$L$161,"Diseño4",IF(Gestión!F681=$L$164,"Forta6",IF(Gestión!F681=$L$168,"Prog1",IF(Gestión!F681=$L$171,"Robus",IF(Gestión!F681=$L$172,"Diseño5",IF(Gestión!F681=$L$173,"Diseño6",IF(Gestión!F681=$L$174,"Estruc",IF(Gestión!F681=$L$175,"Diseño7",IF(Gestión!F681=$L$178,"Diseño8",IF(Gestión!F681=$L$179,"Diseño9",IF(Gestión!F681=$L$180,"Diseño10",IF(Gestión!F681=$L$181,"Diseño11",IF(Gestión!F681=$L$182,"Diseño12",IF(Gestión!F681=$L$183,"Capacit",IF(Gestión!F681=$L$186,"Redi1",IF(Gestión!F681=$L$187,"Defin1",IF(Gestión!F681=$L$190,"Cumplir",IF(Gestión!F681=$L$193,"Sistem",IF(Gestión!F681=$L$195,"Montaje",IF(Gestión!F681=$L$198,"Implementa",IF(Gestión!F681=$L$201,"Sistem1",IF(Gestión!F681=$L$203,"Asegura",IF(Gestión!F681=$L$204,"Estable3",IF(Gestión!F681=$L$206,"Constru",IF(Gestión!F681=$L$210,"Defin2",IF(Gestión!F681=$L$212,"Cult1",IF(Gestión!F681=$L$214,"Diseño13",IF(Gestión!F681=$L$215,"Defin3",IF(Gestión!F681=$L$217,"Segui",""))))))))))))))))))))))))))))))),N672)</f>
        <v/>
      </c>
      <c r="P672" t="str">
        <f>IF(Gestión!D681=$Q$2,"Acre",IF(Gestión!D681=$Q$3,"Valor",IF(Gestión!D681=$Q$4,"Calidad",IF(Gestión!D681=$Q$5,"NAI",IF(Gestión!D681=$Q$6,"NAP",IF(Gestión!D681=$Q$7,"NAE",IF(Gestión!D681=$Q$8,"Articulación",IF(Gestión!D681=$Q$9,"Extensión",IF(Gestión!D681=$Q$10,"Regionalización",IF(Gestión!D681=$Q$11,"Interna",IF(Gestión!D681=$Q$12,"Seguimiento",IF(Gestión!D681=$Q$13,"NAA",IF(Gestión!D681=$Q$14,"Gerencia",IF(Gestión!D681=$Q$15,"TH",IF(Gestión!D681=$Q$16,"Finan",IF(Gestión!D681=$Q$17,"Bienestar",IF(Gestión!D681=$Q$18,"Comuni",IF(Gestión!D681=$Q$19,"Sistema",IF(Gestión!D681=$Q$20,"GestionD",IF(Gestión!D681=$Q$21,"Mejoramiento",IF(Gestión!D681=$Q$22,"Modelo",IF(Gestión!D681=$Q$23,"Control",""))))))))))))))))))))))</f>
        <v/>
      </c>
      <c r="T672" t="str">
        <f>IF(Gestión!E681=D!$K$2,"Acredi",IF(Gestión!E681=D!$K$7,"Increm",IF(Gestión!E681=D!$K$11,"Forma",IF(Gestión!E681=D!$K$15,"Vincu",IF(Gestión!E681=D!$K$31,"Estructuraci",IF(Gestión!E681=D!$K$33,"Tecnica",IF(Gestión!E681=D!$K$35,"Conso",IF(Gestión!E681=D!$K$37,"Fortale",IF(Gestión!E681=D!$K$38,"Program",IF(Gestión!E681=D!$K$40,"Estruct",IF(Gestión!E681=D!$K$48,"Artic",IF(Gestión!E681=D!$K$55,"Fortale1",IF(Gestión!E681=D!$K$60,"Biling",IF(Gestión!E681=D!$K$64,"Forma1",IF(Gestión!E681=D!$K$66,"Gest",IF(Gestión!E681=D!$K$68,"Redefini",IF(Gestión!E681=D!$K$69,"Fortale2",IF(Gestión!E681=D!$K$72,"Edu",IF(Gestión!E681=D!$K$79,"Implement",IF(Gestión!E681=D!$K$81,"Potencia",IF(Gestión!E681=D!$K$86,"Fortale3",IF(Gestión!E681=D!$K$89,"Vincu1",IF(Gestión!E681=D!$K$91,"Incur",IF(Gestión!E681=D!$K$93,"Proyec",IF(Gestión!E681=D!$K$94,"Estrateg",IF(Gestión!E681=D!$K$95,"Desa",IF(Gestión!E681=D!$K$103,"Seguim",IF(Gestión!E681=D!$K$104,"Acces",IF(Gestión!E681=D!$K$113,"Program1",IF(Gestión!E681=D!$K$115,"En",IF(Gestión!E681=D!$K$118,"Geren",IF(Gestión!E681=D!$K$128,"Proyec1",IF(Gestión!E681=D!$K$131,"Proyec2",IF(Gestión!E681=D!$K$135,"Forma2",IF(Gestión!E681=D!$K$137,"Talent",IF(Gestión!E681=D!$K$151,"Conso1",IF(Gestión!E681=D!$K$152,"Conso2",IF(Gestión!E681=D!$K$159,"Serv",IF(Gestión!E681=D!$K$164,"Rete",IF(Gestión!E681=D!$K$171,"Fortale4",IF(Gestión!E681=D!$K$172,"Fortale5",IF(Gestión!E681=D!$K$174,"Defini",IF(Gestión!E681=D!$K$175,"Coord",IF(Gestión!E681=D!$K$178,"Redef",IF(Gestión!E681=D!$K$181,"Compro",IF(Gestión!E681=D!$K$182,"Desa1",IF(Gestión!E681=D!$K$183,"Fortale6",IF(Gestión!E681=D!$K$187,"Esta",IF(Gestión!E681=D!$K$190,"Facil",IF(Gestión!E681=D!$K$193,"Soporte",IF(Gestión!E681=D!$K$198,"Implement1",IF(Gestión!E681=D!$K$201,"La",IF(Gestión!E681=D!$K$203,"Fortale7",IF(Gestión!E681=D!$K$206,"Remo",IF(Gestión!E681=D!$K$210,"Fortale8",IF(Gestión!E681=D!$K$214,"Mejoram",IF(Gestión!E681=D!$K$215,"Fortale9",IF(Gestión!E681=D!$K$217,"Fortale10",""))))))))))))))))))))))))))))))))))))))))))))))))))))))))))</f>
        <v/>
      </c>
    </row>
    <row r="673" spans="14:20" x14ac:dyDescent="0.25">
      <c r="N673" t="str">
        <f>IF(Gestión!F682=D!$L$2,"Forta",IF(Gestión!F682=$L$4,"Inclu",IF(Gestión!F682=$L$5,"Cult",IF(Gestión!F682=$L$7,"Actua",IF(Gestión!F682=$L$11,"Cuali",IF(Gestión!F682=$L$15,"Forta1",IF(Gestión!F682=$L$18,"Actua1",IF(Gestión!F682=$L$20,"Forta2",IF(Gestión!F682=$L$24,"Plan",IF(Gestión!F682=$L$28,"Confor",IF(Gestión!F682=$L$31,"Crea",IF(Gestión!F682=$L$33,"Incor",IF(Gestión!F682=$L$35,"Incre",IF(Gestión!F682=$L$36,"Prog",IF(Gestión!F682=$L$37,"Forta3",IF(Gestión!F682=$L$38,"Redi",IF(Gestión!F682=$L$40,"Confor1",IF(Gestión!F682=$L$44,"Apoyo",IF(Gestión!F682=$L$46,"Crea1",IF(Gestión!F682=$L$48,"Forta4",IF(Gestión!F682=$L$50,"Actua2",IF(Gestión!F682=$L$51,"Invest",IF(Gestión!F682=$L$52,"Conserv",IF(Gestión!F682=$L$55,"Incre1",IF(Gestión!F682=$L$60,"Actua3",IF(Gestión!F682=$L$64,"Actua4",IF(Gestión!F682=$L$66,"Asist",IF(Gestión!F682=$L$68,"Invest2",IF(Gestión!F682=$L$69,"Pract",IF(Gestión!F682=$L$72,"Forta5",IF(Gestión!F682=$L$79,"Opera",IF(Gestión!F682=$L$80,"Opera2",IF(Gestión!F682=$L$81,"Impul",IF(Gestión!F682=$L$86,"Estudio",IF(Gestión!F682=$L$89,"Invest3",IF(Gestión!F682=$L$90,"Diseño",IF(Gestión!F682=$L$91,"Invest4",IF(Gestión!F682=$L$93,"Vincula",IF(Gestión!F682=$L$94,"Crea2",IF(Gestión!F682=$L$95,"Diseño1",IF(Gestión!F682=$L$96,"Opera3",IF(Gestión!F682=$L$100,"Promo",IF(Gestión!F682=$L$101,"Estudio1",IF(Gestión!F682=$L$103,"Desarrolla",IF(Gestión!F682=$L$104,"Propen",IF(Gestión!F682=$L$108,"Aument",IF(Gestión!F682=$L$112,"Aument2",IF(Gestión!F682=$L$113,"Incre2",IF(Gestión!F682=$L$115,"Diver",IF(Gestión!F682=$L$118,"Estable",IF(Gestión!F682=$L$128,"Realiza",IF(Gestión!F682=$L$131,"Realiza1",IF(Gestión!F682=$L$135,"Diseño2",IF(Gestión!F682=$L$137,"Estudio2",IF(Gestión!F682=$L$138,"Invest5",IF(Gestión!F682=$L$141,"Actua5",IF(Gestión!F682=$L$144,"Estable1",IF(Gestión!F682=$L$151,"Defin","N/A"))))))))))))))))))))))))))))))))))))))))))))))))))))))))))</f>
        <v>N/A</v>
      </c>
      <c r="O673" t="str">
        <f>IF(N673="N/A",IF(Gestión!F682=$L$152,"Estable2",IF(Gestión!F682=$L$159,"Diseño3",IF(Gestión!F682=$L$161,"Diseño4",IF(Gestión!F682=$L$164,"Forta6",IF(Gestión!F682=$L$168,"Prog1",IF(Gestión!F682=$L$171,"Robus",IF(Gestión!F682=$L$172,"Diseño5",IF(Gestión!F682=$L$173,"Diseño6",IF(Gestión!F682=$L$174,"Estruc",IF(Gestión!F682=$L$175,"Diseño7",IF(Gestión!F682=$L$178,"Diseño8",IF(Gestión!F682=$L$179,"Diseño9",IF(Gestión!F682=$L$180,"Diseño10",IF(Gestión!F682=$L$181,"Diseño11",IF(Gestión!F682=$L$182,"Diseño12",IF(Gestión!F682=$L$183,"Capacit",IF(Gestión!F682=$L$186,"Redi1",IF(Gestión!F682=$L$187,"Defin1",IF(Gestión!F682=$L$190,"Cumplir",IF(Gestión!F682=$L$193,"Sistem",IF(Gestión!F682=$L$195,"Montaje",IF(Gestión!F682=$L$198,"Implementa",IF(Gestión!F682=$L$201,"Sistem1",IF(Gestión!F682=$L$203,"Asegura",IF(Gestión!F682=$L$204,"Estable3",IF(Gestión!F682=$L$206,"Constru",IF(Gestión!F682=$L$210,"Defin2",IF(Gestión!F682=$L$212,"Cult1",IF(Gestión!F682=$L$214,"Diseño13",IF(Gestión!F682=$L$215,"Defin3",IF(Gestión!F682=$L$217,"Segui",""))))))))))))))))))))))))))))))),N673)</f>
        <v/>
      </c>
      <c r="P673" t="str">
        <f>IF(Gestión!D682=$Q$2,"Acre",IF(Gestión!D682=$Q$3,"Valor",IF(Gestión!D682=$Q$4,"Calidad",IF(Gestión!D682=$Q$5,"NAI",IF(Gestión!D682=$Q$6,"NAP",IF(Gestión!D682=$Q$7,"NAE",IF(Gestión!D682=$Q$8,"Articulación",IF(Gestión!D682=$Q$9,"Extensión",IF(Gestión!D682=$Q$10,"Regionalización",IF(Gestión!D682=$Q$11,"Interna",IF(Gestión!D682=$Q$12,"Seguimiento",IF(Gestión!D682=$Q$13,"NAA",IF(Gestión!D682=$Q$14,"Gerencia",IF(Gestión!D682=$Q$15,"TH",IF(Gestión!D682=$Q$16,"Finan",IF(Gestión!D682=$Q$17,"Bienestar",IF(Gestión!D682=$Q$18,"Comuni",IF(Gestión!D682=$Q$19,"Sistema",IF(Gestión!D682=$Q$20,"GestionD",IF(Gestión!D682=$Q$21,"Mejoramiento",IF(Gestión!D682=$Q$22,"Modelo",IF(Gestión!D682=$Q$23,"Control",""))))))))))))))))))))))</f>
        <v/>
      </c>
      <c r="T673" t="str">
        <f>IF(Gestión!E682=D!$K$2,"Acredi",IF(Gestión!E682=D!$K$7,"Increm",IF(Gestión!E682=D!$K$11,"Forma",IF(Gestión!E682=D!$K$15,"Vincu",IF(Gestión!E682=D!$K$31,"Estructuraci",IF(Gestión!E682=D!$K$33,"Tecnica",IF(Gestión!E682=D!$K$35,"Conso",IF(Gestión!E682=D!$K$37,"Fortale",IF(Gestión!E682=D!$K$38,"Program",IF(Gestión!E682=D!$K$40,"Estruct",IF(Gestión!E682=D!$K$48,"Artic",IF(Gestión!E682=D!$K$55,"Fortale1",IF(Gestión!E682=D!$K$60,"Biling",IF(Gestión!E682=D!$K$64,"Forma1",IF(Gestión!E682=D!$K$66,"Gest",IF(Gestión!E682=D!$K$68,"Redefini",IF(Gestión!E682=D!$K$69,"Fortale2",IF(Gestión!E682=D!$K$72,"Edu",IF(Gestión!E682=D!$K$79,"Implement",IF(Gestión!E682=D!$K$81,"Potencia",IF(Gestión!E682=D!$K$86,"Fortale3",IF(Gestión!E682=D!$K$89,"Vincu1",IF(Gestión!E682=D!$K$91,"Incur",IF(Gestión!E682=D!$K$93,"Proyec",IF(Gestión!E682=D!$K$94,"Estrateg",IF(Gestión!E682=D!$K$95,"Desa",IF(Gestión!E682=D!$K$103,"Seguim",IF(Gestión!E682=D!$K$104,"Acces",IF(Gestión!E682=D!$K$113,"Program1",IF(Gestión!E682=D!$K$115,"En",IF(Gestión!E682=D!$K$118,"Geren",IF(Gestión!E682=D!$K$128,"Proyec1",IF(Gestión!E682=D!$K$131,"Proyec2",IF(Gestión!E682=D!$K$135,"Forma2",IF(Gestión!E682=D!$K$137,"Talent",IF(Gestión!E682=D!$K$151,"Conso1",IF(Gestión!E682=D!$K$152,"Conso2",IF(Gestión!E682=D!$K$159,"Serv",IF(Gestión!E682=D!$K$164,"Rete",IF(Gestión!E682=D!$K$171,"Fortale4",IF(Gestión!E682=D!$K$172,"Fortale5",IF(Gestión!E682=D!$K$174,"Defini",IF(Gestión!E682=D!$K$175,"Coord",IF(Gestión!E682=D!$K$178,"Redef",IF(Gestión!E682=D!$K$181,"Compro",IF(Gestión!E682=D!$K$182,"Desa1",IF(Gestión!E682=D!$K$183,"Fortale6",IF(Gestión!E682=D!$K$187,"Esta",IF(Gestión!E682=D!$K$190,"Facil",IF(Gestión!E682=D!$K$193,"Soporte",IF(Gestión!E682=D!$K$198,"Implement1",IF(Gestión!E682=D!$K$201,"La",IF(Gestión!E682=D!$K$203,"Fortale7",IF(Gestión!E682=D!$K$206,"Remo",IF(Gestión!E682=D!$K$210,"Fortale8",IF(Gestión!E682=D!$K$214,"Mejoram",IF(Gestión!E682=D!$K$215,"Fortale9",IF(Gestión!E682=D!$K$217,"Fortale10",""))))))))))))))))))))))))))))))))))))))))))))))))))))))))))</f>
        <v/>
      </c>
    </row>
    <row r="674" spans="14:20" x14ac:dyDescent="0.25">
      <c r="N674" t="str">
        <f>IF(Gestión!F683=D!$L$2,"Forta",IF(Gestión!F683=$L$4,"Inclu",IF(Gestión!F683=$L$5,"Cult",IF(Gestión!F683=$L$7,"Actua",IF(Gestión!F683=$L$11,"Cuali",IF(Gestión!F683=$L$15,"Forta1",IF(Gestión!F683=$L$18,"Actua1",IF(Gestión!F683=$L$20,"Forta2",IF(Gestión!F683=$L$24,"Plan",IF(Gestión!F683=$L$28,"Confor",IF(Gestión!F683=$L$31,"Crea",IF(Gestión!F683=$L$33,"Incor",IF(Gestión!F683=$L$35,"Incre",IF(Gestión!F683=$L$36,"Prog",IF(Gestión!F683=$L$37,"Forta3",IF(Gestión!F683=$L$38,"Redi",IF(Gestión!F683=$L$40,"Confor1",IF(Gestión!F683=$L$44,"Apoyo",IF(Gestión!F683=$L$46,"Crea1",IF(Gestión!F683=$L$48,"Forta4",IF(Gestión!F683=$L$50,"Actua2",IF(Gestión!F683=$L$51,"Invest",IF(Gestión!F683=$L$52,"Conserv",IF(Gestión!F683=$L$55,"Incre1",IF(Gestión!F683=$L$60,"Actua3",IF(Gestión!F683=$L$64,"Actua4",IF(Gestión!F683=$L$66,"Asist",IF(Gestión!F683=$L$68,"Invest2",IF(Gestión!F683=$L$69,"Pract",IF(Gestión!F683=$L$72,"Forta5",IF(Gestión!F683=$L$79,"Opera",IF(Gestión!F683=$L$80,"Opera2",IF(Gestión!F683=$L$81,"Impul",IF(Gestión!F683=$L$86,"Estudio",IF(Gestión!F683=$L$89,"Invest3",IF(Gestión!F683=$L$90,"Diseño",IF(Gestión!F683=$L$91,"Invest4",IF(Gestión!F683=$L$93,"Vincula",IF(Gestión!F683=$L$94,"Crea2",IF(Gestión!F683=$L$95,"Diseño1",IF(Gestión!F683=$L$96,"Opera3",IF(Gestión!F683=$L$100,"Promo",IF(Gestión!F683=$L$101,"Estudio1",IF(Gestión!F683=$L$103,"Desarrolla",IF(Gestión!F683=$L$104,"Propen",IF(Gestión!F683=$L$108,"Aument",IF(Gestión!F683=$L$112,"Aument2",IF(Gestión!F683=$L$113,"Incre2",IF(Gestión!F683=$L$115,"Diver",IF(Gestión!F683=$L$118,"Estable",IF(Gestión!F683=$L$128,"Realiza",IF(Gestión!F683=$L$131,"Realiza1",IF(Gestión!F683=$L$135,"Diseño2",IF(Gestión!F683=$L$137,"Estudio2",IF(Gestión!F683=$L$138,"Invest5",IF(Gestión!F683=$L$141,"Actua5",IF(Gestión!F683=$L$144,"Estable1",IF(Gestión!F683=$L$151,"Defin","N/A"))))))))))))))))))))))))))))))))))))))))))))))))))))))))))</f>
        <v>N/A</v>
      </c>
      <c r="O674" t="str">
        <f>IF(N674="N/A",IF(Gestión!F683=$L$152,"Estable2",IF(Gestión!F683=$L$159,"Diseño3",IF(Gestión!F683=$L$161,"Diseño4",IF(Gestión!F683=$L$164,"Forta6",IF(Gestión!F683=$L$168,"Prog1",IF(Gestión!F683=$L$171,"Robus",IF(Gestión!F683=$L$172,"Diseño5",IF(Gestión!F683=$L$173,"Diseño6",IF(Gestión!F683=$L$174,"Estruc",IF(Gestión!F683=$L$175,"Diseño7",IF(Gestión!F683=$L$178,"Diseño8",IF(Gestión!F683=$L$179,"Diseño9",IF(Gestión!F683=$L$180,"Diseño10",IF(Gestión!F683=$L$181,"Diseño11",IF(Gestión!F683=$L$182,"Diseño12",IF(Gestión!F683=$L$183,"Capacit",IF(Gestión!F683=$L$186,"Redi1",IF(Gestión!F683=$L$187,"Defin1",IF(Gestión!F683=$L$190,"Cumplir",IF(Gestión!F683=$L$193,"Sistem",IF(Gestión!F683=$L$195,"Montaje",IF(Gestión!F683=$L$198,"Implementa",IF(Gestión!F683=$L$201,"Sistem1",IF(Gestión!F683=$L$203,"Asegura",IF(Gestión!F683=$L$204,"Estable3",IF(Gestión!F683=$L$206,"Constru",IF(Gestión!F683=$L$210,"Defin2",IF(Gestión!F683=$L$212,"Cult1",IF(Gestión!F683=$L$214,"Diseño13",IF(Gestión!F683=$L$215,"Defin3",IF(Gestión!F683=$L$217,"Segui",""))))))))))))))))))))))))))))))),N674)</f>
        <v/>
      </c>
      <c r="P674" t="str">
        <f>IF(Gestión!D683=$Q$2,"Acre",IF(Gestión!D683=$Q$3,"Valor",IF(Gestión!D683=$Q$4,"Calidad",IF(Gestión!D683=$Q$5,"NAI",IF(Gestión!D683=$Q$6,"NAP",IF(Gestión!D683=$Q$7,"NAE",IF(Gestión!D683=$Q$8,"Articulación",IF(Gestión!D683=$Q$9,"Extensión",IF(Gestión!D683=$Q$10,"Regionalización",IF(Gestión!D683=$Q$11,"Interna",IF(Gestión!D683=$Q$12,"Seguimiento",IF(Gestión!D683=$Q$13,"NAA",IF(Gestión!D683=$Q$14,"Gerencia",IF(Gestión!D683=$Q$15,"TH",IF(Gestión!D683=$Q$16,"Finan",IF(Gestión!D683=$Q$17,"Bienestar",IF(Gestión!D683=$Q$18,"Comuni",IF(Gestión!D683=$Q$19,"Sistema",IF(Gestión!D683=$Q$20,"GestionD",IF(Gestión!D683=$Q$21,"Mejoramiento",IF(Gestión!D683=$Q$22,"Modelo",IF(Gestión!D683=$Q$23,"Control",""))))))))))))))))))))))</f>
        <v/>
      </c>
      <c r="T674" t="str">
        <f>IF(Gestión!E683=D!$K$2,"Acredi",IF(Gestión!E683=D!$K$7,"Increm",IF(Gestión!E683=D!$K$11,"Forma",IF(Gestión!E683=D!$K$15,"Vincu",IF(Gestión!E683=D!$K$31,"Estructuraci",IF(Gestión!E683=D!$K$33,"Tecnica",IF(Gestión!E683=D!$K$35,"Conso",IF(Gestión!E683=D!$K$37,"Fortale",IF(Gestión!E683=D!$K$38,"Program",IF(Gestión!E683=D!$K$40,"Estruct",IF(Gestión!E683=D!$K$48,"Artic",IF(Gestión!E683=D!$K$55,"Fortale1",IF(Gestión!E683=D!$K$60,"Biling",IF(Gestión!E683=D!$K$64,"Forma1",IF(Gestión!E683=D!$K$66,"Gest",IF(Gestión!E683=D!$K$68,"Redefini",IF(Gestión!E683=D!$K$69,"Fortale2",IF(Gestión!E683=D!$K$72,"Edu",IF(Gestión!E683=D!$K$79,"Implement",IF(Gestión!E683=D!$K$81,"Potencia",IF(Gestión!E683=D!$K$86,"Fortale3",IF(Gestión!E683=D!$K$89,"Vincu1",IF(Gestión!E683=D!$K$91,"Incur",IF(Gestión!E683=D!$K$93,"Proyec",IF(Gestión!E683=D!$K$94,"Estrateg",IF(Gestión!E683=D!$K$95,"Desa",IF(Gestión!E683=D!$K$103,"Seguim",IF(Gestión!E683=D!$K$104,"Acces",IF(Gestión!E683=D!$K$113,"Program1",IF(Gestión!E683=D!$K$115,"En",IF(Gestión!E683=D!$K$118,"Geren",IF(Gestión!E683=D!$K$128,"Proyec1",IF(Gestión!E683=D!$K$131,"Proyec2",IF(Gestión!E683=D!$K$135,"Forma2",IF(Gestión!E683=D!$K$137,"Talent",IF(Gestión!E683=D!$K$151,"Conso1",IF(Gestión!E683=D!$K$152,"Conso2",IF(Gestión!E683=D!$K$159,"Serv",IF(Gestión!E683=D!$K$164,"Rete",IF(Gestión!E683=D!$K$171,"Fortale4",IF(Gestión!E683=D!$K$172,"Fortale5",IF(Gestión!E683=D!$K$174,"Defini",IF(Gestión!E683=D!$K$175,"Coord",IF(Gestión!E683=D!$K$178,"Redef",IF(Gestión!E683=D!$K$181,"Compro",IF(Gestión!E683=D!$K$182,"Desa1",IF(Gestión!E683=D!$K$183,"Fortale6",IF(Gestión!E683=D!$K$187,"Esta",IF(Gestión!E683=D!$K$190,"Facil",IF(Gestión!E683=D!$K$193,"Soporte",IF(Gestión!E683=D!$K$198,"Implement1",IF(Gestión!E683=D!$K$201,"La",IF(Gestión!E683=D!$K$203,"Fortale7",IF(Gestión!E683=D!$K$206,"Remo",IF(Gestión!E683=D!$K$210,"Fortale8",IF(Gestión!E683=D!$K$214,"Mejoram",IF(Gestión!E683=D!$K$215,"Fortale9",IF(Gestión!E683=D!$K$217,"Fortale10",""))))))))))))))))))))))))))))))))))))))))))))))))))))))))))</f>
        <v/>
      </c>
    </row>
    <row r="675" spans="14:20" x14ac:dyDescent="0.25">
      <c r="N675" t="str">
        <f>IF(Gestión!F684=D!$L$2,"Forta",IF(Gestión!F684=$L$4,"Inclu",IF(Gestión!F684=$L$5,"Cult",IF(Gestión!F684=$L$7,"Actua",IF(Gestión!F684=$L$11,"Cuali",IF(Gestión!F684=$L$15,"Forta1",IF(Gestión!F684=$L$18,"Actua1",IF(Gestión!F684=$L$20,"Forta2",IF(Gestión!F684=$L$24,"Plan",IF(Gestión!F684=$L$28,"Confor",IF(Gestión!F684=$L$31,"Crea",IF(Gestión!F684=$L$33,"Incor",IF(Gestión!F684=$L$35,"Incre",IF(Gestión!F684=$L$36,"Prog",IF(Gestión!F684=$L$37,"Forta3",IF(Gestión!F684=$L$38,"Redi",IF(Gestión!F684=$L$40,"Confor1",IF(Gestión!F684=$L$44,"Apoyo",IF(Gestión!F684=$L$46,"Crea1",IF(Gestión!F684=$L$48,"Forta4",IF(Gestión!F684=$L$50,"Actua2",IF(Gestión!F684=$L$51,"Invest",IF(Gestión!F684=$L$52,"Conserv",IF(Gestión!F684=$L$55,"Incre1",IF(Gestión!F684=$L$60,"Actua3",IF(Gestión!F684=$L$64,"Actua4",IF(Gestión!F684=$L$66,"Asist",IF(Gestión!F684=$L$68,"Invest2",IF(Gestión!F684=$L$69,"Pract",IF(Gestión!F684=$L$72,"Forta5",IF(Gestión!F684=$L$79,"Opera",IF(Gestión!F684=$L$80,"Opera2",IF(Gestión!F684=$L$81,"Impul",IF(Gestión!F684=$L$86,"Estudio",IF(Gestión!F684=$L$89,"Invest3",IF(Gestión!F684=$L$90,"Diseño",IF(Gestión!F684=$L$91,"Invest4",IF(Gestión!F684=$L$93,"Vincula",IF(Gestión!F684=$L$94,"Crea2",IF(Gestión!F684=$L$95,"Diseño1",IF(Gestión!F684=$L$96,"Opera3",IF(Gestión!F684=$L$100,"Promo",IF(Gestión!F684=$L$101,"Estudio1",IF(Gestión!F684=$L$103,"Desarrolla",IF(Gestión!F684=$L$104,"Propen",IF(Gestión!F684=$L$108,"Aument",IF(Gestión!F684=$L$112,"Aument2",IF(Gestión!F684=$L$113,"Incre2",IF(Gestión!F684=$L$115,"Diver",IF(Gestión!F684=$L$118,"Estable",IF(Gestión!F684=$L$128,"Realiza",IF(Gestión!F684=$L$131,"Realiza1",IF(Gestión!F684=$L$135,"Diseño2",IF(Gestión!F684=$L$137,"Estudio2",IF(Gestión!F684=$L$138,"Invest5",IF(Gestión!F684=$L$141,"Actua5",IF(Gestión!F684=$L$144,"Estable1",IF(Gestión!F684=$L$151,"Defin","N/A"))))))))))))))))))))))))))))))))))))))))))))))))))))))))))</f>
        <v>N/A</v>
      </c>
      <c r="O675" t="str">
        <f>IF(N675="N/A",IF(Gestión!F684=$L$152,"Estable2",IF(Gestión!F684=$L$159,"Diseño3",IF(Gestión!F684=$L$161,"Diseño4",IF(Gestión!F684=$L$164,"Forta6",IF(Gestión!F684=$L$168,"Prog1",IF(Gestión!F684=$L$171,"Robus",IF(Gestión!F684=$L$172,"Diseño5",IF(Gestión!F684=$L$173,"Diseño6",IF(Gestión!F684=$L$174,"Estruc",IF(Gestión!F684=$L$175,"Diseño7",IF(Gestión!F684=$L$178,"Diseño8",IF(Gestión!F684=$L$179,"Diseño9",IF(Gestión!F684=$L$180,"Diseño10",IF(Gestión!F684=$L$181,"Diseño11",IF(Gestión!F684=$L$182,"Diseño12",IF(Gestión!F684=$L$183,"Capacit",IF(Gestión!F684=$L$186,"Redi1",IF(Gestión!F684=$L$187,"Defin1",IF(Gestión!F684=$L$190,"Cumplir",IF(Gestión!F684=$L$193,"Sistem",IF(Gestión!F684=$L$195,"Montaje",IF(Gestión!F684=$L$198,"Implementa",IF(Gestión!F684=$L$201,"Sistem1",IF(Gestión!F684=$L$203,"Asegura",IF(Gestión!F684=$L$204,"Estable3",IF(Gestión!F684=$L$206,"Constru",IF(Gestión!F684=$L$210,"Defin2",IF(Gestión!F684=$L$212,"Cult1",IF(Gestión!F684=$L$214,"Diseño13",IF(Gestión!F684=$L$215,"Defin3",IF(Gestión!F684=$L$217,"Segui",""))))))))))))))))))))))))))))))),N675)</f>
        <v/>
      </c>
      <c r="P675" t="str">
        <f>IF(Gestión!D684=$Q$2,"Acre",IF(Gestión!D684=$Q$3,"Valor",IF(Gestión!D684=$Q$4,"Calidad",IF(Gestión!D684=$Q$5,"NAI",IF(Gestión!D684=$Q$6,"NAP",IF(Gestión!D684=$Q$7,"NAE",IF(Gestión!D684=$Q$8,"Articulación",IF(Gestión!D684=$Q$9,"Extensión",IF(Gestión!D684=$Q$10,"Regionalización",IF(Gestión!D684=$Q$11,"Interna",IF(Gestión!D684=$Q$12,"Seguimiento",IF(Gestión!D684=$Q$13,"NAA",IF(Gestión!D684=$Q$14,"Gerencia",IF(Gestión!D684=$Q$15,"TH",IF(Gestión!D684=$Q$16,"Finan",IF(Gestión!D684=$Q$17,"Bienestar",IF(Gestión!D684=$Q$18,"Comuni",IF(Gestión!D684=$Q$19,"Sistema",IF(Gestión!D684=$Q$20,"GestionD",IF(Gestión!D684=$Q$21,"Mejoramiento",IF(Gestión!D684=$Q$22,"Modelo",IF(Gestión!D684=$Q$23,"Control",""))))))))))))))))))))))</f>
        <v/>
      </c>
      <c r="T675" t="str">
        <f>IF(Gestión!E684=D!$K$2,"Acredi",IF(Gestión!E684=D!$K$7,"Increm",IF(Gestión!E684=D!$K$11,"Forma",IF(Gestión!E684=D!$K$15,"Vincu",IF(Gestión!E684=D!$K$31,"Estructuraci",IF(Gestión!E684=D!$K$33,"Tecnica",IF(Gestión!E684=D!$K$35,"Conso",IF(Gestión!E684=D!$K$37,"Fortale",IF(Gestión!E684=D!$K$38,"Program",IF(Gestión!E684=D!$K$40,"Estruct",IF(Gestión!E684=D!$K$48,"Artic",IF(Gestión!E684=D!$K$55,"Fortale1",IF(Gestión!E684=D!$K$60,"Biling",IF(Gestión!E684=D!$K$64,"Forma1",IF(Gestión!E684=D!$K$66,"Gest",IF(Gestión!E684=D!$K$68,"Redefini",IF(Gestión!E684=D!$K$69,"Fortale2",IF(Gestión!E684=D!$K$72,"Edu",IF(Gestión!E684=D!$K$79,"Implement",IF(Gestión!E684=D!$K$81,"Potencia",IF(Gestión!E684=D!$K$86,"Fortale3",IF(Gestión!E684=D!$K$89,"Vincu1",IF(Gestión!E684=D!$K$91,"Incur",IF(Gestión!E684=D!$K$93,"Proyec",IF(Gestión!E684=D!$K$94,"Estrateg",IF(Gestión!E684=D!$K$95,"Desa",IF(Gestión!E684=D!$K$103,"Seguim",IF(Gestión!E684=D!$K$104,"Acces",IF(Gestión!E684=D!$K$113,"Program1",IF(Gestión!E684=D!$K$115,"En",IF(Gestión!E684=D!$K$118,"Geren",IF(Gestión!E684=D!$K$128,"Proyec1",IF(Gestión!E684=D!$K$131,"Proyec2",IF(Gestión!E684=D!$K$135,"Forma2",IF(Gestión!E684=D!$K$137,"Talent",IF(Gestión!E684=D!$K$151,"Conso1",IF(Gestión!E684=D!$K$152,"Conso2",IF(Gestión!E684=D!$K$159,"Serv",IF(Gestión!E684=D!$K$164,"Rete",IF(Gestión!E684=D!$K$171,"Fortale4",IF(Gestión!E684=D!$K$172,"Fortale5",IF(Gestión!E684=D!$K$174,"Defini",IF(Gestión!E684=D!$K$175,"Coord",IF(Gestión!E684=D!$K$178,"Redef",IF(Gestión!E684=D!$K$181,"Compro",IF(Gestión!E684=D!$K$182,"Desa1",IF(Gestión!E684=D!$K$183,"Fortale6",IF(Gestión!E684=D!$K$187,"Esta",IF(Gestión!E684=D!$K$190,"Facil",IF(Gestión!E684=D!$K$193,"Soporte",IF(Gestión!E684=D!$K$198,"Implement1",IF(Gestión!E684=D!$K$201,"La",IF(Gestión!E684=D!$K$203,"Fortale7",IF(Gestión!E684=D!$K$206,"Remo",IF(Gestión!E684=D!$K$210,"Fortale8",IF(Gestión!E684=D!$K$214,"Mejoram",IF(Gestión!E684=D!$K$215,"Fortale9",IF(Gestión!E684=D!$K$217,"Fortale10",""))))))))))))))))))))))))))))))))))))))))))))))))))))))))))</f>
        <v/>
      </c>
    </row>
    <row r="676" spans="14:20" x14ac:dyDescent="0.25">
      <c r="N676" t="str">
        <f>IF(Gestión!F685=D!$L$2,"Forta",IF(Gestión!F685=$L$4,"Inclu",IF(Gestión!F685=$L$5,"Cult",IF(Gestión!F685=$L$7,"Actua",IF(Gestión!F685=$L$11,"Cuali",IF(Gestión!F685=$L$15,"Forta1",IF(Gestión!F685=$L$18,"Actua1",IF(Gestión!F685=$L$20,"Forta2",IF(Gestión!F685=$L$24,"Plan",IF(Gestión!F685=$L$28,"Confor",IF(Gestión!F685=$L$31,"Crea",IF(Gestión!F685=$L$33,"Incor",IF(Gestión!F685=$L$35,"Incre",IF(Gestión!F685=$L$36,"Prog",IF(Gestión!F685=$L$37,"Forta3",IF(Gestión!F685=$L$38,"Redi",IF(Gestión!F685=$L$40,"Confor1",IF(Gestión!F685=$L$44,"Apoyo",IF(Gestión!F685=$L$46,"Crea1",IF(Gestión!F685=$L$48,"Forta4",IF(Gestión!F685=$L$50,"Actua2",IF(Gestión!F685=$L$51,"Invest",IF(Gestión!F685=$L$52,"Conserv",IF(Gestión!F685=$L$55,"Incre1",IF(Gestión!F685=$L$60,"Actua3",IF(Gestión!F685=$L$64,"Actua4",IF(Gestión!F685=$L$66,"Asist",IF(Gestión!F685=$L$68,"Invest2",IF(Gestión!F685=$L$69,"Pract",IF(Gestión!F685=$L$72,"Forta5",IF(Gestión!F685=$L$79,"Opera",IF(Gestión!F685=$L$80,"Opera2",IF(Gestión!F685=$L$81,"Impul",IF(Gestión!F685=$L$86,"Estudio",IF(Gestión!F685=$L$89,"Invest3",IF(Gestión!F685=$L$90,"Diseño",IF(Gestión!F685=$L$91,"Invest4",IF(Gestión!F685=$L$93,"Vincula",IF(Gestión!F685=$L$94,"Crea2",IF(Gestión!F685=$L$95,"Diseño1",IF(Gestión!F685=$L$96,"Opera3",IF(Gestión!F685=$L$100,"Promo",IF(Gestión!F685=$L$101,"Estudio1",IF(Gestión!F685=$L$103,"Desarrolla",IF(Gestión!F685=$L$104,"Propen",IF(Gestión!F685=$L$108,"Aument",IF(Gestión!F685=$L$112,"Aument2",IF(Gestión!F685=$L$113,"Incre2",IF(Gestión!F685=$L$115,"Diver",IF(Gestión!F685=$L$118,"Estable",IF(Gestión!F685=$L$128,"Realiza",IF(Gestión!F685=$L$131,"Realiza1",IF(Gestión!F685=$L$135,"Diseño2",IF(Gestión!F685=$L$137,"Estudio2",IF(Gestión!F685=$L$138,"Invest5",IF(Gestión!F685=$L$141,"Actua5",IF(Gestión!F685=$L$144,"Estable1",IF(Gestión!F685=$L$151,"Defin","N/A"))))))))))))))))))))))))))))))))))))))))))))))))))))))))))</f>
        <v>N/A</v>
      </c>
      <c r="O676" t="str">
        <f>IF(N676="N/A",IF(Gestión!F685=$L$152,"Estable2",IF(Gestión!F685=$L$159,"Diseño3",IF(Gestión!F685=$L$161,"Diseño4",IF(Gestión!F685=$L$164,"Forta6",IF(Gestión!F685=$L$168,"Prog1",IF(Gestión!F685=$L$171,"Robus",IF(Gestión!F685=$L$172,"Diseño5",IF(Gestión!F685=$L$173,"Diseño6",IF(Gestión!F685=$L$174,"Estruc",IF(Gestión!F685=$L$175,"Diseño7",IF(Gestión!F685=$L$178,"Diseño8",IF(Gestión!F685=$L$179,"Diseño9",IF(Gestión!F685=$L$180,"Diseño10",IF(Gestión!F685=$L$181,"Diseño11",IF(Gestión!F685=$L$182,"Diseño12",IF(Gestión!F685=$L$183,"Capacit",IF(Gestión!F685=$L$186,"Redi1",IF(Gestión!F685=$L$187,"Defin1",IF(Gestión!F685=$L$190,"Cumplir",IF(Gestión!F685=$L$193,"Sistem",IF(Gestión!F685=$L$195,"Montaje",IF(Gestión!F685=$L$198,"Implementa",IF(Gestión!F685=$L$201,"Sistem1",IF(Gestión!F685=$L$203,"Asegura",IF(Gestión!F685=$L$204,"Estable3",IF(Gestión!F685=$L$206,"Constru",IF(Gestión!F685=$L$210,"Defin2",IF(Gestión!F685=$L$212,"Cult1",IF(Gestión!F685=$L$214,"Diseño13",IF(Gestión!F685=$L$215,"Defin3",IF(Gestión!F685=$L$217,"Segui",""))))))))))))))))))))))))))))))),N676)</f>
        <v/>
      </c>
      <c r="P676" t="str">
        <f>IF(Gestión!D685=$Q$2,"Acre",IF(Gestión!D685=$Q$3,"Valor",IF(Gestión!D685=$Q$4,"Calidad",IF(Gestión!D685=$Q$5,"NAI",IF(Gestión!D685=$Q$6,"NAP",IF(Gestión!D685=$Q$7,"NAE",IF(Gestión!D685=$Q$8,"Articulación",IF(Gestión!D685=$Q$9,"Extensión",IF(Gestión!D685=$Q$10,"Regionalización",IF(Gestión!D685=$Q$11,"Interna",IF(Gestión!D685=$Q$12,"Seguimiento",IF(Gestión!D685=$Q$13,"NAA",IF(Gestión!D685=$Q$14,"Gerencia",IF(Gestión!D685=$Q$15,"TH",IF(Gestión!D685=$Q$16,"Finan",IF(Gestión!D685=$Q$17,"Bienestar",IF(Gestión!D685=$Q$18,"Comuni",IF(Gestión!D685=$Q$19,"Sistema",IF(Gestión!D685=$Q$20,"GestionD",IF(Gestión!D685=$Q$21,"Mejoramiento",IF(Gestión!D685=$Q$22,"Modelo",IF(Gestión!D685=$Q$23,"Control",""))))))))))))))))))))))</f>
        <v/>
      </c>
      <c r="T676" t="str">
        <f>IF(Gestión!E685=D!$K$2,"Acredi",IF(Gestión!E685=D!$K$7,"Increm",IF(Gestión!E685=D!$K$11,"Forma",IF(Gestión!E685=D!$K$15,"Vincu",IF(Gestión!E685=D!$K$31,"Estructuraci",IF(Gestión!E685=D!$K$33,"Tecnica",IF(Gestión!E685=D!$K$35,"Conso",IF(Gestión!E685=D!$K$37,"Fortale",IF(Gestión!E685=D!$K$38,"Program",IF(Gestión!E685=D!$K$40,"Estruct",IF(Gestión!E685=D!$K$48,"Artic",IF(Gestión!E685=D!$K$55,"Fortale1",IF(Gestión!E685=D!$K$60,"Biling",IF(Gestión!E685=D!$K$64,"Forma1",IF(Gestión!E685=D!$K$66,"Gest",IF(Gestión!E685=D!$K$68,"Redefini",IF(Gestión!E685=D!$K$69,"Fortale2",IF(Gestión!E685=D!$K$72,"Edu",IF(Gestión!E685=D!$K$79,"Implement",IF(Gestión!E685=D!$K$81,"Potencia",IF(Gestión!E685=D!$K$86,"Fortale3",IF(Gestión!E685=D!$K$89,"Vincu1",IF(Gestión!E685=D!$K$91,"Incur",IF(Gestión!E685=D!$K$93,"Proyec",IF(Gestión!E685=D!$K$94,"Estrateg",IF(Gestión!E685=D!$K$95,"Desa",IF(Gestión!E685=D!$K$103,"Seguim",IF(Gestión!E685=D!$K$104,"Acces",IF(Gestión!E685=D!$K$113,"Program1",IF(Gestión!E685=D!$K$115,"En",IF(Gestión!E685=D!$K$118,"Geren",IF(Gestión!E685=D!$K$128,"Proyec1",IF(Gestión!E685=D!$K$131,"Proyec2",IF(Gestión!E685=D!$K$135,"Forma2",IF(Gestión!E685=D!$K$137,"Talent",IF(Gestión!E685=D!$K$151,"Conso1",IF(Gestión!E685=D!$K$152,"Conso2",IF(Gestión!E685=D!$K$159,"Serv",IF(Gestión!E685=D!$K$164,"Rete",IF(Gestión!E685=D!$K$171,"Fortale4",IF(Gestión!E685=D!$K$172,"Fortale5",IF(Gestión!E685=D!$K$174,"Defini",IF(Gestión!E685=D!$K$175,"Coord",IF(Gestión!E685=D!$K$178,"Redef",IF(Gestión!E685=D!$K$181,"Compro",IF(Gestión!E685=D!$K$182,"Desa1",IF(Gestión!E685=D!$K$183,"Fortale6",IF(Gestión!E685=D!$K$187,"Esta",IF(Gestión!E685=D!$K$190,"Facil",IF(Gestión!E685=D!$K$193,"Soporte",IF(Gestión!E685=D!$K$198,"Implement1",IF(Gestión!E685=D!$K$201,"La",IF(Gestión!E685=D!$K$203,"Fortale7",IF(Gestión!E685=D!$K$206,"Remo",IF(Gestión!E685=D!$K$210,"Fortale8",IF(Gestión!E685=D!$K$214,"Mejoram",IF(Gestión!E685=D!$K$215,"Fortale9",IF(Gestión!E685=D!$K$217,"Fortale10",""))))))))))))))))))))))))))))))))))))))))))))))))))))))))))</f>
        <v/>
      </c>
    </row>
    <row r="677" spans="14:20" x14ac:dyDescent="0.25">
      <c r="N677" t="str">
        <f>IF(Gestión!F686=D!$L$2,"Forta",IF(Gestión!F686=$L$4,"Inclu",IF(Gestión!F686=$L$5,"Cult",IF(Gestión!F686=$L$7,"Actua",IF(Gestión!F686=$L$11,"Cuali",IF(Gestión!F686=$L$15,"Forta1",IF(Gestión!F686=$L$18,"Actua1",IF(Gestión!F686=$L$20,"Forta2",IF(Gestión!F686=$L$24,"Plan",IF(Gestión!F686=$L$28,"Confor",IF(Gestión!F686=$L$31,"Crea",IF(Gestión!F686=$L$33,"Incor",IF(Gestión!F686=$L$35,"Incre",IF(Gestión!F686=$L$36,"Prog",IF(Gestión!F686=$L$37,"Forta3",IF(Gestión!F686=$L$38,"Redi",IF(Gestión!F686=$L$40,"Confor1",IF(Gestión!F686=$L$44,"Apoyo",IF(Gestión!F686=$L$46,"Crea1",IF(Gestión!F686=$L$48,"Forta4",IF(Gestión!F686=$L$50,"Actua2",IF(Gestión!F686=$L$51,"Invest",IF(Gestión!F686=$L$52,"Conserv",IF(Gestión!F686=$L$55,"Incre1",IF(Gestión!F686=$L$60,"Actua3",IF(Gestión!F686=$L$64,"Actua4",IF(Gestión!F686=$L$66,"Asist",IF(Gestión!F686=$L$68,"Invest2",IF(Gestión!F686=$L$69,"Pract",IF(Gestión!F686=$L$72,"Forta5",IF(Gestión!F686=$L$79,"Opera",IF(Gestión!F686=$L$80,"Opera2",IF(Gestión!F686=$L$81,"Impul",IF(Gestión!F686=$L$86,"Estudio",IF(Gestión!F686=$L$89,"Invest3",IF(Gestión!F686=$L$90,"Diseño",IF(Gestión!F686=$L$91,"Invest4",IF(Gestión!F686=$L$93,"Vincula",IF(Gestión!F686=$L$94,"Crea2",IF(Gestión!F686=$L$95,"Diseño1",IF(Gestión!F686=$L$96,"Opera3",IF(Gestión!F686=$L$100,"Promo",IF(Gestión!F686=$L$101,"Estudio1",IF(Gestión!F686=$L$103,"Desarrolla",IF(Gestión!F686=$L$104,"Propen",IF(Gestión!F686=$L$108,"Aument",IF(Gestión!F686=$L$112,"Aument2",IF(Gestión!F686=$L$113,"Incre2",IF(Gestión!F686=$L$115,"Diver",IF(Gestión!F686=$L$118,"Estable",IF(Gestión!F686=$L$128,"Realiza",IF(Gestión!F686=$L$131,"Realiza1",IF(Gestión!F686=$L$135,"Diseño2",IF(Gestión!F686=$L$137,"Estudio2",IF(Gestión!F686=$L$138,"Invest5",IF(Gestión!F686=$L$141,"Actua5",IF(Gestión!F686=$L$144,"Estable1",IF(Gestión!F686=$L$151,"Defin","N/A"))))))))))))))))))))))))))))))))))))))))))))))))))))))))))</f>
        <v>N/A</v>
      </c>
      <c r="O677" t="str">
        <f>IF(N677="N/A",IF(Gestión!F686=$L$152,"Estable2",IF(Gestión!F686=$L$159,"Diseño3",IF(Gestión!F686=$L$161,"Diseño4",IF(Gestión!F686=$L$164,"Forta6",IF(Gestión!F686=$L$168,"Prog1",IF(Gestión!F686=$L$171,"Robus",IF(Gestión!F686=$L$172,"Diseño5",IF(Gestión!F686=$L$173,"Diseño6",IF(Gestión!F686=$L$174,"Estruc",IF(Gestión!F686=$L$175,"Diseño7",IF(Gestión!F686=$L$178,"Diseño8",IF(Gestión!F686=$L$179,"Diseño9",IF(Gestión!F686=$L$180,"Diseño10",IF(Gestión!F686=$L$181,"Diseño11",IF(Gestión!F686=$L$182,"Diseño12",IF(Gestión!F686=$L$183,"Capacit",IF(Gestión!F686=$L$186,"Redi1",IF(Gestión!F686=$L$187,"Defin1",IF(Gestión!F686=$L$190,"Cumplir",IF(Gestión!F686=$L$193,"Sistem",IF(Gestión!F686=$L$195,"Montaje",IF(Gestión!F686=$L$198,"Implementa",IF(Gestión!F686=$L$201,"Sistem1",IF(Gestión!F686=$L$203,"Asegura",IF(Gestión!F686=$L$204,"Estable3",IF(Gestión!F686=$L$206,"Constru",IF(Gestión!F686=$L$210,"Defin2",IF(Gestión!F686=$L$212,"Cult1",IF(Gestión!F686=$L$214,"Diseño13",IF(Gestión!F686=$L$215,"Defin3",IF(Gestión!F686=$L$217,"Segui",""))))))))))))))))))))))))))))))),N677)</f>
        <v/>
      </c>
      <c r="P677" t="str">
        <f>IF(Gestión!D686=$Q$2,"Acre",IF(Gestión!D686=$Q$3,"Valor",IF(Gestión!D686=$Q$4,"Calidad",IF(Gestión!D686=$Q$5,"NAI",IF(Gestión!D686=$Q$6,"NAP",IF(Gestión!D686=$Q$7,"NAE",IF(Gestión!D686=$Q$8,"Articulación",IF(Gestión!D686=$Q$9,"Extensión",IF(Gestión!D686=$Q$10,"Regionalización",IF(Gestión!D686=$Q$11,"Interna",IF(Gestión!D686=$Q$12,"Seguimiento",IF(Gestión!D686=$Q$13,"NAA",IF(Gestión!D686=$Q$14,"Gerencia",IF(Gestión!D686=$Q$15,"TH",IF(Gestión!D686=$Q$16,"Finan",IF(Gestión!D686=$Q$17,"Bienestar",IF(Gestión!D686=$Q$18,"Comuni",IF(Gestión!D686=$Q$19,"Sistema",IF(Gestión!D686=$Q$20,"GestionD",IF(Gestión!D686=$Q$21,"Mejoramiento",IF(Gestión!D686=$Q$22,"Modelo",IF(Gestión!D686=$Q$23,"Control",""))))))))))))))))))))))</f>
        <v/>
      </c>
      <c r="T677" t="str">
        <f>IF(Gestión!E686=D!$K$2,"Acredi",IF(Gestión!E686=D!$K$7,"Increm",IF(Gestión!E686=D!$K$11,"Forma",IF(Gestión!E686=D!$K$15,"Vincu",IF(Gestión!E686=D!$K$31,"Estructuraci",IF(Gestión!E686=D!$K$33,"Tecnica",IF(Gestión!E686=D!$K$35,"Conso",IF(Gestión!E686=D!$K$37,"Fortale",IF(Gestión!E686=D!$K$38,"Program",IF(Gestión!E686=D!$K$40,"Estruct",IF(Gestión!E686=D!$K$48,"Artic",IF(Gestión!E686=D!$K$55,"Fortale1",IF(Gestión!E686=D!$K$60,"Biling",IF(Gestión!E686=D!$K$64,"Forma1",IF(Gestión!E686=D!$K$66,"Gest",IF(Gestión!E686=D!$K$68,"Redefini",IF(Gestión!E686=D!$K$69,"Fortale2",IF(Gestión!E686=D!$K$72,"Edu",IF(Gestión!E686=D!$K$79,"Implement",IF(Gestión!E686=D!$K$81,"Potencia",IF(Gestión!E686=D!$K$86,"Fortale3",IF(Gestión!E686=D!$K$89,"Vincu1",IF(Gestión!E686=D!$K$91,"Incur",IF(Gestión!E686=D!$K$93,"Proyec",IF(Gestión!E686=D!$K$94,"Estrateg",IF(Gestión!E686=D!$K$95,"Desa",IF(Gestión!E686=D!$K$103,"Seguim",IF(Gestión!E686=D!$K$104,"Acces",IF(Gestión!E686=D!$K$113,"Program1",IF(Gestión!E686=D!$K$115,"En",IF(Gestión!E686=D!$K$118,"Geren",IF(Gestión!E686=D!$K$128,"Proyec1",IF(Gestión!E686=D!$K$131,"Proyec2",IF(Gestión!E686=D!$K$135,"Forma2",IF(Gestión!E686=D!$K$137,"Talent",IF(Gestión!E686=D!$K$151,"Conso1",IF(Gestión!E686=D!$K$152,"Conso2",IF(Gestión!E686=D!$K$159,"Serv",IF(Gestión!E686=D!$K$164,"Rete",IF(Gestión!E686=D!$K$171,"Fortale4",IF(Gestión!E686=D!$K$172,"Fortale5",IF(Gestión!E686=D!$K$174,"Defini",IF(Gestión!E686=D!$K$175,"Coord",IF(Gestión!E686=D!$K$178,"Redef",IF(Gestión!E686=D!$K$181,"Compro",IF(Gestión!E686=D!$K$182,"Desa1",IF(Gestión!E686=D!$K$183,"Fortale6",IF(Gestión!E686=D!$K$187,"Esta",IF(Gestión!E686=D!$K$190,"Facil",IF(Gestión!E686=D!$K$193,"Soporte",IF(Gestión!E686=D!$K$198,"Implement1",IF(Gestión!E686=D!$K$201,"La",IF(Gestión!E686=D!$K$203,"Fortale7",IF(Gestión!E686=D!$K$206,"Remo",IF(Gestión!E686=D!$K$210,"Fortale8",IF(Gestión!E686=D!$K$214,"Mejoram",IF(Gestión!E686=D!$K$215,"Fortale9",IF(Gestión!E686=D!$K$217,"Fortale10",""))))))))))))))))))))))))))))))))))))))))))))))))))))))))))</f>
        <v/>
      </c>
    </row>
    <row r="678" spans="14:20" x14ac:dyDescent="0.25">
      <c r="N678" t="str">
        <f>IF(Gestión!F687=D!$L$2,"Forta",IF(Gestión!F687=$L$4,"Inclu",IF(Gestión!F687=$L$5,"Cult",IF(Gestión!F687=$L$7,"Actua",IF(Gestión!F687=$L$11,"Cuali",IF(Gestión!F687=$L$15,"Forta1",IF(Gestión!F687=$L$18,"Actua1",IF(Gestión!F687=$L$20,"Forta2",IF(Gestión!F687=$L$24,"Plan",IF(Gestión!F687=$L$28,"Confor",IF(Gestión!F687=$L$31,"Crea",IF(Gestión!F687=$L$33,"Incor",IF(Gestión!F687=$L$35,"Incre",IF(Gestión!F687=$L$36,"Prog",IF(Gestión!F687=$L$37,"Forta3",IF(Gestión!F687=$L$38,"Redi",IF(Gestión!F687=$L$40,"Confor1",IF(Gestión!F687=$L$44,"Apoyo",IF(Gestión!F687=$L$46,"Crea1",IF(Gestión!F687=$L$48,"Forta4",IF(Gestión!F687=$L$50,"Actua2",IF(Gestión!F687=$L$51,"Invest",IF(Gestión!F687=$L$52,"Conserv",IF(Gestión!F687=$L$55,"Incre1",IF(Gestión!F687=$L$60,"Actua3",IF(Gestión!F687=$L$64,"Actua4",IF(Gestión!F687=$L$66,"Asist",IF(Gestión!F687=$L$68,"Invest2",IF(Gestión!F687=$L$69,"Pract",IF(Gestión!F687=$L$72,"Forta5",IF(Gestión!F687=$L$79,"Opera",IF(Gestión!F687=$L$80,"Opera2",IF(Gestión!F687=$L$81,"Impul",IF(Gestión!F687=$L$86,"Estudio",IF(Gestión!F687=$L$89,"Invest3",IF(Gestión!F687=$L$90,"Diseño",IF(Gestión!F687=$L$91,"Invest4",IF(Gestión!F687=$L$93,"Vincula",IF(Gestión!F687=$L$94,"Crea2",IF(Gestión!F687=$L$95,"Diseño1",IF(Gestión!F687=$L$96,"Opera3",IF(Gestión!F687=$L$100,"Promo",IF(Gestión!F687=$L$101,"Estudio1",IF(Gestión!F687=$L$103,"Desarrolla",IF(Gestión!F687=$L$104,"Propen",IF(Gestión!F687=$L$108,"Aument",IF(Gestión!F687=$L$112,"Aument2",IF(Gestión!F687=$L$113,"Incre2",IF(Gestión!F687=$L$115,"Diver",IF(Gestión!F687=$L$118,"Estable",IF(Gestión!F687=$L$128,"Realiza",IF(Gestión!F687=$L$131,"Realiza1",IF(Gestión!F687=$L$135,"Diseño2",IF(Gestión!F687=$L$137,"Estudio2",IF(Gestión!F687=$L$138,"Invest5",IF(Gestión!F687=$L$141,"Actua5",IF(Gestión!F687=$L$144,"Estable1",IF(Gestión!F687=$L$151,"Defin","N/A"))))))))))))))))))))))))))))))))))))))))))))))))))))))))))</f>
        <v>N/A</v>
      </c>
      <c r="O678" t="str">
        <f>IF(N678="N/A",IF(Gestión!F687=$L$152,"Estable2",IF(Gestión!F687=$L$159,"Diseño3",IF(Gestión!F687=$L$161,"Diseño4",IF(Gestión!F687=$L$164,"Forta6",IF(Gestión!F687=$L$168,"Prog1",IF(Gestión!F687=$L$171,"Robus",IF(Gestión!F687=$L$172,"Diseño5",IF(Gestión!F687=$L$173,"Diseño6",IF(Gestión!F687=$L$174,"Estruc",IF(Gestión!F687=$L$175,"Diseño7",IF(Gestión!F687=$L$178,"Diseño8",IF(Gestión!F687=$L$179,"Diseño9",IF(Gestión!F687=$L$180,"Diseño10",IF(Gestión!F687=$L$181,"Diseño11",IF(Gestión!F687=$L$182,"Diseño12",IF(Gestión!F687=$L$183,"Capacit",IF(Gestión!F687=$L$186,"Redi1",IF(Gestión!F687=$L$187,"Defin1",IF(Gestión!F687=$L$190,"Cumplir",IF(Gestión!F687=$L$193,"Sistem",IF(Gestión!F687=$L$195,"Montaje",IF(Gestión!F687=$L$198,"Implementa",IF(Gestión!F687=$L$201,"Sistem1",IF(Gestión!F687=$L$203,"Asegura",IF(Gestión!F687=$L$204,"Estable3",IF(Gestión!F687=$L$206,"Constru",IF(Gestión!F687=$L$210,"Defin2",IF(Gestión!F687=$L$212,"Cult1",IF(Gestión!F687=$L$214,"Diseño13",IF(Gestión!F687=$L$215,"Defin3",IF(Gestión!F687=$L$217,"Segui",""))))))))))))))))))))))))))))))),N678)</f>
        <v/>
      </c>
      <c r="P678" t="str">
        <f>IF(Gestión!D687=$Q$2,"Acre",IF(Gestión!D687=$Q$3,"Valor",IF(Gestión!D687=$Q$4,"Calidad",IF(Gestión!D687=$Q$5,"NAI",IF(Gestión!D687=$Q$6,"NAP",IF(Gestión!D687=$Q$7,"NAE",IF(Gestión!D687=$Q$8,"Articulación",IF(Gestión!D687=$Q$9,"Extensión",IF(Gestión!D687=$Q$10,"Regionalización",IF(Gestión!D687=$Q$11,"Interna",IF(Gestión!D687=$Q$12,"Seguimiento",IF(Gestión!D687=$Q$13,"NAA",IF(Gestión!D687=$Q$14,"Gerencia",IF(Gestión!D687=$Q$15,"TH",IF(Gestión!D687=$Q$16,"Finan",IF(Gestión!D687=$Q$17,"Bienestar",IF(Gestión!D687=$Q$18,"Comuni",IF(Gestión!D687=$Q$19,"Sistema",IF(Gestión!D687=$Q$20,"GestionD",IF(Gestión!D687=$Q$21,"Mejoramiento",IF(Gestión!D687=$Q$22,"Modelo",IF(Gestión!D687=$Q$23,"Control",""))))))))))))))))))))))</f>
        <v/>
      </c>
      <c r="T678" t="str">
        <f>IF(Gestión!E687=D!$K$2,"Acredi",IF(Gestión!E687=D!$K$7,"Increm",IF(Gestión!E687=D!$K$11,"Forma",IF(Gestión!E687=D!$K$15,"Vincu",IF(Gestión!E687=D!$K$31,"Estructuraci",IF(Gestión!E687=D!$K$33,"Tecnica",IF(Gestión!E687=D!$K$35,"Conso",IF(Gestión!E687=D!$K$37,"Fortale",IF(Gestión!E687=D!$K$38,"Program",IF(Gestión!E687=D!$K$40,"Estruct",IF(Gestión!E687=D!$K$48,"Artic",IF(Gestión!E687=D!$K$55,"Fortale1",IF(Gestión!E687=D!$K$60,"Biling",IF(Gestión!E687=D!$K$64,"Forma1",IF(Gestión!E687=D!$K$66,"Gest",IF(Gestión!E687=D!$K$68,"Redefini",IF(Gestión!E687=D!$K$69,"Fortale2",IF(Gestión!E687=D!$K$72,"Edu",IF(Gestión!E687=D!$K$79,"Implement",IF(Gestión!E687=D!$K$81,"Potencia",IF(Gestión!E687=D!$K$86,"Fortale3",IF(Gestión!E687=D!$K$89,"Vincu1",IF(Gestión!E687=D!$K$91,"Incur",IF(Gestión!E687=D!$K$93,"Proyec",IF(Gestión!E687=D!$K$94,"Estrateg",IF(Gestión!E687=D!$K$95,"Desa",IF(Gestión!E687=D!$K$103,"Seguim",IF(Gestión!E687=D!$K$104,"Acces",IF(Gestión!E687=D!$K$113,"Program1",IF(Gestión!E687=D!$K$115,"En",IF(Gestión!E687=D!$K$118,"Geren",IF(Gestión!E687=D!$K$128,"Proyec1",IF(Gestión!E687=D!$K$131,"Proyec2",IF(Gestión!E687=D!$K$135,"Forma2",IF(Gestión!E687=D!$K$137,"Talent",IF(Gestión!E687=D!$K$151,"Conso1",IF(Gestión!E687=D!$K$152,"Conso2",IF(Gestión!E687=D!$K$159,"Serv",IF(Gestión!E687=D!$K$164,"Rete",IF(Gestión!E687=D!$K$171,"Fortale4",IF(Gestión!E687=D!$K$172,"Fortale5",IF(Gestión!E687=D!$K$174,"Defini",IF(Gestión!E687=D!$K$175,"Coord",IF(Gestión!E687=D!$K$178,"Redef",IF(Gestión!E687=D!$K$181,"Compro",IF(Gestión!E687=D!$K$182,"Desa1",IF(Gestión!E687=D!$K$183,"Fortale6",IF(Gestión!E687=D!$K$187,"Esta",IF(Gestión!E687=D!$K$190,"Facil",IF(Gestión!E687=D!$K$193,"Soporte",IF(Gestión!E687=D!$K$198,"Implement1",IF(Gestión!E687=D!$K$201,"La",IF(Gestión!E687=D!$K$203,"Fortale7",IF(Gestión!E687=D!$K$206,"Remo",IF(Gestión!E687=D!$K$210,"Fortale8",IF(Gestión!E687=D!$K$214,"Mejoram",IF(Gestión!E687=D!$K$215,"Fortale9",IF(Gestión!E687=D!$K$217,"Fortale10",""))))))))))))))))))))))))))))))))))))))))))))))))))))))))))</f>
        <v/>
      </c>
    </row>
    <row r="679" spans="14:20" x14ac:dyDescent="0.25">
      <c r="N679" t="str">
        <f>IF(Gestión!F688=D!$L$2,"Forta",IF(Gestión!F688=$L$4,"Inclu",IF(Gestión!F688=$L$5,"Cult",IF(Gestión!F688=$L$7,"Actua",IF(Gestión!F688=$L$11,"Cuali",IF(Gestión!F688=$L$15,"Forta1",IF(Gestión!F688=$L$18,"Actua1",IF(Gestión!F688=$L$20,"Forta2",IF(Gestión!F688=$L$24,"Plan",IF(Gestión!F688=$L$28,"Confor",IF(Gestión!F688=$L$31,"Crea",IF(Gestión!F688=$L$33,"Incor",IF(Gestión!F688=$L$35,"Incre",IF(Gestión!F688=$L$36,"Prog",IF(Gestión!F688=$L$37,"Forta3",IF(Gestión!F688=$L$38,"Redi",IF(Gestión!F688=$L$40,"Confor1",IF(Gestión!F688=$L$44,"Apoyo",IF(Gestión!F688=$L$46,"Crea1",IF(Gestión!F688=$L$48,"Forta4",IF(Gestión!F688=$L$50,"Actua2",IF(Gestión!F688=$L$51,"Invest",IF(Gestión!F688=$L$52,"Conserv",IF(Gestión!F688=$L$55,"Incre1",IF(Gestión!F688=$L$60,"Actua3",IF(Gestión!F688=$L$64,"Actua4",IF(Gestión!F688=$L$66,"Asist",IF(Gestión!F688=$L$68,"Invest2",IF(Gestión!F688=$L$69,"Pract",IF(Gestión!F688=$L$72,"Forta5",IF(Gestión!F688=$L$79,"Opera",IF(Gestión!F688=$L$80,"Opera2",IF(Gestión!F688=$L$81,"Impul",IF(Gestión!F688=$L$86,"Estudio",IF(Gestión!F688=$L$89,"Invest3",IF(Gestión!F688=$L$90,"Diseño",IF(Gestión!F688=$L$91,"Invest4",IF(Gestión!F688=$L$93,"Vincula",IF(Gestión!F688=$L$94,"Crea2",IF(Gestión!F688=$L$95,"Diseño1",IF(Gestión!F688=$L$96,"Opera3",IF(Gestión!F688=$L$100,"Promo",IF(Gestión!F688=$L$101,"Estudio1",IF(Gestión!F688=$L$103,"Desarrolla",IF(Gestión!F688=$L$104,"Propen",IF(Gestión!F688=$L$108,"Aument",IF(Gestión!F688=$L$112,"Aument2",IF(Gestión!F688=$L$113,"Incre2",IF(Gestión!F688=$L$115,"Diver",IF(Gestión!F688=$L$118,"Estable",IF(Gestión!F688=$L$128,"Realiza",IF(Gestión!F688=$L$131,"Realiza1",IF(Gestión!F688=$L$135,"Diseño2",IF(Gestión!F688=$L$137,"Estudio2",IF(Gestión!F688=$L$138,"Invest5",IF(Gestión!F688=$L$141,"Actua5",IF(Gestión!F688=$L$144,"Estable1",IF(Gestión!F688=$L$151,"Defin","N/A"))))))))))))))))))))))))))))))))))))))))))))))))))))))))))</f>
        <v>N/A</v>
      </c>
      <c r="O679" t="str">
        <f>IF(N679="N/A",IF(Gestión!F688=$L$152,"Estable2",IF(Gestión!F688=$L$159,"Diseño3",IF(Gestión!F688=$L$161,"Diseño4",IF(Gestión!F688=$L$164,"Forta6",IF(Gestión!F688=$L$168,"Prog1",IF(Gestión!F688=$L$171,"Robus",IF(Gestión!F688=$L$172,"Diseño5",IF(Gestión!F688=$L$173,"Diseño6",IF(Gestión!F688=$L$174,"Estruc",IF(Gestión!F688=$L$175,"Diseño7",IF(Gestión!F688=$L$178,"Diseño8",IF(Gestión!F688=$L$179,"Diseño9",IF(Gestión!F688=$L$180,"Diseño10",IF(Gestión!F688=$L$181,"Diseño11",IF(Gestión!F688=$L$182,"Diseño12",IF(Gestión!F688=$L$183,"Capacit",IF(Gestión!F688=$L$186,"Redi1",IF(Gestión!F688=$L$187,"Defin1",IF(Gestión!F688=$L$190,"Cumplir",IF(Gestión!F688=$L$193,"Sistem",IF(Gestión!F688=$L$195,"Montaje",IF(Gestión!F688=$L$198,"Implementa",IF(Gestión!F688=$L$201,"Sistem1",IF(Gestión!F688=$L$203,"Asegura",IF(Gestión!F688=$L$204,"Estable3",IF(Gestión!F688=$L$206,"Constru",IF(Gestión!F688=$L$210,"Defin2",IF(Gestión!F688=$L$212,"Cult1",IF(Gestión!F688=$L$214,"Diseño13",IF(Gestión!F688=$L$215,"Defin3",IF(Gestión!F688=$L$217,"Segui",""))))))))))))))))))))))))))))))),N679)</f>
        <v/>
      </c>
      <c r="P679" t="str">
        <f>IF(Gestión!D688=$Q$2,"Acre",IF(Gestión!D688=$Q$3,"Valor",IF(Gestión!D688=$Q$4,"Calidad",IF(Gestión!D688=$Q$5,"NAI",IF(Gestión!D688=$Q$6,"NAP",IF(Gestión!D688=$Q$7,"NAE",IF(Gestión!D688=$Q$8,"Articulación",IF(Gestión!D688=$Q$9,"Extensión",IF(Gestión!D688=$Q$10,"Regionalización",IF(Gestión!D688=$Q$11,"Interna",IF(Gestión!D688=$Q$12,"Seguimiento",IF(Gestión!D688=$Q$13,"NAA",IF(Gestión!D688=$Q$14,"Gerencia",IF(Gestión!D688=$Q$15,"TH",IF(Gestión!D688=$Q$16,"Finan",IF(Gestión!D688=$Q$17,"Bienestar",IF(Gestión!D688=$Q$18,"Comuni",IF(Gestión!D688=$Q$19,"Sistema",IF(Gestión!D688=$Q$20,"GestionD",IF(Gestión!D688=$Q$21,"Mejoramiento",IF(Gestión!D688=$Q$22,"Modelo",IF(Gestión!D688=$Q$23,"Control",""))))))))))))))))))))))</f>
        <v/>
      </c>
      <c r="T679" t="str">
        <f>IF(Gestión!E688=D!$K$2,"Acredi",IF(Gestión!E688=D!$K$7,"Increm",IF(Gestión!E688=D!$K$11,"Forma",IF(Gestión!E688=D!$K$15,"Vincu",IF(Gestión!E688=D!$K$31,"Estructuraci",IF(Gestión!E688=D!$K$33,"Tecnica",IF(Gestión!E688=D!$K$35,"Conso",IF(Gestión!E688=D!$K$37,"Fortale",IF(Gestión!E688=D!$K$38,"Program",IF(Gestión!E688=D!$K$40,"Estruct",IF(Gestión!E688=D!$K$48,"Artic",IF(Gestión!E688=D!$K$55,"Fortale1",IF(Gestión!E688=D!$K$60,"Biling",IF(Gestión!E688=D!$K$64,"Forma1",IF(Gestión!E688=D!$K$66,"Gest",IF(Gestión!E688=D!$K$68,"Redefini",IF(Gestión!E688=D!$K$69,"Fortale2",IF(Gestión!E688=D!$K$72,"Edu",IF(Gestión!E688=D!$K$79,"Implement",IF(Gestión!E688=D!$K$81,"Potencia",IF(Gestión!E688=D!$K$86,"Fortale3",IF(Gestión!E688=D!$K$89,"Vincu1",IF(Gestión!E688=D!$K$91,"Incur",IF(Gestión!E688=D!$K$93,"Proyec",IF(Gestión!E688=D!$K$94,"Estrateg",IF(Gestión!E688=D!$K$95,"Desa",IF(Gestión!E688=D!$K$103,"Seguim",IF(Gestión!E688=D!$K$104,"Acces",IF(Gestión!E688=D!$K$113,"Program1",IF(Gestión!E688=D!$K$115,"En",IF(Gestión!E688=D!$K$118,"Geren",IF(Gestión!E688=D!$K$128,"Proyec1",IF(Gestión!E688=D!$K$131,"Proyec2",IF(Gestión!E688=D!$K$135,"Forma2",IF(Gestión!E688=D!$K$137,"Talent",IF(Gestión!E688=D!$K$151,"Conso1",IF(Gestión!E688=D!$K$152,"Conso2",IF(Gestión!E688=D!$K$159,"Serv",IF(Gestión!E688=D!$K$164,"Rete",IF(Gestión!E688=D!$K$171,"Fortale4",IF(Gestión!E688=D!$K$172,"Fortale5",IF(Gestión!E688=D!$K$174,"Defini",IF(Gestión!E688=D!$K$175,"Coord",IF(Gestión!E688=D!$K$178,"Redef",IF(Gestión!E688=D!$K$181,"Compro",IF(Gestión!E688=D!$K$182,"Desa1",IF(Gestión!E688=D!$K$183,"Fortale6",IF(Gestión!E688=D!$K$187,"Esta",IF(Gestión!E688=D!$K$190,"Facil",IF(Gestión!E688=D!$K$193,"Soporte",IF(Gestión!E688=D!$K$198,"Implement1",IF(Gestión!E688=D!$K$201,"La",IF(Gestión!E688=D!$K$203,"Fortale7",IF(Gestión!E688=D!$K$206,"Remo",IF(Gestión!E688=D!$K$210,"Fortale8",IF(Gestión!E688=D!$K$214,"Mejoram",IF(Gestión!E688=D!$K$215,"Fortale9",IF(Gestión!E688=D!$K$217,"Fortale10",""))))))))))))))))))))))))))))))))))))))))))))))))))))))))))</f>
        <v/>
      </c>
    </row>
    <row r="680" spans="14:20" x14ac:dyDescent="0.25">
      <c r="N680" t="str">
        <f>IF(Gestión!F689=D!$L$2,"Forta",IF(Gestión!F689=$L$4,"Inclu",IF(Gestión!F689=$L$5,"Cult",IF(Gestión!F689=$L$7,"Actua",IF(Gestión!F689=$L$11,"Cuali",IF(Gestión!F689=$L$15,"Forta1",IF(Gestión!F689=$L$18,"Actua1",IF(Gestión!F689=$L$20,"Forta2",IF(Gestión!F689=$L$24,"Plan",IF(Gestión!F689=$L$28,"Confor",IF(Gestión!F689=$L$31,"Crea",IF(Gestión!F689=$L$33,"Incor",IF(Gestión!F689=$L$35,"Incre",IF(Gestión!F689=$L$36,"Prog",IF(Gestión!F689=$L$37,"Forta3",IF(Gestión!F689=$L$38,"Redi",IF(Gestión!F689=$L$40,"Confor1",IF(Gestión!F689=$L$44,"Apoyo",IF(Gestión!F689=$L$46,"Crea1",IF(Gestión!F689=$L$48,"Forta4",IF(Gestión!F689=$L$50,"Actua2",IF(Gestión!F689=$L$51,"Invest",IF(Gestión!F689=$L$52,"Conserv",IF(Gestión!F689=$L$55,"Incre1",IF(Gestión!F689=$L$60,"Actua3",IF(Gestión!F689=$L$64,"Actua4",IF(Gestión!F689=$L$66,"Asist",IF(Gestión!F689=$L$68,"Invest2",IF(Gestión!F689=$L$69,"Pract",IF(Gestión!F689=$L$72,"Forta5",IF(Gestión!F689=$L$79,"Opera",IF(Gestión!F689=$L$80,"Opera2",IF(Gestión!F689=$L$81,"Impul",IF(Gestión!F689=$L$86,"Estudio",IF(Gestión!F689=$L$89,"Invest3",IF(Gestión!F689=$L$90,"Diseño",IF(Gestión!F689=$L$91,"Invest4",IF(Gestión!F689=$L$93,"Vincula",IF(Gestión!F689=$L$94,"Crea2",IF(Gestión!F689=$L$95,"Diseño1",IF(Gestión!F689=$L$96,"Opera3",IF(Gestión!F689=$L$100,"Promo",IF(Gestión!F689=$L$101,"Estudio1",IF(Gestión!F689=$L$103,"Desarrolla",IF(Gestión!F689=$L$104,"Propen",IF(Gestión!F689=$L$108,"Aument",IF(Gestión!F689=$L$112,"Aument2",IF(Gestión!F689=$L$113,"Incre2",IF(Gestión!F689=$L$115,"Diver",IF(Gestión!F689=$L$118,"Estable",IF(Gestión!F689=$L$128,"Realiza",IF(Gestión!F689=$L$131,"Realiza1",IF(Gestión!F689=$L$135,"Diseño2",IF(Gestión!F689=$L$137,"Estudio2",IF(Gestión!F689=$L$138,"Invest5",IF(Gestión!F689=$L$141,"Actua5",IF(Gestión!F689=$L$144,"Estable1",IF(Gestión!F689=$L$151,"Defin","N/A"))))))))))))))))))))))))))))))))))))))))))))))))))))))))))</f>
        <v>N/A</v>
      </c>
      <c r="O680" t="str">
        <f>IF(N680="N/A",IF(Gestión!F689=$L$152,"Estable2",IF(Gestión!F689=$L$159,"Diseño3",IF(Gestión!F689=$L$161,"Diseño4",IF(Gestión!F689=$L$164,"Forta6",IF(Gestión!F689=$L$168,"Prog1",IF(Gestión!F689=$L$171,"Robus",IF(Gestión!F689=$L$172,"Diseño5",IF(Gestión!F689=$L$173,"Diseño6",IF(Gestión!F689=$L$174,"Estruc",IF(Gestión!F689=$L$175,"Diseño7",IF(Gestión!F689=$L$178,"Diseño8",IF(Gestión!F689=$L$179,"Diseño9",IF(Gestión!F689=$L$180,"Diseño10",IF(Gestión!F689=$L$181,"Diseño11",IF(Gestión!F689=$L$182,"Diseño12",IF(Gestión!F689=$L$183,"Capacit",IF(Gestión!F689=$L$186,"Redi1",IF(Gestión!F689=$L$187,"Defin1",IF(Gestión!F689=$L$190,"Cumplir",IF(Gestión!F689=$L$193,"Sistem",IF(Gestión!F689=$L$195,"Montaje",IF(Gestión!F689=$L$198,"Implementa",IF(Gestión!F689=$L$201,"Sistem1",IF(Gestión!F689=$L$203,"Asegura",IF(Gestión!F689=$L$204,"Estable3",IF(Gestión!F689=$L$206,"Constru",IF(Gestión!F689=$L$210,"Defin2",IF(Gestión!F689=$L$212,"Cult1",IF(Gestión!F689=$L$214,"Diseño13",IF(Gestión!F689=$L$215,"Defin3",IF(Gestión!F689=$L$217,"Segui",""))))))))))))))))))))))))))))))),N680)</f>
        <v/>
      </c>
      <c r="P680" t="str">
        <f>IF(Gestión!D689=$Q$2,"Acre",IF(Gestión!D689=$Q$3,"Valor",IF(Gestión!D689=$Q$4,"Calidad",IF(Gestión!D689=$Q$5,"NAI",IF(Gestión!D689=$Q$6,"NAP",IF(Gestión!D689=$Q$7,"NAE",IF(Gestión!D689=$Q$8,"Articulación",IF(Gestión!D689=$Q$9,"Extensión",IF(Gestión!D689=$Q$10,"Regionalización",IF(Gestión!D689=$Q$11,"Interna",IF(Gestión!D689=$Q$12,"Seguimiento",IF(Gestión!D689=$Q$13,"NAA",IF(Gestión!D689=$Q$14,"Gerencia",IF(Gestión!D689=$Q$15,"TH",IF(Gestión!D689=$Q$16,"Finan",IF(Gestión!D689=$Q$17,"Bienestar",IF(Gestión!D689=$Q$18,"Comuni",IF(Gestión!D689=$Q$19,"Sistema",IF(Gestión!D689=$Q$20,"GestionD",IF(Gestión!D689=$Q$21,"Mejoramiento",IF(Gestión!D689=$Q$22,"Modelo",IF(Gestión!D689=$Q$23,"Control",""))))))))))))))))))))))</f>
        <v/>
      </c>
      <c r="T680" t="str">
        <f>IF(Gestión!E689=D!$K$2,"Acredi",IF(Gestión!E689=D!$K$7,"Increm",IF(Gestión!E689=D!$K$11,"Forma",IF(Gestión!E689=D!$K$15,"Vincu",IF(Gestión!E689=D!$K$31,"Estructuraci",IF(Gestión!E689=D!$K$33,"Tecnica",IF(Gestión!E689=D!$K$35,"Conso",IF(Gestión!E689=D!$K$37,"Fortale",IF(Gestión!E689=D!$K$38,"Program",IF(Gestión!E689=D!$K$40,"Estruct",IF(Gestión!E689=D!$K$48,"Artic",IF(Gestión!E689=D!$K$55,"Fortale1",IF(Gestión!E689=D!$K$60,"Biling",IF(Gestión!E689=D!$K$64,"Forma1",IF(Gestión!E689=D!$K$66,"Gest",IF(Gestión!E689=D!$K$68,"Redefini",IF(Gestión!E689=D!$K$69,"Fortale2",IF(Gestión!E689=D!$K$72,"Edu",IF(Gestión!E689=D!$K$79,"Implement",IF(Gestión!E689=D!$K$81,"Potencia",IF(Gestión!E689=D!$K$86,"Fortale3",IF(Gestión!E689=D!$K$89,"Vincu1",IF(Gestión!E689=D!$K$91,"Incur",IF(Gestión!E689=D!$K$93,"Proyec",IF(Gestión!E689=D!$K$94,"Estrateg",IF(Gestión!E689=D!$K$95,"Desa",IF(Gestión!E689=D!$K$103,"Seguim",IF(Gestión!E689=D!$K$104,"Acces",IF(Gestión!E689=D!$K$113,"Program1",IF(Gestión!E689=D!$K$115,"En",IF(Gestión!E689=D!$K$118,"Geren",IF(Gestión!E689=D!$K$128,"Proyec1",IF(Gestión!E689=D!$K$131,"Proyec2",IF(Gestión!E689=D!$K$135,"Forma2",IF(Gestión!E689=D!$K$137,"Talent",IF(Gestión!E689=D!$K$151,"Conso1",IF(Gestión!E689=D!$K$152,"Conso2",IF(Gestión!E689=D!$K$159,"Serv",IF(Gestión!E689=D!$K$164,"Rete",IF(Gestión!E689=D!$K$171,"Fortale4",IF(Gestión!E689=D!$K$172,"Fortale5",IF(Gestión!E689=D!$K$174,"Defini",IF(Gestión!E689=D!$K$175,"Coord",IF(Gestión!E689=D!$K$178,"Redef",IF(Gestión!E689=D!$K$181,"Compro",IF(Gestión!E689=D!$K$182,"Desa1",IF(Gestión!E689=D!$K$183,"Fortale6",IF(Gestión!E689=D!$K$187,"Esta",IF(Gestión!E689=D!$K$190,"Facil",IF(Gestión!E689=D!$K$193,"Soporte",IF(Gestión!E689=D!$K$198,"Implement1",IF(Gestión!E689=D!$K$201,"La",IF(Gestión!E689=D!$K$203,"Fortale7",IF(Gestión!E689=D!$K$206,"Remo",IF(Gestión!E689=D!$K$210,"Fortale8",IF(Gestión!E689=D!$K$214,"Mejoram",IF(Gestión!E689=D!$K$215,"Fortale9",IF(Gestión!E689=D!$K$217,"Fortale10",""))))))))))))))))))))))))))))))))))))))))))))))))))))))))))</f>
        <v/>
      </c>
    </row>
    <row r="681" spans="14:20" x14ac:dyDescent="0.25">
      <c r="N681" t="str">
        <f>IF(Gestión!F690=D!$L$2,"Forta",IF(Gestión!F690=$L$4,"Inclu",IF(Gestión!F690=$L$5,"Cult",IF(Gestión!F690=$L$7,"Actua",IF(Gestión!F690=$L$11,"Cuali",IF(Gestión!F690=$L$15,"Forta1",IF(Gestión!F690=$L$18,"Actua1",IF(Gestión!F690=$L$20,"Forta2",IF(Gestión!F690=$L$24,"Plan",IF(Gestión!F690=$L$28,"Confor",IF(Gestión!F690=$L$31,"Crea",IF(Gestión!F690=$L$33,"Incor",IF(Gestión!F690=$L$35,"Incre",IF(Gestión!F690=$L$36,"Prog",IF(Gestión!F690=$L$37,"Forta3",IF(Gestión!F690=$L$38,"Redi",IF(Gestión!F690=$L$40,"Confor1",IF(Gestión!F690=$L$44,"Apoyo",IF(Gestión!F690=$L$46,"Crea1",IF(Gestión!F690=$L$48,"Forta4",IF(Gestión!F690=$L$50,"Actua2",IF(Gestión!F690=$L$51,"Invest",IF(Gestión!F690=$L$52,"Conserv",IF(Gestión!F690=$L$55,"Incre1",IF(Gestión!F690=$L$60,"Actua3",IF(Gestión!F690=$L$64,"Actua4",IF(Gestión!F690=$L$66,"Asist",IF(Gestión!F690=$L$68,"Invest2",IF(Gestión!F690=$L$69,"Pract",IF(Gestión!F690=$L$72,"Forta5",IF(Gestión!F690=$L$79,"Opera",IF(Gestión!F690=$L$80,"Opera2",IF(Gestión!F690=$L$81,"Impul",IF(Gestión!F690=$L$86,"Estudio",IF(Gestión!F690=$L$89,"Invest3",IF(Gestión!F690=$L$90,"Diseño",IF(Gestión!F690=$L$91,"Invest4",IF(Gestión!F690=$L$93,"Vincula",IF(Gestión!F690=$L$94,"Crea2",IF(Gestión!F690=$L$95,"Diseño1",IF(Gestión!F690=$L$96,"Opera3",IF(Gestión!F690=$L$100,"Promo",IF(Gestión!F690=$L$101,"Estudio1",IF(Gestión!F690=$L$103,"Desarrolla",IF(Gestión!F690=$L$104,"Propen",IF(Gestión!F690=$L$108,"Aument",IF(Gestión!F690=$L$112,"Aument2",IF(Gestión!F690=$L$113,"Incre2",IF(Gestión!F690=$L$115,"Diver",IF(Gestión!F690=$L$118,"Estable",IF(Gestión!F690=$L$128,"Realiza",IF(Gestión!F690=$L$131,"Realiza1",IF(Gestión!F690=$L$135,"Diseño2",IF(Gestión!F690=$L$137,"Estudio2",IF(Gestión!F690=$L$138,"Invest5",IF(Gestión!F690=$L$141,"Actua5",IF(Gestión!F690=$L$144,"Estable1",IF(Gestión!F690=$L$151,"Defin","N/A"))))))))))))))))))))))))))))))))))))))))))))))))))))))))))</f>
        <v>N/A</v>
      </c>
      <c r="O681" t="str">
        <f>IF(N681="N/A",IF(Gestión!F690=$L$152,"Estable2",IF(Gestión!F690=$L$159,"Diseño3",IF(Gestión!F690=$L$161,"Diseño4",IF(Gestión!F690=$L$164,"Forta6",IF(Gestión!F690=$L$168,"Prog1",IF(Gestión!F690=$L$171,"Robus",IF(Gestión!F690=$L$172,"Diseño5",IF(Gestión!F690=$L$173,"Diseño6",IF(Gestión!F690=$L$174,"Estruc",IF(Gestión!F690=$L$175,"Diseño7",IF(Gestión!F690=$L$178,"Diseño8",IF(Gestión!F690=$L$179,"Diseño9",IF(Gestión!F690=$L$180,"Diseño10",IF(Gestión!F690=$L$181,"Diseño11",IF(Gestión!F690=$L$182,"Diseño12",IF(Gestión!F690=$L$183,"Capacit",IF(Gestión!F690=$L$186,"Redi1",IF(Gestión!F690=$L$187,"Defin1",IF(Gestión!F690=$L$190,"Cumplir",IF(Gestión!F690=$L$193,"Sistem",IF(Gestión!F690=$L$195,"Montaje",IF(Gestión!F690=$L$198,"Implementa",IF(Gestión!F690=$L$201,"Sistem1",IF(Gestión!F690=$L$203,"Asegura",IF(Gestión!F690=$L$204,"Estable3",IF(Gestión!F690=$L$206,"Constru",IF(Gestión!F690=$L$210,"Defin2",IF(Gestión!F690=$L$212,"Cult1",IF(Gestión!F690=$L$214,"Diseño13",IF(Gestión!F690=$L$215,"Defin3",IF(Gestión!F690=$L$217,"Segui",""))))))))))))))))))))))))))))))),N681)</f>
        <v/>
      </c>
      <c r="P681" t="str">
        <f>IF(Gestión!D690=$Q$2,"Acre",IF(Gestión!D690=$Q$3,"Valor",IF(Gestión!D690=$Q$4,"Calidad",IF(Gestión!D690=$Q$5,"NAI",IF(Gestión!D690=$Q$6,"NAP",IF(Gestión!D690=$Q$7,"NAE",IF(Gestión!D690=$Q$8,"Articulación",IF(Gestión!D690=$Q$9,"Extensión",IF(Gestión!D690=$Q$10,"Regionalización",IF(Gestión!D690=$Q$11,"Interna",IF(Gestión!D690=$Q$12,"Seguimiento",IF(Gestión!D690=$Q$13,"NAA",IF(Gestión!D690=$Q$14,"Gerencia",IF(Gestión!D690=$Q$15,"TH",IF(Gestión!D690=$Q$16,"Finan",IF(Gestión!D690=$Q$17,"Bienestar",IF(Gestión!D690=$Q$18,"Comuni",IF(Gestión!D690=$Q$19,"Sistema",IF(Gestión!D690=$Q$20,"GestionD",IF(Gestión!D690=$Q$21,"Mejoramiento",IF(Gestión!D690=$Q$22,"Modelo",IF(Gestión!D690=$Q$23,"Control",""))))))))))))))))))))))</f>
        <v/>
      </c>
      <c r="T681" t="str">
        <f>IF(Gestión!E690=D!$K$2,"Acredi",IF(Gestión!E690=D!$K$7,"Increm",IF(Gestión!E690=D!$K$11,"Forma",IF(Gestión!E690=D!$K$15,"Vincu",IF(Gestión!E690=D!$K$31,"Estructuraci",IF(Gestión!E690=D!$K$33,"Tecnica",IF(Gestión!E690=D!$K$35,"Conso",IF(Gestión!E690=D!$K$37,"Fortale",IF(Gestión!E690=D!$K$38,"Program",IF(Gestión!E690=D!$K$40,"Estruct",IF(Gestión!E690=D!$K$48,"Artic",IF(Gestión!E690=D!$K$55,"Fortale1",IF(Gestión!E690=D!$K$60,"Biling",IF(Gestión!E690=D!$K$64,"Forma1",IF(Gestión!E690=D!$K$66,"Gest",IF(Gestión!E690=D!$K$68,"Redefini",IF(Gestión!E690=D!$K$69,"Fortale2",IF(Gestión!E690=D!$K$72,"Edu",IF(Gestión!E690=D!$K$79,"Implement",IF(Gestión!E690=D!$K$81,"Potencia",IF(Gestión!E690=D!$K$86,"Fortale3",IF(Gestión!E690=D!$K$89,"Vincu1",IF(Gestión!E690=D!$K$91,"Incur",IF(Gestión!E690=D!$K$93,"Proyec",IF(Gestión!E690=D!$K$94,"Estrateg",IF(Gestión!E690=D!$K$95,"Desa",IF(Gestión!E690=D!$K$103,"Seguim",IF(Gestión!E690=D!$K$104,"Acces",IF(Gestión!E690=D!$K$113,"Program1",IF(Gestión!E690=D!$K$115,"En",IF(Gestión!E690=D!$K$118,"Geren",IF(Gestión!E690=D!$K$128,"Proyec1",IF(Gestión!E690=D!$K$131,"Proyec2",IF(Gestión!E690=D!$K$135,"Forma2",IF(Gestión!E690=D!$K$137,"Talent",IF(Gestión!E690=D!$K$151,"Conso1",IF(Gestión!E690=D!$K$152,"Conso2",IF(Gestión!E690=D!$K$159,"Serv",IF(Gestión!E690=D!$K$164,"Rete",IF(Gestión!E690=D!$K$171,"Fortale4",IF(Gestión!E690=D!$K$172,"Fortale5",IF(Gestión!E690=D!$K$174,"Defini",IF(Gestión!E690=D!$K$175,"Coord",IF(Gestión!E690=D!$K$178,"Redef",IF(Gestión!E690=D!$K$181,"Compro",IF(Gestión!E690=D!$K$182,"Desa1",IF(Gestión!E690=D!$K$183,"Fortale6",IF(Gestión!E690=D!$K$187,"Esta",IF(Gestión!E690=D!$K$190,"Facil",IF(Gestión!E690=D!$K$193,"Soporte",IF(Gestión!E690=D!$K$198,"Implement1",IF(Gestión!E690=D!$K$201,"La",IF(Gestión!E690=D!$K$203,"Fortale7",IF(Gestión!E690=D!$K$206,"Remo",IF(Gestión!E690=D!$K$210,"Fortale8",IF(Gestión!E690=D!$K$214,"Mejoram",IF(Gestión!E690=D!$K$215,"Fortale9",IF(Gestión!E690=D!$K$217,"Fortale10",""))))))))))))))))))))))))))))))))))))))))))))))))))))))))))</f>
        <v/>
      </c>
    </row>
    <row r="682" spans="14:20" x14ac:dyDescent="0.25">
      <c r="N682" t="str">
        <f>IF(Gestión!F691=D!$L$2,"Forta",IF(Gestión!F691=$L$4,"Inclu",IF(Gestión!F691=$L$5,"Cult",IF(Gestión!F691=$L$7,"Actua",IF(Gestión!F691=$L$11,"Cuali",IF(Gestión!F691=$L$15,"Forta1",IF(Gestión!F691=$L$18,"Actua1",IF(Gestión!F691=$L$20,"Forta2",IF(Gestión!F691=$L$24,"Plan",IF(Gestión!F691=$L$28,"Confor",IF(Gestión!F691=$L$31,"Crea",IF(Gestión!F691=$L$33,"Incor",IF(Gestión!F691=$L$35,"Incre",IF(Gestión!F691=$L$36,"Prog",IF(Gestión!F691=$L$37,"Forta3",IF(Gestión!F691=$L$38,"Redi",IF(Gestión!F691=$L$40,"Confor1",IF(Gestión!F691=$L$44,"Apoyo",IF(Gestión!F691=$L$46,"Crea1",IF(Gestión!F691=$L$48,"Forta4",IF(Gestión!F691=$L$50,"Actua2",IF(Gestión!F691=$L$51,"Invest",IF(Gestión!F691=$L$52,"Conserv",IF(Gestión!F691=$L$55,"Incre1",IF(Gestión!F691=$L$60,"Actua3",IF(Gestión!F691=$L$64,"Actua4",IF(Gestión!F691=$L$66,"Asist",IF(Gestión!F691=$L$68,"Invest2",IF(Gestión!F691=$L$69,"Pract",IF(Gestión!F691=$L$72,"Forta5",IF(Gestión!F691=$L$79,"Opera",IF(Gestión!F691=$L$80,"Opera2",IF(Gestión!F691=$L$81,"Impul",IF(Gestión!F691=$L$86,"Estudio",IF(Gestión!F691=$L$89,"Invest3",IF(Gestión!F691=$L$90,"Diseño",IF(Gestión!F691=$L$91,"Invest4",IF(Gestión!F691=$L$93,"Vincula",IF(Gestión!F691=$L$94,"Crea2",IF(Gestión!F691=$L$95,"Diseño1",IF(Gestión!F691=$L$96,"Opera3",IF(Gestión!F691=$L$100,"Promo",IF(Gestión!F691=$L$101,"Estudio1",IF(Gestión!F691=$L$103,"Desarrolla",IF(Gestión!F691=$L$104,"Propen",IF(Gestión!F691=$L$108,"Aument",IF(Gestión!F691=$L$112,"Aument2",IF(Gestión!F691=$L$113,"Incre2",IF(Gestión!F691=$L$115,"Diver",IF(Gestión!F691=$L$118,"Estable",IF(Gestión!F691=$L$128,"Realiza",IF(Gestión!F691=$L$131,"Realiza1",IF(Gestión!F691=$L$135,"Diseño2",IF(Gestión!F691=$L$137,"Estudio2",IF(Gestión!F691=$L$138,"Invest5",IF(Gestión!F691=$L$141,"Actua5",IF(Gestión!F691=$L$144,"Estable1",IF(Gestión!F691=$L$151,"Defin","N/A"))))))))))))))))))))))))))))))))))))))))))))))))))))))))))</f>
        <v>N/A</v>
      </c>
      <c r="O682" t="str">
        <f>IF(N682="N/A",IF(Gestión!F691=$L$152,"Estable2",IF(Gestión!F691=$L$159,"Diseño3",IF(Gestión!F691=$L$161,"Diseño4",IF(Gestión!F691=$L$164,"Forta6",IF(Gestión!F691=$L$168,"Prog1",IF(Gestión!F691=$L$171,"Robus",IF(Gestión!F691=$L$172,"Diseño5",IF(Gestión!F691=$L$173,"Diseño6",IF(Gestión!F691=$L$174,"Estruc",IF(Gestión!F691=$L$175,"Diseño7",IF(Gestión!F691=$L$178,"Diseño8",IF(Gestión!F691=$L$179,"Diseño9",IF(Gestión!F691=$L$180,"Diseño10",IF(Gestión!F691=$L$181,"Diseño11",IF(Gestión!F691=$L$182,"Diseño12",IF(Gestión!F691=$L$183,"Capacit",IF(Gestión!F691=$L$186,"Redi1",IF(Gestión!F691=$L$187,"Defin1",IF(Gestión!F691=$L$190,"Cumplir",IF(Gestión!F691=$L$193,"Sistem",IF(Gestión!F691=$L$195,"Montaje",IF(Gestión!F691=$L$198,"Implementa",IF(Gestión!F691=$L$201,"Sistem1",IF(Gestión!F691=$L$203,"Asegura",IF(Gestión!F691=$L$204,"Estable3",IF(Gestión!F691=$L$206,"Constru",IF(Gestión!F691=$L$210,"Defin2",IF(Gestión!F691=$L$212,"Cult1",IF(Gestión!F691=$L$214,"Diseño13",IF(Gestión!F691=$L$215,"Defin3",IF(Gestión!F691=$L$217,"Segui",""))))))))))))))))))))))))))))))),N682)</f>
        <v/>
      </c>
      <c r="P682" t="str">
        <f>IF(Gestión!D691=$Q$2,"Acre",IF(Gestión!D691=$Q$3,"Valor",IF(Gestión!D691=$Q$4,"Calidad",IF(Gestión!D691=$Q$5,"NAI",IF(Gestión!D691=$Q$6,"NAP",IF(Gestión!D691=$Q$7,"NAE",IF(Gestión!D691=$Q$8,"Articulación",IF(Gestión!D691=$Q$9,"Extensión",IF(Gestión!D691=$Q$10,"Regionalización",IF(Gestión!D691=$Q$11,"Interna",IF(Gestión!D691=$Q$12,"Seguimiento",IF(Gestión!D691=$Q$13,"NAA",IF(Gestión!D691=$Q$14,"Gerencia",IF(Gestión!D691=$Q$15,"TH",IF(Gestión!D691=$Q$16,"Finan",IF(Gestión!D691=$Q$17,"Bienestar",IF(Gestión!D691=$Q$18,"Comuni",IF(Gestión!D691=$Q$19,"Sistema",IF(Gestión!D691=$Q$20,"GestionD",IF(Gestión!D691=$Q$21,"Mejoramiento",IF(Gestión!D691=$Q$22,"Modelo",IF(Gestión!D691=$Q$23,"Control",""))))))))))))))))))))))</f>
        <v/>
      </c>
      <c r="T682" t="str">
        <f>IF(Gestión!E691=D!$K$2,"Acredi",IF(Gestión!E691=D!$K$7,"Increm",IF(Gestión!E691=D!$K$11,"Forma",IF(Gestión!E691=D!$K$15,"Vincu",IF(Gestión!E691=D!$K$31,"Estructuraci",IF(Gestión!E691=D!$K$33,"Tecnica",IF(Gestión!E691=D!$K$35,"Conso",IF(Gestión!E691=D!$K$37,"Fortale",IF(Gestión!E691=D!$K$38,"Program",IF(Gestión!E691=D!$K$40,"Estruct",IF(Gestión!E691=D!$K$48,"Artic",IF(Gestión!E691=D!$K$55,"Fortale1",IF(Gestión!E691=D!$K$60,"Biling",IF(Gestión!E691=D!$K$64,"Forma1",IF(Gestión!E691=D!$K$66,"Gest",IF(Gestión!E691=D!$K$68,"Redefini",IF(Gestión!E691=D!$K$69,"Fortale2",IF(Gestión!E691=D!$K$72,"Edu",IF(Gestión!E691=D!$K$79,"Implement",IF(Gestión!E691=D!$K$81,"Potencia",IF(Gestión!E691=D!$K$86,"Fortale3",IF(Gestión!E691=D!$K$89,"Vincu1",IF(Gestión!E691=D!$K$91,"Incur",IF(Gestión!E691=D!$K$93,"Proyec",IF(Gestión!E691=D!$K$94,"Estrateg",IF(Gestión!E691=D!$K$95,"Desa",IF(Gestión!E691=D!$K$103,"Seguim",IF(Gestión!E691=D!$K$104,"Acces",IF(Gestión!E691=D!$K$113,"Program1",IF(Gestión!E691=D!$K$115,"En",IF(Gestión!E691=D!$K$118,"Geren",IF(Gestión!E691=D!$K$128,"Proyec1",IF(Gestión!E691=D!$K$131,"Proyec2",IF(Gestión!E691=D!$K$135,"Forma2",IF(Gestión!E691=D!$K$137,"Talent",IF(Gestión!E691=D!$K$151,"Conso1",IF(Gestión!E691=D!$K$152,"Conso2",IF(Gestión!E691=D!$K$159,"Serv",IF(Gestión!E691=D!$K$164,"Rete",IF(Gestión!E691=D!$K$171,"Fortale4",IF(Gestión!E691=D!$K$172,"Fortale5",IF(Gestión!E691=D!$K$174,"Defini",IF(Gestión!E691=D!$K$175,"Coord",IF(Gestión!E691=D!$K$178,"Redef",IF(Gestión!E691=D!$K$181,"Compro",IF(Gestión!E691=D!$K$182,"Desa1",IF(Gestión!E691=D!$K$183,"Fortale6",IF(Gestión!E691=D!$K$187,"Esta",IF(Gestión!E691=D!$K$190,"Facil",IF(Gestión!E691=D!$K$193,"Soporte",IF(Gestión!E691=D!$K$198,"Implement1",IF(Gestión!E691=D!$K$201,"La",IF(Gestión!E691=D!$K$203,"Fortale7",IF(Gestión!E691=D!$K$206,"Remo",IF(Gestión!E691=D!$K$210,"Fortale8",IF(Gestión!E691=D!$K$214,"Mejoram",IF(Gestión!E691=D!$K$215,"Fortale9",IF(Gestión!E691=D!$K$217,"Fortale10",""))))))))))))))))))))))))))))))))))))))))))))))))))))))))))</f>
        <v/>
      </c>
    </row>
    <row r="683" spans="14:20" x14ac:dyDescent="0.25">
      <c r="N683" t="str">
        <f>IF(Gestión!F692=D!$L$2,"Forta",IF(Gestión!F692=$L$4,"Inclu",IF(Gestión!F692=$L$5,"Cult",IF(Gestión!F692=$L$7,"Actua",IF(Gestión!F692=$L$11,"Cuali",IF(Gestión!F692=$L$15,"Forta1",IF(Gestión!F692=$L$18,"Actua1",IF(Gestión!F692=$L$20,"Forta2",IF(Gestión!F692=$L$24,"Plan",IF(Gestión!F692=$L$28,"Confor",IF(Gestión!F692=$L$31,"Crea",IF(Gestión!F692=$L$33,"Incor",IF(Gestión!F692=$L$35,"Incre",IF(Gestión!F692=$L$36,"Prog",IF(Gestión!F692=$L$37,"Forta3",IF(Gestión!F692=$L$38,"Redi",IF(Gestión!F692=$L$40,"Confor1",IF(Gestión!F692=$L$44,"Apoyo",IF(Gestión!F692=$L$46,"Crea1",IF(Gestión!F692=$L$48,"Forta4",IF(Gestión!F692=$L$50,"Actua2",IF(Gestión!F692=$L$51,"Invest",IF(Gestión!F692=$L$52,"Conserv",IF(Gestión!F692=$L$55,"Incre1",IF(Gestión!F692=$L$60,"Actua3",IF(Gestión!F692=$L$64,"Actua4",IF(Gestión!F692=$L$66,"Asist",IF(Gestión!F692=$L$68,"Invest2",IF(Gestión!F692=$L$69,"Pract",IF(Gestión!F692=$L$72,"Forta5",IF(Gestión!F692=$L$79,"Opera",IF(Gestión!F692=$L$80,"Opera2",IF(Gestión!F692=$L$81,"Impul",IF(Gestión!F692=$L$86,"Estudio",IF(Gestión!F692=$L$89,"Invest3",IF(Gestión!F692=$L$90,"Diseño",IF(Gestión!F692=$L$91,"Invest4",IF(Gestión!F692=$L$93,"Vincula",IF(Gestión!F692=$L$94,"Crea2",IF(Gestión!F692=$L$95,"Diseño1",IF(Gestión!F692=$L$96,"Opera3",IF(Gestión!F692=$L$100,"Promo",IF(Gestión!F692=$L$101,"Estudio1",IF(Gestión!F692=$L$103,"Desarrolla",IF(Gestión!F692=$L$104,"Propen",IF(Gestión!F692=$L$108,"Aument",IF(Gestión!F692=$L$112,"Aument2",IF(Gestión!F692=$L$113,"Incre2",IF(Gestión!F692=$L$115,"Diver",IF(Gestión!F692=$L$118,"Estable",IF(Gestión!F692=$L$128,"Realiza",IF(Gestión!F692=$L$131,"Realiza1",IF(Gestión!F692=$L$135,"Diseño2",IF(Gestión!F692=$L$137,"Estudio2",IF(Gestión!F692=$L$138,"Invest5",IF(Gestión!F692=$L$141,"Actua5",IF(Gestión!F692=$L$144,"Estable1",IF(Gestión!F692=$L$151,"Defin","N/A"))))))))))))))))))))))))))))))))))))))))))))))))))))))))))</f>
        <v>N/A</v>
      </c>
      <c r="O683" t="str">
        <f>IF(N683="N/A",IF(Gestión!F692=$L$152,"Estable2",IF(Gestión!F692=$L$159,"Diseño3",IF(Gestión!F692=$L$161,"Diseño4",IF(Gestión!F692=$L$164,"Forta6",IF(Gestión!F692=$L$168,"Prog1",IF(Gestión!F692=$L$171,"Robus",IF(Gestión!F692=$L$172,"Diseño5",IF(Gestión!F692=$L$173,"Diseño6",IF(Gestión!F692=$L$174,"Estruc",IF(Gestión!F692=$L$175,"Diseño7",IF(Gestión!F692=$L$178,"Diseño8",IF(Gestión!F692=$L$179,"Diseño9",IF(Gestión!F692=$L$180,"Diseño10",IF(Gestión!F692=$L$181,"Diseño11",IF(Gestión!F692=$L$182,"Diseño12",IF(Gestión!F692=$L$183,"Capacit",IF(Gestión!F692=$L$186,"Redi1",IF(Gestión!F692=$L$187,"Defin1",IF(Gestión!F692=$L$190,"Cumplir",IF(Gestión!F692=$L$193,"Sistem",IF(Gestión!F692=$L$195,"Montaje",IF(Gestión!F692=$L$198,"Implementa",IF(Gestión!F692=$L$201,"Sistem1",IF(Gestión!F692=$L$203,"Asegura",IF(Gestión!F692=$L$204,"Estable3",IF(Gestión!F692=$L$206,"Constru",IF(Gestión!F692=$L$210,"Defin2",IF(Gestión!F692=$L$212,"Cult1",IF(Gestión!F692=$L$214,"Diseño13",IF(Gestión!F692=$L$215,"Defin3",IF(Gestión!F692=$L$217,"Segui",""))))))))))))))))))))))))))))))),N683)</f>
        <v/>
      </c>
      <c r="P683" t="str">
        <f>IF(Gestión!D692=$Q$2,"Acre",IF(Gestión!D692=$Q$3,"Valor",IF(Gestión!D692=$Q$4,"Calidad",IF(Gestión!D692=$Q$5,"NAI",IF(Gestión!D692=$Q$6,"NAP",IF(Gestión!D692=$Q$7,"NAE",IF(Gestión!D692=$Q$8,"Articulación",IF(Gestión!D692=$Q$9,"Extensión",IF(Gestión!D692=$Q$10,"Regionalización",IF(Gestión!D692=$Q$11,"Interna",IF(Gestión!D692=$Q$12,"Seguimiento",IF(Gestión!D692=$Q$13,"NAA",IF(Gestión!D692=$Q$14,"Gerencia",IF(Gestión!D692=$Q$15,"TH",IF(Gestión!D692=$Q$16,"Finan",IF(Gestión!D692=$Q$17,"Bienestar",IF(Gestión!D692=$Q$18,"Comuni",IF(Gestión!D692=$Q$19,"Sistema",IF(Gestión!D692=$Q$20,"GestionD",IF(Gestión!D692=$Q$21,"Mejoramiento",IF(Gestión!D692=$Q$22,"Modelo",IF(Gestión!D692=$Q$23,"Control",""))))))))))))))))))))))</f>
        <v/>
      </c>
      <c r="T683" t="str">
        <f>IF(Gestión!E692=D!$K$2,"Acredi",IF(Gestión!E692=D!$K$7,"Increm",IF(Gestión!E692=D!$K$11,"Forma",IF(Gestión!E692=D!$K$15,"Vincu",IF(Gestión!E692=D!$K$31,"Estructuraci",IF(Gestión!E692=D!$K$33,"Tecnica",IF(Gestión!E692=D!$K$35,"Conso",IF(Gestión!E692=D!$K$37,"Fortale",IF(Gestión!E692=D!$K$38,"Program",IF(Gestión!E692=D!$K$40,"Estruct",IF(Gestión!E692=D!$K$48,"Artic",IF(Gestión!E692=D!$K$55,"Fortale1",IF(Gestión!E692=D!$K$60,"Biling",IF(Gestión!E692=D!$K$64,"Forma1",IF(Gestión!E692=D!$K$66,"Gest",IF(Gestión!E692=D!$K$68,"Redefini",IF(Gestión!E692=D!$K$69,"Fortale2",IF(Gestión!E692=D!$K$72,"Edu",IF(Gestión!E692=D!$K$79,"Implement",IF(Gestión!E692=D!$K$81,"Potencia",IF(Gestión!E692=D!$K$86,"Fortale3",IF(Gestión!E692=D!$K$89,"Vincu1",IF(Gestión!E692=D!$K$91,"Incur",IF(Gestión!E692=D!$K$93,"Proyec",IF(Gestión!E692=D!$K$94,"Estrateg",IF(Gestión!E692=D!$K$95,"Desa",IF(Gestión!E692=D!$K$103,"Seguim",IF(Gestión!E692=D!$K$104,"Acces",IF(Gestión!E692=D!$K$113,"Program1",IF(Gestión!E692=D!$K$115,"En",IF(Gestión!E692=D!$K$118,"Geren",IF(Gestión!E692=D!$K$128,"Proyec1",IF(Gestión!E692=D!$K$131,"Proyec2",IF(Gestión!E692=D!$K$135,"Forma2",IF(Gestión!E692=D!$K$137,"Talent",IF(Gestión!E692=D!$K$151,"Conso1",IF(Gestión!E692=D!$K$152,"Conso2",IF(Gestión!E692=D!$K$159,"Serv",IF(Gestión!E692=D!$K$164,"Rete",IF(Gestión!E692=D!$K$171,"Fortale4",IF(Gestión!E692=D!$K$172,"Fortale5",IF(Gestión!E692=D!$K$174,"Defini",IF(Gestión!E692=D!$K$175,"Coord",IF(Gestión!E692=D!$K$178,"Redef",IF(Gestión!E692=D!$K$181,"Compro",IF(Gestión!E692=D!$K$182,"Desa1",IF(Gestión!E692=D!$K$183,"Fortale6",IF(Gestión!E692=D!$K$187,"Esta",IF(Gestión!E692=D!$K$190,"Facil",IF(Gestión!E692=D!$K$193,"Soporte",IF(Gestión!E692=D!$K$198,"Implement1",IF(Gestión!E692=D!$K$201,"La",IF(Gestión!E692=D!$K$203,"Fortale7",IF(Gestión!E692=D!$K$206,"Remo",IF(Gestión!E692=D!$K$210,"Fortale8",IF(Gestión!E692=D!$K$214,"Mejoram",IF(Gestión!E692=D!$K$215,"Fortale9",IF(Gestión!E692=D!$K$217,"Fortale10",""))))))))))))))))))))))))))))))))))))))))))))))))))))))))))</f>
        <v/>
      </c>
    </row>
  </sheetData>
  <phoneticPr fontId="4" type="noConversion"/>
  <conditionalFormatting sqref="L1:L1048576">
    <cfRule type="duplicateValues" dxfId="9" priority="5"/>
  </conditionalFormatting>
  <conditionalFormatting sqref="S1:S1048576">
    <cfRule type="duplicateValues" dxfId="8" priority="4"/>
  </conditionalFormatting>
  <conditionalFormatting sqref="K1:K30 K32:K1048576">
    <cfRule type="duplicateValues" dxfId="7" priority="3"/>
  </conditionalFormatting>
  <conditionalFormatting sqref="R1:R1048576">
    <cfRule type="duplicateValues" dxfId="6" priority="2"/>
  </conditionalFormatting>
  <conditionalFormatting sqref="K31">
    <cfRule type="duplicateValues" dxfId="5" priority="1"/>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2:D2"/>
  <sheetViews>
    <sheetView workbookViewId="0">
      <selection activeCell="B2" sqref="B2"/>
    </sheetView>
  </sheetViews>
  <sheetFormatPr baseColWidth="10" defaultColWidth="11.42578125" defaultRowHeight="12.75" x14ac:dyDescent="0.2"/>
  <cols>
    <col min="1" max="4" width="40.7109375" style="1" customWidth="1"/>
    <col min="5" max="16384" width="11.42578125" style="1"/>
  </cols>
  <sheetData>
    <row r="2" spans="1:4" ht="140.25" x14ac:dyDescent="0.2">
      <c r="A2" s="38" t="s">
        <v>458</v>
      </c>
      <c r="B2" s="38" t="s">
        <v>459</v>
      </c>
      <c r="C2" s="38" t="s">
        <v>460</v>
      </c>
      <c r="D2" s="38" t="s">
        <v>461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2:G21"/>
  <sheetViews>
    <sheetView topLeftCell="A9" zoomScale="70" zoomScaleNormal="70" workbookViewId="0">
      <selection activeCell="B9" sqref="B9:B21"/>
    </sheetView>
  </sheetViews>
  <sheetFormatPr baseColWidth="10" defaultRowHeight="15" x14ac:dyDescent="0.25"/>
  <cols>
    <col min="1" max="1" width="23.5703125" bestFit="1" customWidth="1"/>
    <col min="2" max="2" width="26.85546875" customWidth="1"/>
    <col min="3" max="3" width="17.42578125" bestFit="1" customWidth="1"/>
    <col min="4" max="4" width="18.140625" customWidth="1"/>
    <col min="5" max="5" width="13.5703125" bestFit="1" customWidth="1"/>
    <col min="6" max="6" width="28.85546875" customWidth="1"/>
    <col min="7" max="7" width="14.140625" bestFit="1" customWidth="1"/>
  </cols>
  <sheetData>
    <row r="2" spans="1:7" x14ac:dyDescent="0.25">
      <c r="A2" t="s">
        <v>0</v>
      </c>
    </row>
    <row r="3" spans="1:7" x14ac:dyDescent="0.25">
      <c r="A3" t="s">
        <v>55</v>
      </c>
    </row>
    <row r="5" spans="1:7" x14ac:dyDescent="0.25">
      <c r="A5" t="s">
        <v>8</v>
      </c>
    </row>
    <row r="7" spans="1:7" x14ac:dyDescent="0.25">
      <c r="A7" s="274" t="s">
        <v>27</v>
      </c>
      <c r="B7" s="275" t="s">
        <v>14</v>
      </c>
      <c r="C7" s="275"/>
      <c r="D7" s="275"/>
      <c r="E7" s="275"/>
      <c r="F7" s="275"/>
    </row>
    <row r="8" spans="1:7" ht="25.5" x14ac:dyDescent="0.25">
      <c r="A8" s="274"/>
      <c r="B8" s="3" t="s">
        <v>13</v>
      </c>
      <c r="C8" s="8" t="s">
        <v>2</v>
      </c>
      <c r="D8" s="8" t="s">
        <v>3</v>
      </c>
      <c r="E8" s="8" t="s">
        <v>2</v>
      </c>
      <c r="F8" s="8" t="s">
        <v>5</v>
      </c>
      <c r="G8" s="8"/>
    </row>
    <row r="9" spans="1:7" ht="60" customHeight="1" x14ac:dyDescent="0.25">
      <c r="A9" s="276">
        <f>C4</f>
        <v>0</v>
      </c>
      <c r="B9" s="277" t="s">
        <v>17</v>
      </c>
      <c r="C9" s="278" t="e">
        <f>SUM(E9:E13)</f>
        <v>#REF!</v>
      </c>
      <c r="D9" s="277" t="s">
        <v>18</v>
      </c>
      <c r="E9" s="278" t="e">
        <f>SUM(Gestión!W11:W14)</f>
        <v>#REF!</v>
      </c>
      <c r="F9" s="4" t="s">
        <v>19</v>
      </c>
    </row>
    <row r="10" spans="1:7" ht="55.5" customHeight="1" x14ac:dyDescent="0.25">
      <c r="A10" s="276"/>
      <c r="B10" s="277"/>
      <c r="C10" s="278"/>
      <c r="D10" s="277"/>
      <c r="E10" s="278"/>
      <c r="F10" s="4" t="s">
        <v>21</v>
      </c>
    </row>
    <row r="11" spans="1:7" ht="67.5" customHeight="1" x14ac:dyDescent="0.25">
      <c r="A11" s="276"/>
      <c r="B11" s="277"/>
      <c r="C11" s="278"/>
      <c r="D11" s="5" t="s">
        <v>22</v>
      </c>
      <c r="E11" s="7" t="e">
        <f>Gestión!W15</f>
        <v>#REF!</v>
      </c>
      <c r="F11" s="5" t="s">
        <v>23</v>
      </c>
    </row>
    <row r="12" spans="1:7" ht="25.5" x14ac:dyDescent="0.25">
      <c r="A12" s="276"/>
      <c r="B12" s="277"/>
      <c r="C12" s="278"/>
      <c r="D12" s="277" t="s">
        <v>24</v>
      </c>
      <c r="E12" s="278" t="e">
        <f>SUM(Gestión!W16:W16)</f>
        <v>#REF!</v>
      </c>
      <c r="F12" s="5" t="s">
        <v>25</v>
      </c>
    </row>
    <row r="13" spans="1:7" ht="125.25" customHeight="1" x14ac:dyDescent="0.25">
      <c r="A13" s="276"/>
      <c r="B13" s="277"/>
      <c r="C13" s="278"/>
      <c r="D13" s="277"/>
      <c r="E13" s="278"/>
      <c r="F13" s="5" t="s">
        <v>26</v>
      </c>
    </row>
    <row r="14" spans="1:7" ht="87" customHeight="1" x14ac:dyDescent="0.25">
      <c r="A14" s="276"/>
      <c r="B14" s="277"/>
      <c r="C14" s="278"/>
      <c r="D14" s="277" t="s">
        <v>38</v>
      </c>
      <c r="E14" s="278" t="e">
        <f>SUM(Gestión!W17:W20)</f>
        <v>#REF!</v>
      </c>
      <c r="F14" s="6" t="s">
        <v>39</v>
      </c>
    </row>
    <row r="15" spans="1:7" ht="82.5" customHeight="1" x14ac:dyDescent="0.25">
      <c r="A15" s="276"/>
      <c r="B15" s="277"/>
      <c r="C15" s="278"/>
      <c r="D15" s="277"/>
      <c r="E15" s="278"/>
      <c r="F15" s="6" t="s">
        <v>40</v>
      </c>
    </row>
    <row r="16" spans="1:7" ht="84.75" customHeight="1" x14ac:dyDescent="0.25">
      <c r="A16" s="276"/>
      <c r="B16" s="277"/>
      <c r="C16" s="278"/>
      <c r="D16" s="277"/>
      <c r="E16" s="278"/>
      <c r="F16" s="6" t="s">
        <v>41</v>
      </c>
    </row>
    <row r="17" spans="1:6" ht="157.5" customHeight="1" x14ac:dyDescent="0.25">
      <c r="A17" s="276"/>
      <c r="B17" s="277"/>
      <c r="C17" s="278"/>
      <c r="D17" s="277"/>
      <c r="E17" s="278"/>
      <c r="F17" s="6" t="s">
        <v>42</v>
      </c>
    </row>
    <row r="18" spans="1:6" ht="25.5" x14ac:dyDescent="0.25">
      <c r="A18" s="276"/>
      <c r="B18" s="277"/>
      <c r="C18" s="278"/>
      <c r="D18" s="277" t="s">
        <v>43</v>
      </c>
      <c r="E18" s="278" t="e">
        <f>SUM(Gestión!W21:W25)</f>
        <v>#REF!</v>
      </c>
      <c r="F18" s="6" t="s">
        <v>44</v>
      </c>
    </row>
    <row r="19" spans="1:6" ht="173.25" customHeight="1" x14ac:dyDescent="0.25">
      <c r="A19" s="276"/>
      <c r="B19" s="277"/>
      <c r="C19" s="278"/>
      <c r="D19" s="277"/>
      <c r="E19" s="278"/>
      <c r="F19" s="6" t="s">
        <v>45</v>
      </c>
    </row>
    <row r="20" spans="1:6" ht="150" customHeight="1" x14ac:dyDescent="0.25">
      <c r="A20" s="276"/>
      <c r="B20" s="277"/>
      <c r="C20" s="278"/>
      <c r="D20" s="277"/>
      <c r="E20" s="278"/>
      <c r="F20" s="6" t="s">
        <v>46</v>
      </c>
    </row>
    <row r="21" spans="1:6" ht="81" customHeight="1" x14ac:dyDescent="0.25">
      <c r="A21" s="276"/>
      <c r="B21" s="277"/>
      <c r="C21" s="278"/>
      <c r="D21" s="277"/>
      <c r="E21" s="278"/>
      <c r="F21" s="6" t="s">
        <v>47</v>
      </c>
    </row>
  </sheetData>
  <mergeCells count="13">
    <mergeCell ref="A7:A8"/>
    <mergeCell ref="B7:F7"/>
    <mergeCell ref="A9:A21"/>
    <mergeCell ref="B9:B21"/>
    <mergeCell ref="C9:C21"/>
    <mergeCell ref="D9:D10"/>
    <mergeCell ref="E9:E10"/>
    <mergeCell ref="D12:D13"/>
    <mergeCell ref="E12:E13"/>
    <mergeCell ref="D14:D17"/>
    <mergeCell ref="E14:E17"/>
    <mergeCell ref="D18:D21"/>
    <mergeCell ref="E18:E21"/>
  </mergeCells>
  <conditionalFormatting sqref="C9">
    <cfRule type="cellIs" dxfId="4" priority="1" operator="between">
      <formula>0.81</formula>
      <formula>1</formula>
    </cfRule>
    <cfRule type="cellIs" dxfId="3" priority="2" operator="between">
      <formula>0.61</formula>
      <formula>0.8</formula>
    </cfRule>
    <cfRule type="cellIs" dxfId="2" priority="3" operator="between">
      <formula>41%</formula>
      <formula>60%</formula>
    </cfRule>
    <cfRule type="cellIs" dxfId="1" priority="4" operator="between">
      <formula>21%</formula>
      <formula>40%</formula>
    </cfRule>
    <cfRule type="cellIs" dxfId="0" priority="5" operator="between">
      <formula>0</formula>
      <formula>0.2</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I221"/>
  <sheetViews>
    <sheetView topLeftCell="E7" workbookViewId="0">
      <selection activeCell="H9" sqref="H9"/>
    </sheetView>
  </sheetViews>
  <sheetFormatPr baseColWidth="10" defaultColWidth="11.42578125" defaultRowHeight="12.75" x14ac:dyDescent="0.2"/>
  <cols>
    <col min="1" max="1" width="11.42578125" style="1"/>
    <col min="2" max="2" width="31.42578125" style="78" customWidth="1"/>
    <col min="3" max="3" width="31.5703125" style="78" bestFit="1" customWidth="1"/>
    <col min="4" max="4" width="33.7109375" style="78" customWidth="1"/>
    <col min="5" max="5" width="17.140625" style="78" customWidth="1"/>
    <col min="6" max="6" width="25.5703125" style="78" customWidth="1"/>
    <col min="7" max="8" width="26.28515625" style="1" customWidth="1"/>
    <col min="9" max="9" width="19.140625" style="1" customWidth="1"/>
    <col min="10" max="16384" width="11.42578125" style="1"/>
  </cols>
  <sheetData>
    <row r="2" spans="2:8" ht="20.25" x14ac:dyDescent="0.2">
      <c r="B2" s="279" t="s">
        <v>496</v>
      </c>
      <c r="C2" s="279"/>
      <c r="D2" s="279"/>
      <c r="E2" s="279"/>
      <c r="F2" s="279"/>
      <c r="G2" s="279"/>
      <c r="H2" s="279"/>
    </row>
    <row r="4" spans="2:8" x14ac:dyDescent="0.2">
      <c r="B4" s="39" t="s">
        <v>497</v>
      </c>
      <c r="C4" s="39" t="s">
        <v>498</v>
      </c>
      <c r="D4" s="39" t="s">
        <v>499</v>
      </c>
      <c r="E4" s="39" t="s">
        <v>3</v>
      </c>
      <c r="F4" s="39" t="s">
        <v>5</v>
      </c>
      <c r="G4" s="52" t="s">
        <v>27</v>
      </c>
      <c r="H4" s="52" t="s">
        <v>453</v>
      </c>
    </row>
    <row r="5" spans="2:8" ht="99.75" customHeight="1" x14ac:dyDescent="0.2">
      <c r="B5" s="53" t="s">
        <v>500</v>
      </c>
      <c r="C5" s="53" t="s">
        <v>501</v>
      </c>
      <c r="D5" s="53" t="s">
        <v>502</v>
      </c>
      <c r="E5" s="53" t="s">
        <v>92</v>
      </c>
      <c r="F5" s="54" t="s">
        <v>93</v>
      </c>
      <c r="G5" s="55" t="s">
        <v>903</v>
      </c>
      <c r="H5" s="56" t="s">
        <v>503</v>
      </c>
    </row>
    <row r="6" spans="2:8" ht="101.25" customHeight="1" x14ac:dyDescent="0.2">
      <c r="B6" s="53" t="s">
        <v>500</v>
      </c>
      <c r="C6" s="53" t="s">
        <v>501</v>
      </c>
      <c r="D6" s="53" t="s">
        <v>502</v>
      </c>
      <c r="E6" s="53" t="s">
        <v>92</v>
      </c>
      <c r="F6" s="54" t="s">
        <v>94</v>
      </c>
      <c r="G6" s="57" t="s">
        <v>462</v>
      </c>
      <c r="H6" s="58" t="s">
        <v>454</v>
      </c>
    </row>
    <row r="7" spans="2:8" ht="95.25" customHeight="1" x14ac:dyDescent="0.2">
      <c r="B7" s="53" t="s">
        <v>500</v>
      </c>
      <c r="C7" s="53" t="s">
        <v>501</v>
      </c>
      <c r="D7" s="53" t="s">
        <v>502</v>
      </c>
      <c r="E7" s="59" t="s">
        <v>68</v>
      </c>
      <c r="F7" s="54" t="s">
        <v>95</v>
      </c>
      <c r="G7" s="55" t="s">
        <v>504</v>
      </c>
      <c r="H7" s="55" t="s">
        <v>656</v>
      </c>
    </row>
    <row r="8" spans="2:8" ht="96" customHeight="1" x14ac:dyDescent="0.2">
      <c r="B8" s="53" t="s">
        <v>500</v>
      </c>
      <c r="C8" s="53" t="s">
        <v>501</v>
      </c>
      <c r="D8" s="53" t="s">
        <v>502</v>
      </c>
      <c r="E8" s="53" t="s">
        <v>96</v>
      </c>
      <c r="F8" s="54" t="s">
        <v>97</v>
      </c>
      <c r="G8" s="55" t="s">
        <v>504</v>
      </c>
      <c r="H8" s="56" t="s">
        <v>505</v>
      </c>
    </row>
    <row r="9" spans="2:8" ht="117.75" customHeight="1" x14ac:dyDescent="0.2">
      <c r="B9" s="53" t="s">
        <v>500</v>
      </c>
      <c r="C9" s="53" t="s">
        <v>501</v>
      </c>
      <c r="D9" s="53" t="s">
        <v>502</v>
      </c>
      <c r="E9" s="53" t="s">
        <v>96</v>
      </c>
      <c r="F9" s="54" t="s">
        <v>98</v>
      </c>
      <c r="G9" s="55" t="s">
        <v>506</v>
      </c>
      <c r="H9" s="56" t="s">
        <v>890</v>
      </c>
    </row>
    <row r="10" spans="2:8" ht="63.75" x14ac:dyDescent="0.2">
      <c r="B10" s="53" t="s">
        <v>500</v>
      </c>
      <c r="C10" s="53" t="s">
        <v>507</v>
      </c>
      <c r="D10" s="53" t="s">
        <v>99</v>
      </c>
      <c r="E10" s="53" t="s">
        <v>508</v>
      </c>
      <c r="F10" s="59" t="s">
        <v>100</v>
      </c>
      <c r="G10" s="55" t="s">
        <v>467</v>
      </c>
      <c r="H10" s="56" t="s">
        <v>469</v>
      </c>
    </row>
    <row r="11" spans="2:8" ht="63.75" x14ac:dyDescent="0.2">
      <c r="B11" s="53" t="s">
        <v>500</v>
      </c>
      <c r="C11" s="53" t="s">
        <v>507</v>
      </c>
      <c r="D11" s="53" t="s">
        <v>99</v>
      </c>
      <c r="E11" s="53" t="s">
        <v>508</v>
      </c>
      <c r="F11" s="59" t="s">
        <v>101</v>
      </c>
      <c r="G11" s="55" t="s">
        <v>509</v>
      </c>
      <c r="H11" s="55" t="s">
        <v>582</v>
      </c>
    </row>
    <row r="12" spans="2:8" ht="63.75" x14ac:dyDescent="0.2">
      <c r="B12" s="53" t="s">
        <v>500</v>
      </c>
      <c r="C12" s="53" t="s">
        <v>507</v>
      </c>
      <c r="D12" s="53" t="s">
        <v>99</v>
      </c>
      <c r="E12" s="53" t="s">
        <v>508</v>
      </c>
      <c r="F12" s="59" t="s">
        <v>102</v>
      </c>
      <c r="G12" s="57" t="s">
        <v>467</v>
      </c>
      <c r="H12" s="55" t="s">
        <v>657</v>
      </c>
    </row>
    <row r="13" spans="2:8" ht="127.5" x14ac:dyDescent="0.2">
      <c r="B13" s="53" t="s">
        <v>500</v>
      </c>
      <c r="C13" s="53" t="s">
        <v>507</v>
      </c>
      <c r="D13" s="53" t="s">
        <v>99</v>
      </c>
      <c r="E13" s="53" t="s">
        <v>508</v>
      </c>
      <c r="F13" s="59" t="s">
        <v>103</v>
      </c>
      <c r="G13" s="55" t="s">
        <v>510</v>
      </c>
      <c r="H13" s="55" t="s">
        <v>511</v>
      </c>
    </row>
    <row r="14" spans="2:8" ht="63.75" x14ac:dyDescent="0.2">
      <c r="B14" s="53" t="s">
        <v>500</v>
      </c>
      <c r="C14" s="53" t="s">
        <v>512</v>
      </c>
      <c r="D14" s="53" t="s">
        <v>17</v>
      </c>
      <c r="E14" s="53" t="s">
        <v>104</v>
      </c>
      <c r="F14" s="59" t="s">
        <v>44</v>
      </c>
      <c r="G14" s="55" t="s">
        <v>472</v>
      </c>
      <c r="H14" s="55" t="s">
        <v>473</v>
      </c>
    </row>
    <row r="15" spans="2:8" ht="140.25" x14ac:dyDescent="0.2">
      <c r="B15" s="53" t="s">
        <v>500</v>
      </c>
      <c r="C15" s="53" t="s">
        <v>512</v>
      </c>
      <c r="D15" s="53" t="s">
        <v>17</v>
      </c>
      <c r="E15" s="53" t="s">
        <v>104</v>
      </c>
      <c r="F15" s="59" t="s">
        <v>105</v>
      </c>
      <c r="G15" s="55" t="s">
        <v>513</v>
      </c>
      <c r="H15" s="55" t="s">
        <v>514</v>
      </c>
    </row>
    <row r="16" spans="2:8" ht="127.5" x14ac:dyDescent="0.2">
      <c r="B16" s="53" t="s">
        <v>500</v>
      </c>
      <c r="C16" s="53" t="s">
        <v>512</v>
      </c>
      <c r="D16" s="53" t="s">
        <v>17</v>
      </c>
      <c r="E16" s="53" t="s">
        <v>104</v>
      </c>
      <c r="F16" s="59" t="s">
        <v>106</v>
      </c>
      <c r="G16" s="55" t="s">
        <v>504</v>
      </c>
      <c r="H16" s="55" t="s">
        <v>891</v>
      </c>
    </row>
    <row r="17" spans="2:9" ht="63.75" x14ac:dyDescent="0.2">
      <c r="B17" s="60" t="s">
        <v>500</v>
      </c>
      <c r="C17" s="60" t="s">
        <v>512</v>
      </c>
      <c r="D17" s="60" t="s">
        <v>17</v>
      </c>
      <c r="E17" s="60" t="s">
        <v>104</v>
      </c>
      <c r="F17" s="61" t="s">
        <v>47</v>
      </c>
      <c r="G17" s="57" t="s">
        <v>515</v>
      </c>
      <c r="H17" s="57" t="s">
        <v>473</v>
      </c>
    </row>
    <row r="18" spans="2:9" ht="102" x14ac:dyDescent="0.2">
      <c r="B18" s="62" t="s">
        <v>516</v>
      </c>
      <c r="C18" s="62" t="s">
        <v>517</v>
      </c>
      <c r="D18" s="62" t="s">
        <v>107</v>
      </c>
      <c r="E18" s="62" t="s">
        <v>108</v>
      </c>
      <c r="F18" s="63" t="s">
        <v>109</v>
      </c>
      <c r="G18" s="55" t="s">
        <v>518</v>
      </c>
      <c r="H18" s="55" t="s">
        <v>519</v>
      </c>
    </row>
    <row r="19" spans="2:9" ht="102" x14ac:dyDescent="0.2">
      <c r="B19" s="62" t="s">
        <v>516</v>
      </c>
      <c r="C19" s="62" t="s">
        <v>517</v>
      </c>
      <c r="D19" s="62" t="s">
        <v>107</v>
      </c>
      <c r="E19" s="62" t="s">
        <v>108</v>
      </c>
      <c r="F19" s="63" t="s">
        <v>110</v>
      </c>
      <c r="G19" s="57" t="s">
        <v>520</v>
      </c>
      <c r="H19" s="57" t="s">
        <v>471</v>
      </c>
    </row>
    <row r="20" spans="2:9" ht="102" x14ac:dyDescent="0.2">
      <c r="B20" s="62" t="s">
        <v>516</v>
      </c>
      <c r="C20" s="62" t="s">
        <v>517</v>
      </c>
      <c r="D20" s="62" t="s">
        <v>107</v>
      </c>
      <c r="E20" s="62" t="s">
        <v>108</v>
      </c>
      <c r="F20" s="63" t="s">
        <v>111</v>
      </c>
      <c r="G20" s="57" t="s">
        <v>520</v>
      </c>
      <c r="H20" s="57" t="s">
        <v>471</v>
      </c>
    </row>
    <row r="21" spans="2:9" ht="140.25" x14ac:dyDescent="0.2">
      <c r="B21" s="62" t="s">
        <v>516</v>
      </c>
      <c r="C21" s="62" t="s">
        <v>517</v>
      </c>
      <c r="D21" s="62" t="s">
        <v>107</v>
      </c>
      <c r="E21" s="62" t="s">
        <v>112</v>
      </c>
      <c r="F21" s="63" t="s">
        <v>113</v>
      </c>
      <c r="G21" s="57" t="s">
        <v>520</v>
      </c>
      <c r="H21" s="57" t="s">
        <v>471</v>
      </c>
    </row>
    <row r="22" spans="2:9" ht="140.25" x14ac:dyDescent="0.2">
      <c r="B22" s="62" t="s">
        <v>516</v>
      </c>
      <c r="C22" s="62" t="s">
        <v>517</v>
      </c>
      <c r="D22" s="62" t="s">
        <v>107</v>
      </c>
      <c r="E22" s="62" t="s">
        <v>112</v>
      </c>
      <c r="F22" s="63" t="s">
        <v>114</v>
      </c>
      <c r="G22" s="55" t="s">
        <v>892</v>
      </c>
      <c r="H22" s="55" t="s">
        <v>774</v>
      </c>
    </row>
    <row r="23" spans="2:9" ht="51" x14ac:dyDescent="0.2">
      <c r="B23" s="62" t="s">
        <v>516</v>
      </c>
      <c r="C23" s="62" t="s">
        <v>517</v>
      </c>
      <c r="D23" s="62" t="s">
        <v>107</v>
      </c>
      <c r="E23" s="62" t="s">
        <v>115</v>
      </c>
      <c r="F23" s="63" t="s">
        <v>116</v>
      </c>
      <c r="G23" s="55" t="s">
        <v>470</v>
      </c>
      <c r="H23" s="55" t="s">
        <v>471</v>
      </c>
    </row>
    <row r="24" spans="2:9" ht="165.75" x14ac:dyDescent="0.2">
      <c r="B24" s="62" t="s">
        <v>516</v>
      </c>
      <c r="C24" s="62" t="s">
        <v>517</v>
      </c>
      <c r="D24" s="62" t="s">
        <v>107</v>
      </c>
      <c r="E24" s="62" t="s">
        <v>115</v>
      </c>
      <c r="F24" s="63" t="s">
        <v>117</v>
      </c>
      <c r="G24" s="55" t="s">
        <v>893</v>
      </c>
      <c r="H24" s="55" t="s">
        <v>894</v>
      </c>
    </row>
    <row r="25" spans="2:9" ht="191.25" x14ac:dyDescent="0.2">
      <c r="B25" s="62" t="s">
        <v>516</v>
      </c>
      <c r="C25" s="62" t="s">
        <v>517</v>
      </c>
      <c r="D25" s="62" t="s">
        <v>107</v>
      </c>
      <c r="E25" s="62" t="s">
        <v>115</v>
      </c>
      <c r="F25" s="63" t="s">
        <v>118</v>
      </c>
      <c r="G25" s="55" t="s">
        <v>896</v>
      </c>
      <c r="H25" s="55" t="s">
        <v>895</v>
      </c>
    </row>
    <row r="26" spans="2:9" ht="165.75" x14ac:dyDescent="0.2">
      <c r="B26" s="62" t="s">
        <v>516</v>
      </c>
      <c r="C26" s="62" t="s">
        <v>517</v>
      </c>
      <c r="D26" s="62" t="s">
        <v>107</v>
      </c>
      <c r="E26" s="62" t="s">
        <v>115</v>
      </c>
      <c r="F26" s="63" t="s">
        <v>119</v>
      </c>
      <c r="G26" s="55" t="s">
        <v>893</v>
      </c>
      <c r="H26" s="55" t="s">
        <v>894</v>
      </c>
    </row>
    <row r="27" spans="2:9" ht="127.5" x14ac:dyDescent="0.2">
      <c r="B27" s="62" t="s">
        <v>516</v>
      </c>
      <c r="C27" s="62" t="s">
        <v>517</v>
      </c>
      <c r="D27" s="62" t="s">
        <v>107</v>
      </c>
      <c r="E27" s="62" t="s">
        <v>120</v>
      </c>
      <c r="F27" s="62" t="s">
        <v>121</v>
      </c>
      <c r="G27" s="55" t="s">
        <v>521</v>
      </c>
      <c r="H27" s="55" t="s">
        <v>522</v>
      </c>
    </row>
    <row r="28" spans="2:9" ht="127.5" x14ac:dyDescent="0.2">
      <c r="B28" s="62" t="s">
        <v>516</v>
      </c>
      <c r="C28" s="62" t="s">
        <v>517</v>
      </c>
      <c r="D28" s="62" t="s">
        <v>107</v>
      </c>
      <c r="E28" s="62" t="s">
        <v>120</v>
      </c>
      <c r="F28" s="62" t="s">
        <v>122</v>
      </c>
      <c r="G28" s="55" t="s">
        <v>521</v>
      </c>
      <c r="H28" s="55" t="s">
        <v>522</v>
      </c>
    </row>
    <row r="29" spans="2:9" ht="127.5" x14ac:dyDescent="0.2">
      <c r="B29" s="62" t="s">
        <v>516</v>
      </c>
      <c r="C29" s="62" t="s">
        <v>517</v>
      </c>
      <c r="D29" s="62" t="s">
        <v>107</v>
      </c>
      <c r="E29" s="62" t="s">
        <v>120</v>
      </c>
      <c r="F29" s="62" t="s">
        <v>123</v>
      </c>
      <c r="G29" s="55" t="s">
        <v>650</v>
      </c>
      <c r="H29" s="55" t="s">
        <v>651</v>
      </c>
      <c r="I29" s="66"/>
    </row>
    <row r="30" spans="2:9" ht="140.25" x14ac:dyDescent="0.2">
      <c r="B30" s="62" t="s">
        <v>516</v>
      </c>
      <c r="C30" s="62" t="s">
        <v>517</v>
      </c>
      <c r="D30" s="62" t="s">
        <v>107</v>
      </c>
      <c r="E30" s="62" t="s">
        <v>120</v>
      </c>
      <c r="F30" s="62" t="s">
        <v>523</v>
      </c>
      <c r="G30" s="55" t="s">
        <v>524</v>
      </c>
      <c r="H30" s="55" t="s">
        <v>522</v>
      </c>
    </row>
    <row r="31" spans="2:9" ht="114.75" x14ac:dyDescent="0.2">
      <c r="B31" s="62" t="s">
        <v>516</v>
      </c>
      <c r="C31" s="62" t="s">
        <v>517</v>
      </c>
      <c r="D31" s="62" t="s">
        <v>107</v>
      </c>
      <c r="E31" s="62" t="s">
        <v>125</v>
      </c>
      <c r="F31" s="62" t="s">
        <v>126</v>
      </c>
      <c r="G31" s="55" t="s">
        <v>773</v>
      </c>
      <c r="H31" s="55" t="s">
        <v>774</v>
      </c>
    </row>
    <row r="32" spans="2:9" ht="114.75" x14ac:dyDescent="0.2">
      <c r="B32" s="62" t="s">
        <v>516</v>
      </c>
      <c r="C32" s="62" t="s">
        <v>517</v>
      </c>
      <c r="D32" s="62" t="s">
        <v>107</v>
      </c>
      <c r="E32" s="62" t="s">
        <v>125</v>
      </c>
      <c r="F32" s="62" t="s">
        <v>525</v>
      </c>
      <c r="G32" s="57" t="s">
        <v>470</v>
      </c>
      <c r="H32" s="57" t="s">
        <v>471</v>
      </c>
    </row>
    <row r="33" spans="2:9" ht="114.75" x14ac:dyDescent="0.2">
      <c r="B33" s="62" t="s">
        <v>516</v>
      </c>
      <c r="C33" s="62" t="s">
        <v>517</v>
      </c>
      <c r="D33" s="62" t="s">
        <v>107</v>
      </c>
      <c r="E33" s="62" t="s">
        <v>125</v>
      </c>
      <c r="F33" s="62" t="s">
        <v>128</v>
      </c>
      <c r="G33" s="55" t="s">
        <v>526</v>
      </c>
      <c r="H33" s="55" t="s">
        <v>527</v>
      </c>
    </row>
    <row r="34" spans="2:9" ht="63.75" x14ac:dyDescent="0.2">
      <c r="B34" s="62" t="s">
        <v>516</v>
      </c>
      <c r="C34" s="62" t="s">
        <v>517</v>
      </c>
      <c r="D34" s="62" t="s">
        <v>528</v>
      </c>
      <c r="E34" s="62" t="s">
        <v>129</v>
      </c>
      <c r="F34" s="62" t="s">
        <v>130</v>
      </c>
      <c r="G34" s="57" t="s">
        <v>470</v>
      </c>
      <c r="H34" s="57" t="s">
        <v>471</v>
      </c>
    </row>
    <row r="35" spans="2:9" ht="102" x14ac:dyDescent="0.2">
      <c r="B35" s="62" t="s">
        <v>516</v>
      </c>
      <c r="C35" s="62" t="s">
        <v>517</v>
      </c>
      <c r="D35" s="62" t="s">
        <v>528</v>
      </c>
      <c r="E35" s="62" t="s">
        <v>129</v>
      </c>
      <c r="F35" s="62" t="s">
        <v>131</v>
      </c>
      <c r="G35" s="57" t="s">
        <v>470</v>
      </c>
      <c r="H35" s="57" t="s">
        <v>471</v>
      </c>
    </row>
    <row r="36" spans="2:9" ht="102" x14ac:dyDescent="0.2">
      <c r="B36" s="64" t="s">
        <v>529</v>
      </c>
      <c r="C36" s="64" t="s">
        <v>517</v>
      </c>
      <c r="D36" s="64" t="s">
        <v>132</v>
      </c>
      <c r="E36" s="64" t="s">
        <v>133</v>
      </c>
      <c r="F36" s="65" t="s">
        <v>134</v>
      </c>
      <c r="G36" s="55" t="s">
        <v>530</v>
      </c>
      <c r="H36" s="55" t="s">
        <v>531</v>
      </c>
    </row>
    <row r="37" spans="2:9" ht="102" x14ac:dyDescent="0.2">
      <c r="B37" s="64" t="s">
        <v>529</v>
      </c>
      <c r="C37" s="64" t="s">
        <v>517</v>
      </c>
      <c r="D37" s="64" t="s">
        <v>132</v>
      </c>
      <c r="E37" s="64" t="s">
        <v>133</v>
      </c>
      <c r="F37" s="65" t="s">
        <v>135</v>
      </c>
      <c r="G37" s="55" t="s">
        <v>698</v>
      </c>
      <c r="H37" s="55" t="s">
        <v>699</v>
      </c>
    </row>
    <row r="38" spans="2:9" ht="76.5" x14ac:dyDescent="0.2">
      <c r="B38" s="64" t="s">
        <v>529</v>
      </c>
      <c r="C38" s="64" t="s">
        <v>517</v>
      </c>
      <c r="D38" s="64" t="s">
        <v>136</v>
      </c>
      <c r="E38" s="65" t="s">
        <v>137</v>
      </c>
      <c r="F38" s="65" t="s">
        <v>138</v>
      </c>
      <c r="G38" s="55" t="s">
        <v>532</v>
      </c>
      <c r="H38" s="55" t="s">
        <v>897</v>
      </c>
    </row>
    <row r="39" spans="2:9" ht="63.75" x14ac:dyDescent="0.2">
      <c r="B39" s="64" t="s">
        <v>529</v>
      </c>
      <c r="C39" s="64" t="s">
        <v>517</v>
      </c>
      <c r="D39" s="64" t="s">
        <v>136</v>
      </c>
      <c r="E39" s="65" t="s">
        <v>139</v>
      </c>
      <c r="F39" s="65" t="s">
        <v>140</v>
      </c>
      <c r="G39" s="57" t="s">
        <v>478</v>
      </c>
      <c r="H39" s="57" t="s">
        <v>75</v>
      </c>
    </row>
    <row r="40" spans="2:9" ht="51" x14ac:dyDescent="0.2">
      <c r="B40" s="64" t="s">
        <v>529</v>
      </c>
      <c r="C40" s="64" t="s">
        <v>517</v>
      </c>
      <c r="D40" s="64" t="s">
        <v>99</v>
      </c>
      <c r="E40" s="65" t="s">
        <v>68</v>
      </c>
      <c r="F40" s="65" t="s">
        <v>141</v>
      </c>
      <c r="G40" s="55" t="s">
        <v>530</v>
      </c>
      <c r="H40" s="55" t="s">
        <v>533</v>
      </c>
    </row>
    <row r="41" spans="2:9" ht="51" x14ac:dyDescent="0.2">
      <c r="B41" s="64" t="s">
        <v>529</v>
      </c>
      <c r="C41" s="64" t="s">
        <v>517</v>
      </c>
      <c r="D41" s="64" t="s">
        <v>534</v>
      </c>
      <c r="E41" s="65" t="s">
        <v>140</v>
      </c>
      <c r="F41" s="65" t="s">
        <v>142</v>
      </c>
      <c r="G41" s="55" t="s">
        <v>535</v>
      </c>
      <c r="H41" s="55" t="s">
        <v>536</v>
      </c>
      <c r="I41" s="66"/>
    </row>
    <row r="42" spans="2:9" ht="63.75" x14ac:dyDescent="0.2">
      <c r="B42" s="64" t="s">
        <v>529</v>
      </c>
      <c r="C42" s="64" t="s">
        <v>517</v>
      </c>
      <c r="D42" s="64" t="s">
        <v>139</v>
      </c>
      <c r="E42" s="65" t="s">
        <v>140</v>
      </c>
      <c r="F42" s="65" t="s">
        <v>143</v>
      </c>
      <c r="G42" s="57" t="s">
        <v>478</v>
      </c>
      <c r="H42" s="57" t="s">
        <v>75</v>
      </c>
    </row>
    <row r="43" spans="2:9" ht="63.75" x14ac:dyDescent="0.2">
      <c r="B43" s="67" t="s">
        <v>537</v>
      </c>
      <c r="C43" s="67" t="s">
        <v>517</v>
      </c>
      <c r="D43" s="68" t="s">
        <v>144</v>
      </c>
      <c r="E43" s="68" t="s">
        <v>145</v>
      </c>
      <c r="F43" s="68" t="s">
        <v>146</v>
      </c>
      <c r="G43" s="55" t="s">
        <v>538</v>
      </c>
      <c r="H43" s="55" t="s">
        <v>455</v>
      </c>
    </row>
    <row r="44" spans="2:9" ht="76.5" x14ac:dyDescent="0.2">
      <c r="B44" s="67" t="s">
        <v>537</v>
      </c>
      <c r="C44" s="67" t="s">
        <v>517</v>
      </c>
      <c r="D44" s="68" t="s">
        <v>144</v>
      </c>
      <c r="E44" s="68" t="s">
        <v>145</v>
      </c>
      <c r="F44" s="68" t="s">
        <v>147</v>
      </c>
      <c r="G44" s="57" t="s">
        <v>462</v>
      </c>
      <c r="H44" s="57" t="s">
        <v>539</v>
      </c>
    </row>
    <row r="45" spans="2:9" ht="89.25" x14ac:dyDescent="0.2">
      <c r="B45" s="67" t="s">
        <v>537</v>
      </c>
      <c r="C45" s="67" t="s">
        <v>517</v>
      </c>
      <c r="D45" s="68" t="s">
        <v>144</v>
      </c>
      <c r="E45" s="68" t="s">
        <v>145</v>
      </c>
      <c r="F45" s="68" t="s">
        <v>148</v>
      </c>
      <c r="G45" s="55" t="s">
        <v>540</v>
      </c>
      <c r="H45" s="55" t="s">
        <v>541</v>
      </c>
    </row>
    <row r="46" spans="2:9" ht="63.75" x14ac:dyDescent="0.2">
      <c r="B46" s="67" t="s">
        <v>537</v>
      </c>
      <c r="C46" s="67" t="s">
        <v>517</v>
      </c>
      <c r="D46" s="68" t="s">
        <v>144</v>
      </c>
      <c r="E46" s="68" t="s">
        <v>145</v>
      </c>
      <c r="F46" s="68" t="s">
        <v>149</v>
      </c>
      <c r="G46" s="57" t="s">
        <v>462</v>
      </c>
      <c r="H46" s="57" t="s">
        <v>539</v>
      </c>
    </row>
    <row r="47" spans="2:9" ht="63.75" x14ac:dyDescent="0.2">
      <c r="B47" s="67" t="s">
        <v>537</v>
      </c>
      <c r="C47" s="67" t="s">
        <v>517</v>
      </c>
      <c r="D47" s="68" t="s">
        <v>144</v>
      </c>
      <c r="E47" s="68" t="s">
        <v>150</v>
      </c>
      <c r="F47" s="68" t="s">
        <v>151</v>
      </c>
      <c r="G47" s="55" t="s">
        <v>542</v>
      </c>
      <c r="H47" s="55" t="s">
        <v>543</v>
      </c>
    </row>
    <row r="48" spans="2:9" ht="76.5" x14ac:dyDescent="0.2">
      <c r="B48" s="67" t="s">
        <v>537</v>
      </c>
      <c r="C48" s="67" t="s">
        <v>517</v>
      </c>
      <c r="D48" s="68" t="s">
        <v>144</v>
      </c>
      <c r="E48" s="68" t="s">
        <v>150</v>
      </c>
      <c r="F48" s="68" t="s">
        <v>152</v>
      </c>
      <c r="G48" s="55" t="s">
        <v>544</v>
      </c>
      <c r="H48" s="55" t="s">
        <v>545</v>
      </c>
    </row>
    <row r="49" spans="2:9" ht="63.75" x14ac:dyDescent="0.2">
      <c r="B49" s="67" t="s">
        <v>537</v>
      </c>
      <c r="C49" s="67" t="s">
        <v>517</v>
      </c>
      <c r="D49" s="68" t="s">
        <v>144</v>
      </c>
      <c r="E49" s="68" t="s">
        <v>153</v>
      </c>
      <c r="F49" s="68" t="s">
        <v>154</v>
      </c>
      <c r="G49" s="55" t="s">
        <v>544</v>
      </c>
      <c r="H49" s="55" t="s">
        <v>546</v>
      </c>
      <c r="I49" s="66"/>
    </row>
    <row r="50" spans="2:9" ht="63.75" x14ac:dyDescent="0.2">
      <c r="B50" s="67" t="s">
        <v>537</v>
      </c>
      <c r="C50" s="67" t="s">
        <v>517</v>
      </c>
      <c r="D50" s="68" t="s">
        <v>144</v>
      </c>
      <c r="E50" s="68" t="s">
        <v>153</v>
      </c>
      <c r="F50" s="68" t="s">
        <v>155</v>
      </c>
      <c r="G50" s="57" t="s">
        <v>462</v>
      </c>
      <c r="H50" s="57" t="s">
        <v>457</v>
      </c>
    </row>
    <row r="51" spans="2:9" ht="63.75" x14ac:dyDescent="0.2">
      <c r="B51" s="69" t="s">
        <v>547</v>
      </c>
      <c r="C51" s="69" t="s">
        <v>548</v>
      </c>
      <c r="D51" s="70" t="s">
        <v>156</v>
      </c>
      <c r="E51" s="70" t="s">
        <v>549</v>
      </c>
      <c r="F51" s="70" t="s">
        <v>158</v>
      </c>
      <c r="G51" s="57" t="s">
        <v>467</v>
      </c>
      <c r="H51" s="57" t="s">
        <v>550</v>
      </c>
    </row>
    <row r="52" spans="2:9" ht="63.75" x14ac:dyDescent="0.2">
      <c r="B52" s="69" t="s">
        <v>547</v>
      </c>
      <c r="C52" s="69" t="s">
        <v>548</v>
      </c>
      <c r="D52" s="70" t="s">
        <v>156</v>
      </c>
      <c r="E52" s="70" t="s">
        <v>549</v>
      </c>
      <c r="F52" s="70" t="s">
        <v>159</v>
      </c>
      <c r="G52" s="57" t="s">
        <v>478</v>
      </c>
      <c r="H52" s="57" t="s">
        <v>75</v>
      </c>
      <c r="I52" s="120"/>
    </row>
    <row r="53" spans="2:9" ht="51" x14ac:dyDescent="0.2">
      <c r="B53" s="69" t="s">
        <v>547</v>
      </c>
      <c r="C53" s="69" t="s">
        <v>548</v>
      </c>
      <c r="D53" s="70" t="s">
        <v>156</v>
      </c>
      <c r="E53" s="70" t="s">
        <v>160</v>
      </c>
      <c r="F53" s="70" t="s">
        <v>161</v>
      </c>
      <c r="G53" s="57" t="s">
        <v>467</v>
      </c>
      <c r="H53" s="57" t="s">
        <v>550</v>
      </c>
    </row>
    <row r="54" spans="2:9" ht="89.25" x14ac:dyDescent="0.2">
      <c r="B54" s="69" t="s">
        <v>547</v>
      </c>
      <c r="C54" s="69" t="s">
        <v>548</v>
      </c>
      <c r="D54" s="70" t="s">
        <v>156</v>
      </c>
      <c r="E54" s="71" t="s">
        <v>162</v>
      </c>
      <c r="F54" s="71" t="s">
        <v>163</v>
      </c>
      <c r="G54" s="57" t="s">
        <v>478</v>
      </c>
      <c r="H54" s="57" t="s">
        <v>75</v>
      </c>
    </row>
    <row r="55" spans="2:9" ht="63.75" x14ac:dyDescent="0.2">
      <c r="B55" s="69" t="s">
        <v>547</v>
      </c>
      <c r="C55" s="69" t="s">
        <v>548</v>
      </c>
      <c r="D55" s="70" t="s">
        <v>156</v>
      </c>
      <c r="E55" s="70" t="s">
        <v>164</v>
      </c>
      <c r="F55" s="70" t="s">
        <v>165</v>
      </c>
      <c r="G55" s="57" t="s">
        <v>467</v>
      </c>
      <c r="H55" s="55" t="s">
        <v>468</v>
      </c>
    </row>
    <row r="56" spans="2:9" ht="38.25" x14ac:dyDescent="0.2">
      <c r="B56" s="69" t="s">
        <v>547</v>
      </c>
      <c r="C56" s="69" t="s">
        <v>548</v>
      </c>
      <c r="D56" s="70" t="s">
        <v>156</v>
      </c>
      <c r="E56" s="70" t="s">
        <v>164</v>
      </c>
      <c r="F56" s="70" t="s">
        <v>166</v>
      </c>
      <c r="G56" s="57" t="s">
        <v>462</v>
      </c>
      <c r="H56" s="55" t="s">
        <v>455</v>
      </c>
    </row>
    <row r="57" spans="2:9" ht="102" x14ac:dyDescent="0.2">
      <c r="B57" s="69" t="s">
        <v>547</v>
      </c>
      <c r="C57" s="69" t="s">
        <v>548</v>
      </c>
      <c r="D57" s="70" t="s">
        <v>156</v>
      </c>
      <c r="E57" s="70" t="s">
        <v>164</v>
      </c>
      <c r="F57" s="70" t="s">
        <v>167</v>
      </c>
      <c r="G57" s="55" t="s">
        <v>540</v>
      </c>
      <c r="H57" s="55" t="s">
        <v>551</v>
      </c>
    </row>
    <row r="58" spans="2:9" ht="89.25" x14ac:dyDescent="0.2">
      <c r="B58" s="69" t="s">
        <v>547</v>
      </c>
      <c r="C58" s="69" t="s">
        <v>552</v>
      </c>
      <c r="D58" s="70" t="s">
        <v>168</v>
      </c>
      <c r="E58" s="70" t="s">
        <v>169</v>
      </c>
      <c r="F58" s="70" t="s">
        <v>170</v>
      </c>
      <c r="G58" s="57" t="s">
        <v>467</v>
      </c>
      <c r="H58" s="57" t="s">
        <v>553</v>
      </c>
      <c r="I58" s="66"/>
    </row>
    <row r="59" spans="2:9" ht="63.75" x14ac:dyDescent="0.2">
      <c r="B59" s="69" t="s">
        <v>547</v>
      </c>
      <c r="C59" s="69" t="s">
        <v>552</v>
      </c>
      <c r="D59" s="70" t="s">
        <v>168</v>
      </c>
      <c r="E59" s="70" t="s">
        <v>169</v>
      </c>
      <c r="F59" s="70" t="s">
        <v>171</v>
      </c>
      <c r="G59" s="55" t="s">
        <v>554</v>
      </c>
      <c r="H59" s="55" t="s">
        <v>555</v>
      </c>
      <c r="I59" s="66"/>
    </row>
    <row r="60" spans="2:9" ht="76.5" x14ac:dyDescent="0.2">
      <c r="B60" s="69" t="s">
        <v>547</v>
      </c>
      <c r="C60" s="69" t="s">
        <v>552</v>
      </c>
      <c r="D60" s="70" t="s">
        <v>168</v>
      </c>
      <c r="E60" s="70" t="s">
        <v>169</v>
      </c>
      <c r="F60" s="70" t="s">
        <v>172</v>
      </c>
      <c r="G60" s="55" t="s">
        <v>556</v>
      </c>
      <c r="H60" s="55" t="s">
        <v>557</v>
      </c>
    </row>
    <row r="61" spans="2:9" ht="76.5" x14ac:dyDescent="0.2">
      <c r="B61" s="69" t="s">
        <v>547</v>
      </c>
      <c r="C61" s="69" t="s">
        <v>552</v>
      </c>
      <c r="D61" s="70" t="s">
        <v>168</v>
      </c>
      <c r="E61" s="70" t="s">
        <v>169</v>
      </c>
      <c r="F61" s="70" t="s">
        <v>173</v>
      </c>
      <c r="G61" s="57" t="s">
        <v>467</v>
      </c>
      <c r="H61" s="57" t="s">
        <v>468</v>
      </c>
    </row>
    <row r="62" spans="2:9" ht="102" x14ac:dyDescent="0.2">
      <c r="B62" s="69" t="s">
        <v>547</v>
      </c>
      <c r="C62" s="69" t="s">
        <v>552</v>
      </c>
      <c r="D62" s="70" t="s">
        <v>168</v>
      </c>
      <c r="E62" s="70" t="s">
        <v>169</v>
      </c>
      <c r="F62" s="70" t="s">
        <v>174</v>
      </c>
      <c r="G62" s="57" t="s">
        <v>470</v>
      </c>
      <c r="H62" s="57" t="s">
        <v>471</v>
      </c>
      <c r="I62" s="72"/>
    </row>
    <row r="63" spans="2:9" ht="89.25" x14ac:dyDescent="0.2">
      <c r="B63" s="69" t="s">
        <v>547</v>
      </c>
      <c r="C63" s="69" t="s">
        <v>552</v>
      </c>
      <c r="D63" s="70" t="s">
        <v>175</v>
      </c>
      <c r="E63" s="70" t="s">
        <v>176</v>
      </c>
      <c r="F63" s="70" t="s">
        <v>177</v>
      </c>
      <c r="G63" s="57" t="s">
        <v>478</v>
      </c>
      <c r="H63" s="57" t="s">
        <v>75</v>
      </c>
    </row>
    <row r="64" spans="2:9" ht="114.75" x14ac:dyDescent="0.2">
      <c r="B64" s="69" t="s">
        <v>547</v>
      </c>
      <c r="C64" s="69" t="s">
        <v>552</v>
      </c>
      <c r="D64" s="70" t="s">
        <v>175</v>
      </c>
      <c r="E64" s="70" t="s">
        <v>176</v>
      </c>
      <c r="F64" s="70" t="s">
        <v>178</v>
      </c>
      <c r="G64" s="57" t="s">
        <v>478</v>
      </c>
      <c r="H64" s="57" t="s">
        <v>75</v>
      </c>
    </row>
    <row r="65" spans="2:9" ht="89.25" x14ac:dyDescent="0.2">
      <c r="B65" s="69" t="s">
        <v>547</v>
      </c>
      <c r="C65" s="69" t="s">
        <v>552</v>
      </c>
      <c r="D65" s="70" t="s">
        <v>175</v>
      </c>
      <c r="E65" s="70" t="s">
        <v>176</v>
      </c>
      <c r="F65" s="70" t="s">
        <v>179</v>
      </c>
      <c r="G65" s="55" t="s">
        <v>558</v>
      </c>
      <c r="H65" s="55" t="s">
        <v>559</v>
      </c>
    </row>
    <row r="66" spans="2:9" ht="89.25" x14ac:dyDescent="0.2">
      <c r="B66" s="69" t="s">
        <v>547</v>
      </c>
      <c r="C66" s="69" t="s">
        <v>552</v>
      </c>
      <c r="D66" s="70" t="s">
        <v>175</v>
      </c>
      <c r="E66" s="70" t="s">
        <v>176</v>
      </c>
      <c r="F66" s="70" t="s">
        <v>180</v>
      </c>
      <c r="G66" s="55" t="s">
        <v>558</v>
      </c>
      <c r="H66" s="55" t="s">
        <v>559</v>
      </c>
    </row>
    <row r="67" spans="2:9" ht="89.25" x14ac:dyDescent="0.2">
      <c r="B67" s="69" t="s">
        <v>547</v>
      </c>
      <c r="C67" s="69" t="s">
        <v>552</v>
      </c>
      <c r="D67" s="70" t="s">
        <v>181</v>
      </c>
      <c r="E67" s="70" t="s">
        <v>182</v>
      </c>
      <c r="F67" s="70" t="s">
        <v>183</v>
      </c>
      <c r="G67" s="55" t="s">
        <v>665</v>
      </c>
      <c r="H67" s="55" t="s">
        <v>75</v>
      </c>
    </row>
    <row r="68" spans="2:9" ht="114.75" x14ac:dyDescent="0.2">
      <c r="B68" s="69" t="s">
        <v>547</v>
      </c>
      <c r="C68" s="69" t="s">
        <v>552</v>
      </c>
      <c r="D68" s="70" t="s">
        <v>181</v>
      </c>
      <c r="E68" s="70" t="s">
        <v>182</v>
      </c>
      <c r="F68" s="70" t="s">
        <v>184</v>
      </c>
      <c r="G68" s="55" t="s">
        <v>558</v>
      </c>
      <c r="H68" s="55" t="s">
        <v>559</v>
      </c>
    </row>
    <row r="69" spans="2:9" ht="63.75" x14ac:dyDescent="0.2">
      <c r="B69" s="69" t="s">
        <v>547</v>
      </c>
      <c r="C69" s="69" t="s">
        <v>552</v>
      </c>
      <c r="D69" s="70" t="s">
        <v>185</v>
      </c>
      <c r="E69" s="70" t="s">
        <v>186</v>
      </c>
      <c r="F69" s="70" t="s">
        <v>187</v>
      </c>
      <c r="G69" s="55" t="s">
        <v>665</v>
      </c>
      <c r="H69" s="55" t="s">
        <v>75</v>
      </c>
    </row>
    <row r="70" spans="2:9" ht="89.25" x14ac:dyDescent="0.2">
      <c r="B70" s="69" t="s">
        <v>547</v>
      </c>
      <c r="C70" s="69" t="s">
        <v>552</v>
      </c>
      <c r="D70" s="70" t="s">
        <v>185</v>
      </c>
      <c r="E70" s="70" t="s">
        <v>186</v>
      </c>
      <c r="F70" s="70" t="s">
        <v>188</v>
      </c>
      <c r="G70" s="55" t="s">
        <v>822</v>
      </c>
      <c r="H70" s="55" t="s">
        <v>823</v>
      </c>
    </row>
    <row r="71" spans="2:9" ht="89.25" x14ac:dyDescent="0.2">
      <c r="B71" s="69" t="s">
        <v>547</v>
      </c>
      <c r="C71" s="69" t="s">
        <v>552</v>
      </c>
      <c r="D71" s="70" t="s">
        <v>189</v>
      </c>
      <c r="E71" s="70" t="s">
        <v>162</v>
      </c>
      <c r="F71" s="70" t="s">
        <v>190</v>
      </c>
      <c r="G71" s="92" t="s">
        <v>478</v>
      </c>
      <c r="H71" s="55" t="s">
        <v>75</v>
      </c>
    </row>
    <row r="72" spans="2:9" ht="216.75" x14ac:dyDescent="0.2">
      <c r="B72" s="69" t="s">
        <v>547</v>
      </c>
      <c r="C72" s="69" t="s">
        <v>552</v>
      </c>
      <c r="D72" s="70" t="s">
        <v>191</v>
      </c>
      <c r="E72" s="70" t="s">
        <v>192</v>
      </c>
      <c r="F72" s="70" t="s">
        <v>193</v>
      </c>
      <c r="G72" s="57" t="s">
        <v>467</v>
      </c>
      <c r="H72" s="57" t="s">
        <v>550</v>
      </c>
    </row>
    <row r="73" spans="2:9" ht="216.75" x14ac:dyDescent="0.2">
      <c r="B73" s="69" t="s">
        <v>547</v>
      </c>
      <c r="C73" s="69" t="s">
        <v>552</v>
      </c>
      <c r="D73" s="70" t="s">
        <v>191</v>
      </c>
      <c r="E73" s="70" t="s">
        <v>192</v>
      </c>
      <c r="F73" s="70" t="s">
        <v>194</v>
      </c>
      <c r="G73" s="57" t="s">
        <v>467</v>
      </c>
      <c r="H73" s="57" t="s">
        <v>550</v>
      </c>
    </row>
    <row r="74" spans="2:9" ht="216.75" x14ac:dyDescent="0.2">
      <c r="B74" s="69" t="s">
        <v>547</v>
      </c>
      <c r="C74" s="69" t="s">
        <v>552</v>
      </c>
      <c r="D74" s="70" t="s">
        <v>191</v>
      </c>
      <c r="E74" s="70" t="s">
        <v>192</v>
      </c>
      <c r="F74" s="70" t="s">
        <v>195</v>
      </c>
      <c r="G74" s="57" t="s">
        <v>467</v>
      </c>
      <c r="H74" s="57" t="s">
        <v>550</v>
      </c>
      <c r="I74" s="66" t="s">
        <v>560</v>
      </c>
    </row>
    <row r="75" spans="2:9" ht="76.5" x14ac:dyDescent="0.2">
      <c r="B75" s="69" t="s">
        <v>547</v>
      </c>
      <c r="C75" s="69" t="s">
        <v>561</v>
      </c>
      <c r="D75" s="70" t="s">
        <v>196</v>
      </c>
      <c r="E75" s="70" t="s">
        <v>197</v>
      </c>
      <c r="F75" s="70" t="s">
        <v>198</v>
      </c>
      <c r="G75" s="57" t="s">
        <v>467</v>
      </c>
      <c r="H75" s="57" t="s">
        <v>468</v>
      </c>
    </row>
    <row r="76" spans="2:9" ht="51" x14ac:dyDescent="0.2">
      <c r="B76" s="69" t="s">
        <v>547</v>
      </c>
      <c r="C76" s="69" t="s">
        <v>561</v>
      </c>
      <c r="D76" s="70" t="s">
        <v>196</v>
      </c>
      <c r="E76" s="70" t="s">
        <v>197</v>
      </c>
      <c r="F76" s="70" t="s">
        <v>199</v>
      </c>
      <c r="G76" s="57" t="s">
        <v>467</v>
      </c>
      <c r="H76" s="57" t="s">
        <v>468</v>
      </c>
    </row>
    <row r="77" spans="2:9" ht="127.5" x14ac:dyDescent="0.2">
      <c r="B77" s="69" t="s">
        <v>547</v>
      </c>
      <c r="C77" s="69" t="s">
        <v>561</v>
      </c>
      <c r="D77" s="70" t="s">
        <v>196</v>
      </c>
      <c r="E77" s="70" t="s">
        <v>197</v>
      </c>
      <c r="F77" s="70" t="s">
        <v>200</v>
      </c>
      <c r="G77" s="57" t="s">
        <v>474</v>
      </c>
      <c r="H77" s="57" t="s">
        <v>477</v>
      </c>
    </row>
    <row r="78" spans="2:9" ht="102" x14ac:dyDescent="0.2">
      <c r="B78" s="69" t="s">
        <v>547</v>
      </c>
      <c r="C78" s="69" t="s">
        <v>561</v>
      </c>
      <c r="D78" s="70" t="s">
        <v>196</v>
      </c>
      <c r="E78" s="70" t="s">
        <v>197</v>
      </c>
      <c r="F78" s="70" t="s">
        <v>201</v>
      </c>
      <c r="G78" s="57" t="s">
        <v>474</v>
      </c>
      <c r="H78" s="57" t="s">
        <v>477</v>
      </c>
    </row>
    <row r="79" spans="2:9" ht="63.75" x14ac:dyDescent="0.2">
      <c r="B79" s="69" t="s">
        <v>547</v>
      </c>
      <c r="C79" s="69" t="s">
        <v>561</v>
      </c>
      <c r="D79" s="70" t="s">
        <v>196</v>
      </c>
      <c r="E79" s="70" t="s">
        <v>197</v>
      </c>
      <c r="F79" s="70" t="s">
        <v>202</v>
      </c>
      <c r="G79" s="57" t="s">
        <v>467</v>
      </c>
      <c r="H79" s="57" t="s">
        <v>562</v>
      </c>
    </row>
    <row r="80" spans="2:9" ht="102" x14ac:dyDescent="0.2">
      <c r="B80" s="69" t="s">
        <v>547</v>
      </c>
      <c r="C80" s="69" t="s">
        <v>561</v>
      </c>
      <c r="D80" s="70" t="s">
        <v>196</v>
      </c>
      <c r="E80" s="70" t="s">
        <v>197</v>
      </c>
      <c r="F80" s="70" t="s">
        <v>203</v>
      </c>
      <c r="G80" s="57" t="s">
        <v>474</v>
      </c>
      <c r="H80" s="57" t="s">
        <v>475</v>
      </c>
    </row>
    <row r="81" spans="2:8" ht="76.5" x14ac:dyDescent="0.2">
      <c r="B81" s="69" t="s">
        <v>547</v>
      </c>
      <c r="C81" s="69" t="s">
        <v>561</v>
      </c>
      <c r="D81" s="70" t="s">
        <v>196</v>
      </c>
      <c r="E81" s="70" t="s">
        <v>197</v>
      </c>
      <c r="F81" s="70" t="s">
        <v>204</v>
      </c>
      <c r="G81" s="57" t="s">
        <v>563</v>
      </c>
      <c r="H81" s="57" t="s">
        <v>84</v>
      </c>
    </row>
    <row r="82" spans="2:8" ht="105.75" customHeight="1" x14ac:dyDescent="0.2">
      <c r="B82" s="69" t="s">
        <v>547</v>
      </c>
      <c r="C82" s="69" t="s">
        <v>564</v>
      </c>
      <c r="D82" s="69" t="s">
        <v>99</v>
      </c>
      <c r="E82" s="69" t="s">
        <v>205</v>
      </c>
      <c r="F82" s="69" t="s">
        <v>206</v>
      </c>
      <c r="G82" s="57" t="s">
        <v>462</v>
      </c>
      <c r="H82" s="57" t="s">
        <v>455</v>
      </c>
    </row>
    <row r="83" spans="2:8" ht="114.75" x14ac:dyDescent="0.2">
      <c r="B83" s="69" t="s">
        <v>547</v>
      </c>
      <c r="C83" s="69" t="s">
        <v>564</v>
      </c>
      <c r="D83" s="69" t="s">
        <v>99</v>
      </c>
      <c r="E83" s="69" t="s">
        <v>207</v>
      </c>
      <c r="F83" s="69" t="s">
        <v>208</v>
      </c>
      <c r="G83" s="57" t="s">
        <v>462</v>
      </c>
      <c r="H83" s="57" t="s">
        <v>455</v>
      </c>
    </row>
    <row r="84" spans="2:8" ht="76.5" x14ac:dyDescent="0.2">
      <c r="B84" s="69" t="s">
        <v>547</v>
      </c>
      <c r="C84" s="69" t="s">
        <v>564</v>
      </c>
      <c r="D84" s="69" t="s">
        <v>209</v>
      </c>
      <c r="E84" s="69" t="s">
        <v>210</v>
      </c>
      <c r="F84" s="69" t="s">
        <v>211</v>
      </c>
      <c r="G84" s="57" t="s">
        <v>462</v>
      </c>
      <c r="H84" s="57" t="s">
        <v>455</v>
      </c>
    </row>
    <row r="85" spans="2:8" ht="76.5" x14ac:dyDescent="0.2">
      <c r="B85" s="69" t="s">
        <v>547</v>
      </c>
      <c r="C85" s="69" t="s">
        <v>564</v>
      </c>
      <c r="D85" s="69" t="s">
        <v>209</v>
      </c>
      <c r="E85" s="69" t="s">
        <v>210</v>
      </c>
      <c r="F85" s="69" t="s">
        <v>212</v>
      </c>
      <c r="G85" s="57" t="s">
        <v>462</v>
      </c>
      <c r="H85" s="57" t="s">
        <v>455</v>
      </c>
    </row>
    <row r="86" spans="2:8" ht="76.5" x14ac:dyDescent="0.2">
      <c r="B86" s="69" t="s">
        <v>547</v>
      </c>
      <c r="C86" s="69" t="s">
        <v>564</v>
      </c>
      <c r="D86" s="69" t="s">
        <v>209</v>
      </c>
      <c r="E86" s="69" t="s">
        <v>210</v>
      </c>
      <c r="F86" s="69" t="s">
        <v>213</v>
      </c>
      <c r="G86" s="57" t="s">
        <v>462</v>
      </c>
      <c r="H86" s="57" t="s">
        <v>455</v>
      </c>
    </row>
    <row r="87" spans="2:8" ht="76.5" x14ac:dyDescent="0.2">
      <c r="B87" s="69" t="s">
        <v>547</v>
      </c>
      <c r="C87" s="69" t="s">
        <v>564</v>
      </c>
      <c r="D87" s="69" t="s">
        <v>209</v>
      </c>
      <c r="E87" s="69" t="s">
        <v>210</v>
      </c>
      <c r="F87" s="69" t="s">
        <v>214</v>
      </c>
      <c r="G87" s="55" t="s">
        <v>854</v>
      </c>
      <c r="H87" s="55" t="s">
        <v>455</v>
      </c>
    </row>
    <row r="88" spans="2:8" ht="76.5" x14ac:dyDescent="0.2">
      <c r="B88" s="69" t="s">
        <v>547</v>
      </c>
      <c r="C88" s="69" t="s">
        <v>564</v>
      </c>
      <c r="D88" s="69" t="s">
        <v>209</v>
      </c>
      <c r="E88" s="69" t="s">
        <v>210</v>
      </c>
      <c r="F88" s="69" t="s">
        <v>215</v>
      </c>
      <c r="G88" s="55" t="s">
        <v>565</v>
      </c>
      <c r="H88" s="55" t="s">
        <v>620</v>
      </c>
    </row>
    <row r="89" spans="2:8" ht="76.5" x14ac:dyDescent="0.2">
      <c r="B89" s="69" t="s">
        <v>547</v>
      </c>
      <c r="C89" s="69" t="s">
        <v>564</v>
      </c>
      <c r="D89" s="69" t="s">
        <v>216</v>
      </c>
      <c r="E89" s="69" t="s">
        <v>217</v>
      </c>
      <c r="F89" s="69" t="s">
        <v>218</v>
      </c>
      <c r="G89" s="57" t="s">
        <v>462</v>
      </c>
      <c r="H89" s="57" t="s">
        <v>455</v>
      </c>
    </row>
    <row r="90" spans="2:8" ht="76.5" x14ac:dyDescent="0.2">
      <c r="B90" s="69" t="s">
        <v>547</v>
      </c>
      <c r="C90" s="69" t="s">
        <v>564</v>
      </c>
      <c r="D90" s="69" t="s">
        <v>216</v>
      </c>
      <c r="E90" s="69" t="s">
        <v>217</v>
      </c>
      <c r="F90" s="69" t="s">
        <v>219</v>
      </c>
      <c r="G90" s="55" t="s">
        <v>653</v>
      </c>
      <c r="H90" s="57" t="s">
        <v>455</v>
      </c>
    </row>
    <row r="91" spans="2:8" ht="76.5" x14ac:dyDescent="0.2">
      <c r="B91" s="69" t="s">
        <v>547</v>
      </c>
      <c r="C91" s="69" t="s">
        <v>564</v>
      </c>
      <c r="D91" s="69" t="s">
        <v>216</v>
      </c>
      <c r="E91" s="69" t="s">
        <v>217</v>
      </c>
      <c r="F91" s="69" t="s">
        <v>220</v>
      </c>
      <c r="G91" s="55" t="s">
        <v>653</v>
      </c>
      <c r="H91" s="57" t="s">
        <v>454</v>
      </c>
    </row>
    <row r="92" spans="2:8" ht="76.5" x14ac:dyDescent="0.2">
      <c r="B92" s="69" t="s">
        <v>547</v>
      </c>
      <c r="C92" s="69" t="s">
        <v>564</v>
      </c>
      <c r="D92" s="69" t="s">
        <v>221</v>
      </c>
      <c r="E92" s="69" t="s">
        <v>222</v>
      </c>
      <c r="F92" s="69" t="s">
        <v>223</v>
      </c>
      <c r="G92" s="57" t="s">
        <v>462</v>
      </c>
      <c r="H92" s="57" t="s">
        <v>455</v>
      </c>
    </row>
    <row r="93" spans="2:8" ht="76.5" x14ac:dyDescent="0.2">
      <c r="B93" s="69" t="s">
        <v>547</v>
      </c>
      <c r="C93" s="69" t="s">
        <v>564</v>
      </c>
      <c r="D93" s="69" t="s">
        <v>221</v>
      </c>
      <c r="E93" s="69" t="s">
        <v>224</v>
      </c>
      <c r="F93" s="69" t="s">
        <v>225</v>
      </c>
      <c r="G93" s="55" t="s">
        <v>654</v>
      </c>
      <c r="H93" s="57" t="s">
        <v>455</v>
      </c>
    </row>
    <row r="94" spans="2:8" ht="63.75" x14ac:dyDescent="0.2">
      <c r="B94" s="69" t="s">
        <v>547</v>
      </c>
      <c r="C94" s="69" t="s">
        <v>564</v>
      </c>
      <c r="D94" s="69" t="s">
        <v>226</v>
      </c>
      <c r="E94" s="69" t="s">
        <v>227</v>
      </c>
      <c r="F94" s="69" t="s">
        <v>228</v>
      </c>
      <c r="G94" s="57" t="s">
        <v>462</v>
      </c>
      <c r="H94" s="57" t="s">
        <v>455</v>
      </c>
    </row>
    <row r="95" spans="2:8" ht="63.75" x14ac:dyDescent="0.2">
      <c r="B95" s="69" t="s">
        <v>547</v>
      </c>
      <c r="C95" s="69" t="s">
        <v>564</v>
      </c>
      <c r="D95" s="69" t="s">
        <v>226</v>
      </c>
      <c r="E95" s="69" t="s">
        <v>227</v>
      </c>
      <c r="F95" s="69" t="s">
        <v>229</v>
      </c>
      <c r="G95" s="57" t="s">
        <v>462</v>
      </c>
      <c r="H95" s="57" t="s">
        <v>455</v>
      </c>
    </row>
    <row r="96" spans="2:8" ht="63.75" x14ac:dyDescent="0.2">
      <c r="B96" s="69" t="s">
        <v>547</v>
      </c>
      <c r="C96" s="69" t="s">
        <v>564</v>
      </c>
      <c r="D96" s="69" t="s">
        <v>230</v>
      </c>
      <c r="E96" s="69" t="s">
        <v>207</v>
      </c>
      <c r="F96" s="69" t="s">
        <v>231</v>
      </c>
      <c r="G96" s="57" t="s">
        <v>462</v>
      </c>
      <c r="H96" s="57" t="s">
        <v>455</v>
      </c>
    </row>
    <row r="97" spans="2:8" ht="89.25" x14ac:dyDescent="0.2">
      <c r="B97" s="69" t="s">
        <v>547</v>
      </c>
      <c r="C97" s="69" t="s">
        <v>566</v>
      </c>
      <c r="D97" s="69" t="s">
        <v>189</v>
      </c>
      <c r="E97" s="69" t="s">
        <v>232</v>
      </c>
      <c r="F97" s="69" t="s">
        <v>233</v>
      </c>
      <c r="G97" s="55" t="s">
        <v>824</v>
      </c>
      <c r="H97" s="55" t="s">
        <v>568</v>
      </c>
    </row>
    <row r="98" spans="2:8" ht="51" x14ac:dyDescent="0.2">
      <c r="B98" s="69" t="s">
        <v>547</v>
      </c>
      <c r="C98" s="69" t="s">
        <v>566</v>
      </c>
      <c r="D98" s="69" t="s">
        <v>234</v>
      </c>
      <c r="E98" s="69" t="s">
        <v>235</v>
      </c>
      <c r="F98" s="69" t="s">
        <v>236</v>
      </c>
      <c r="G98" s="55" t="s">
        <v>567</v>
      </c>
      <c r="H98" s="55" t="s">
        <v>777</v>
      </c>
    </row>
    <row r="99" spans="2:8" ht="51" x14ac:dyDescent="0.2">
      <c r="B99" s="69" t="s">
        <v>547</v>
      </c>
      <c r="C99" s="69" t="s">
        <v>566</v>
      </c>
      <c r="D99" s="69" t="s">
        <v>234</v>
      </c>
      <c r="E99" s="69" t="s">
        <v>237</v>
      </c>
      <c r="F99" s="69" t="s">
        <v>238</v>
      </c>
      <c r="G99" s="57" t="s">
        <v>563</v>
      </c>
      <c r="H99" s="57" t="s">
        <v>568</v>
      </c>
    </row>
    <row r="100" spans="2:8" ht="51" x14ac:dyDescent="0.2">
      <c r="B100" s="69" t="s">
        <v>547</v>
      </c>
      <c r="C100" s="69" t="s">
        <v>566</v>
      </c>
      <c r="D100" s="69" t="s">
        <v>234</v>
      </c>
      <c r="E100" s="69" t="s">
        <v>237</v>
      </c>
      <c r="F100" s="69" t="s">
        <v>239</v>
      </c>
      <c r="G100" s="57" t="s">
        <v>563</v>
      </c>
      <c r="H100" s="57" t="s">
        <v>568</v>
      </c>
    </row>
    <row r="101" spans="2:8" ht="51" x14ac:dyDescent="0.2">
      <c r="B101" s="69" t="s">
        <v>547</v>
      </c>
      <c r="C101" s="69" t="s">
        <v>566</v>
      </c>
      <c r="D101" s="69" t="s">
        <v>234</v>
      </c>
      <c r="E101" s="69" t="s">
        <v>237</v>
      </c>
      <c r="F101" s="69" t="s">
        <v>240</v>
      </c>
      <c r="G101" s="57" t="s">
        <v>563</v>
      </c>
      <c r="H101" s="57" t="s">
        <v>568</v>
      </c>
    </row>
    <row r="102" spans="2:8" ht="51" x14ac:dyDescent="0.2">
      <c r="B102" s="69" t="s">
        <v>547</v>
      </c>
      <c r="C102" s="69" t="s">
        <v>566</v>
      </c>
      <c r="D102" s="69" t="s">
        <v>234</v>
      </c>
      <c r="E102" s="69" t="s">
        <v>237</v>
      </c>
      <c r="F102" s="69" t="s">
        <v>241</v>
      </c>
      <c r="G102" s="57" t="s">
        <v>563</v>
      </c>
      <c r="H102" s="57" t="s">
        <v>568</v>
      </c>
    </row>
    <row r="103" spans="2:8" ht="51" x14ac:dyDescent="0.2">
      <c r="B103" s="69" t="s">
        <v>547</v>
      </c>
      <c r="C103" s="69" t="s">
        <v>566</v>
      </c>
      <c r="D103" s="69" t="s">
        <v>234</v>
      </c>
      <c r="E103" s="69" t="s">
        <v>242</v>
      </c>
      <c r="F103" s="69" t="s">
        <v>243</v>
      </c>
      <c r="G103" s="57" t="s">
        <v>465</v>
      </c>
      <c r="H103" s="57" t="s">
        <v>85</v>
      </c>
    </row>
    <row r="104" spans="2:8" ht="38.25" x14ac:dyDescent="0.2">
      <c r="B104" s="69" t="s">
        <v>547</v>
      </c>
      <c r="C104" s="69" t="s">
        <v>566</v>
      </c>
      <c r="D104" s="69" t="s">
        <v>234</v>
      </c>
      <c r="E104" s="69" t="s">
        <v>244</v>
      </c>
      <c r="F104" s="69" t="s">
        <v>245</v>
      </c>
      <c r="G104" s="57" t="s">
        <v>563</v>
      </c>
      <c r="H104" s="57" t="s">
        <v>568</v>
      </c>
    </row>
    <row r="105" spans="2:8" ht="38.25" x14ac:dyDescent="0.2">
      <c r="B105" s="69" t="s">
        <v>547</v>
      </c>
      <c r="C105" s="69" t="s">
        <v>566</v>
      </c>
      <c r="D105" s="69" t="s">
        <v>234</v>
      </c>
      <c r="E105" s="69" t="s">
        <v>244</v>
      </c>
      <c r="F105" s="69" t="s">
        <v>246</v>
      </c>
      <c r="G105" s="57" t="s">
        <v>563</v>
      </c>
      <c r="H105" s="57" t="s">
        <v>568</v>
      </c>
    </row>
    <row r="106" spans="2:8" ht="51" x14ac:dyDescent="0.2">
      <c r="B106" s="69" t="s">
        <v>547</v>
      </c>
      <c r="C106" s="69" t="s">
        <v>566</v>
      </c>
      <c r="D106" s="69" t="s">
        <v>247</v>
      </c>
      <c r="E106" s="69" t="s">
        <v>248</v>
      </c>
      <c r="F106" s="69" t="s">
        <v>249</v>
      </c>
      <c r="G106" s="57" t="s">
        <v>563</v>
      </c>
      <c r="H106" s="57" t="s">
        <v>568</v>
      </c>
    </row>
    <row r="107" spans="2:8" ht="127.5" x14ac:dyDescent="0.2">
      <c r="B107" s="73" t="s">
        <v>569</v>
      </c>
      <c r="C107" s="73" t="s">
        <v>517</v>
      </c>
      <c r="D107" s="73" t="s">
        <v>250</v>
      </c>
      <c r="E107" s="73" t="s">
        <v>251</v>
      </c>
      <c r="F107" s="73" t="s">
        <v>252</v>
      </c>
      <c r="G107" s="55" t="s">
        <v>504</v>
      </c>
      <c r="H107" s="55" t="s">
        <v>898</v>
      </c>
    </row>
    <row r="108" spans="2:8" ht="76.5" x14ac:dyDescent="0.2">
      <c r="B108" s="73" t="s">
        <v>569</v>
      </c>
      <c r="C108" s="73" t="s">
        <v>517</v>
      </c>
      <c r="D108" s="73" t="s">
        <v>250</v>
      </c>
      <c r="E108" s="73" t="s">
        <v>251</v>
      </c>
      <c r="F108" s="73" t="s">
        <v>253</v>
      </c>
      <c r="G108" s="55" t="s">
        <v>538</v>
      </c>
      <c r="H108" s="55" t="s">
        <v>455</v>
      </c>
    </row>
    <row r="109" spans="2:8" ht="76.5" x14ac:dyDescent="0.2">
      <c r="B109" s="73" t="s">
        <v>569</v>
      </c>
      <c r="C109" s="73" t="s">
        <v>517</v>
      </c>
      <c r="D109" s="73" t="s">
        <v>250</v>
      </c>
      <c r="E109" s="73" t="s">
        <v>251</v>
      </c>
      <c r="F109" s="73" t="s">
        <v>254</v>
      </c>
      <c r="G109" s="57" t="s">
        <v>467</v>
      </c>
      <c r="H109" s="57" t="s">
        <v>468</v>
      </c>
    </row>
    <row r="110" spans="2:8" ht="51" x14ac:dyDescent="0.2">
      <c r="B110" s="73" t="s">
        <v>569</v>
      </c>
      <c r="C110" s="73" t="s">
        <v>517</v>
      </c>
      <c r="D110" s="73" t="s">
        <v>250</v>
      </c>
      <c r="E110" s="73" t="s">
        <v>251</v>
      </c>
      <c r="F110" s="73" t="s">
        <v>255</v>
      </c>
      <c r="G110" s="57" t="s">
        <v>465</v>
      </c>
      <c r="H110" s="57" t="s">
        <v>85</v>
      </c>
    </row>
    <row r="111" spans="2:8" ht="51" x14ac:dyDescent="0.2">
      <c r="B111" s="73" t="s">
        <v>569</v>
      </c>
      <c r="C111" s="73" t="s">
        <v>517</v>
      </c>
      <c r="D111" s="73" t="s">
        <v>250</v>
      </c>
      <c r="E111" s="73" t="s">
        <v>428</v>
      </c>
      <c r="F111" s="73" t="s">
        <v>256</v>
      </c>
      <c r="G111" s="57" t="s">
        <v>462</v>
      </c>
      <c r="H111" s="57" t="s">
        <v>455</v>
      </c>
    </row>
    <row r="112" spans="2:8" ht="51" x14ac:dyDescent="0.2">
      <c r="B112" s="73" t="s">
        <v>569</v>
      </c>
      <c r="C112" s="73" t="s">
        <v>517</v>
      </c>
      <c r="D112" s="73" t="s">
        <v>250</v>
      </c>
      <c r="E112" s="73" t="s">
        <v>428</v>
      </c>
      <c r="F112" s="73" t="s">
        <v>257</v>
      </c>
      <c r="G112" s="57" t="s">
        <v>462</v>
      </c>
      <c r="H112" s="57" t="s">
        <v>455</v>
      </c>
    </row>
    <row r="113" spans="2:9" ht="89.25" x14ac:dyDescent="0.2">
      <c r="B113" s="73" t="s">
        <v>569</v>
      </c>
      <c r="C113" s="73" t="s">
        <v>517</v>
      </c>
      <c r="D113" s="73" t="s">
        <v>250</v>
      </c>
      <c r="E113" s="73" t="s">
        <v>428</v>
      </c>
      <c r="F113" s="73" t="s">
        <v>258</v>
      </c>
      <c r="G113" s="57" t="s">
        <v>563</v>
      </c>
      <c r="H113" s="57" t="s">
        <v>570</v>
      </c>
    </row>
    <row r="114" spans="2:9" ht="102" x14ac:dyDescent="0.2">
      <c r="B114" s="73" t="s">
        <v>569</v>
      </c>
      <c r="C114" s="73" t="s">
        <v>517</v>
      </c>
      <c r="D114" s="73" t="s">
        <v>250</v>
      </c>
      <c r="E114" s="73" t="s">
        <v>428</v>
      </c>
      <c r="F114" s="73" t="s">
        <v>259</v>
      </c>
      <c r="G114" s="57" t="s">
        <v>563</v>
      </c>
      <c r="H114" s="57" t="s">
        <v>570</v>
      </c>
    </row>
    <row r="115" spans="2:9" ht="51" x14ac:dyDescent="0.2">
      <c r="B115" s="73" t="s">
        <v>569</v>
      </c>
      <c r="C115" s="73" t="s">
        <v>517</v>
      </c>
      <c r="D115" s="73" t="s">
        <v>250</v>
      </c>
      <c r="E115" s="73" t="s">
        <v>571</v>
      </c>
      <c r="F115" s="73" t="s">
        <v>260</v>
      </c>
      <c r="G115" s="57" t="s">
        <v>465</v>
      </c>
      <c r="H115" s="57" t="s">
        <v>85</v>
      </c>
    </row>
    <row r="116" spans="2:9" ht="76.5" x14ac:dyDescent="0.2">
      <c r="B116" s="73" t="s">
        <v>569</v>
      </c>
      <c r="C116" s="73" t="s">
        <v>517</v>
      </c>
      <c r="D116" s="73" t="s">
        <v>427</v>
      </c>
      <c r="E116" s="73" t="s">
        <v>261</v>
      </c>
      <c r="F116" s="73" t="s">
        <v>262</v>
      </c>
      <c r="G116" s="57" t="s">
        <v>563</v>
      </c>
      <c r="H116" s="57" t="s">
        <v>570</v>
      </c>
    </row>
    <row r="117" spans="2:9" ht="51" x14ac:dyDescent="0.2">
      <c r="B117" s="73" t="s">
        <v>569</v>
      </c>
      <c r="C117" s="73" t="s">
        <v>517</v>
      </c>
      <c r="D117" s="73" t="s">
        <v>427</v>
      </c>
      <c r="E117" s="73" t="s">
        <v>261</v>
      </c>
      <c r="F117" s="73" t="s">
        <v>263</v>
      </c>
      <c r="G117" s="57" t="s">
        <v>563</v>
      </c>
      <c r="H117" s="57" t="s">
        <v>570</v>
      </c>
    </row>
    <row r="118" spans="2:9" ht="51" x14ac:dyDescent="0.2">
      <c r="B118" s="73" t="s">
        <v>569</v>
      </c>
      <c r="C118" s="73" t="s">
        <v>517</v>
      </c>
      <c r="D118" s="73" t="s">
        <v>264</v>
      </c>
      <c r="E118" s="73" t="s">
        <v>265</v>
      </c>
      <c r="F118" s="73" t="s">
        <v>266</v>
      </c>
      <c r="G118" s="57" t="s">
        <v>467</v>
      </c>
      <c r="H118" s="57" t="s">
        <v>468</v>
      </c>
      <c r="I118" s="119"/>
    </row>
    <row r="119" spans="2:9" ht="63.75" x14ac:dyDescent="0.2">
      <c r="B119" s="73" t="s">
        <v>569</v>
      </c>
      <c r="C119" s="73" t="s">
        <v>517</v>
      </c>
      <c r="D119" s="73" t="s">
        <v>264</v>
      </c>
      <c r="E119" s="73" t="s">
        <v>265</v>
      </c>
      <c r="F119" s="73" t="s">
        <v>267</v>
      </c>
      <c r="G119" s="57" t="s">
        <v>563</v>
      </c>
      <c r="H119" s="57" t="s">
        <v>568</v>
      </c>
    </row>
    <row r="120" spans="2:9" ht="51" x14ac:dyDescent="0.2">
      <c r="B120" s="73" t="s">
        <v>569</v>
      </c>
      <c r="C120" s="73" t="s">
        <v>517</v>
      </c>
      <c r="D120" s="73" t="s">
        <v>264</v>
      </c>
      <c r="E120" s="73" t="s">
        <v>265</v>
      </c>
      <c r="F120" s="73" t="s">
        <v>268</v>
      </c>
      <c r="G120" s="57" t="s">
        <v>563</v>
      </c>
      <c r="H120" s="57" t="s">
        <v>570</v>
      </c>
    </row>
    <row r="121" spans="2:9" ht="102" x14ac:dyDescent="0.2">
      <c r="B121" s="74" t="s">
        <v>572</v>
      </c>
      <c r="C121" s="74" t="s">
        <v>573</v>
      </c>
      <c r="D121" s="74" t="s">
        <v>269</v>
      </c>
      <c r="E121" s="74" t="s">
        <v>270</v>
      </c>
      <c r="F121" s="74" t="s">
        <v>271</v>
      </c>
      <c r="G121" s="57" t="s">
        <v>462</v>
      </c>
      <c r="H121" s="57" t="s">
        <v>455</v>
      </c>
    </row>
    <row r="122" spans="2:9" ht="102" x14ac:dyDescent="0.2">
      <c r="B122" s="74" t="s">
        <v>572</v>
      </c>
      <c r="C122" s="74" t="s">
        <v>573</v>
      </c>
      <c r="D122" s="74" t="s">
        <v>269</v>
      </c>
      <c r="E122" s="74" t="s">
        <v>270</v>
      </c>
      <c r="F122" s="74" t="s">
        <v>272</v>
      </c>
      <c r="G122" s="55" t="s">
        <v>574</v>
      </c>
      <c r="H122" s="55" t="s">
        <v>575</v>
      </c>
    </row>
    <row r="123" spans="2:9" ht="102" x14ac:dyDescent="0.2">
      <c r="B123" s="74" t="s">
        <v>572</v>
      </c>
      <c r="C123" s="74" t="s">
        <v>573</v>
      </c>
      <c r="D123" s="74" t="s">
        <v>269</v>
      </c>
      <c r="E123" s="74" t="s">
        <v>270</v>
      </c>
      <c r="F123" s="74" t="s">
        <v>273</v>
      </c>
      <c r="G123" s="55" t="s">
        <v>576</v>
      </c>
      <c r="H123" s="55" t="s">
        <v>577</v>
      </c>
    </row>
    <row r="124" spans="2:9" ht="102" x14ac:dyDescent="0.2">
      <c r="B124" s="74" t="s">
        <v>572</v>
      </c>
      <c r="C124" s="74" t="s">
        <v>573</v>
      </c>
      <c r="D124" s="74" t="s">
        <v>269</v>
      </c>
      <c r="E124" s="74" t="s">
        <v>270</v>
      </c>
      <c r="F124" s="74" t="s">
        <v>274</v>
      </c>
      <c r="G124" s="57" t="s">
        <v>462</v>
      </c>
      <c r="H124" s="57" t="s">
        <v>455</v>
      </c>
    </row>
    <row r="125" spans="2:9" ht="102" x14ac:dyDescent="0.2">
      <c r="B125" s="74" t="s">
        <v>572</v>
      </c>
      <c r="C125" s="74" t="s">
        <v>573</v>
      </c>
      <c r="D125" s="74" t="s">
        <v>269</v>
      </c>
      <c r="E125" s="74" t="s">
        <v>270</v>
      </c>
      <c r="F125" s="74" t="s">
        <v>275</v>
      </c>
      <c r="G125" s="55" t="s">
        <v>578</v>
      </c>
      <c r="H125" s="55" t="s">
        <v>655</v>
      </c>
    </row>
    <row r="126" spans="2:9" ht="102" x14ac:dyDescent="0.2">
      <c r="B126" s="74" t="s">
        <v>572</v>
      </c>
      <c r="C126" s="74" t="s">
        <v>573</v>
      </c>
      <c r="D126" s="74" t="s">
        <v>269</v>
      </c>
      <c r="E126" s="74" t="s">
        <v>270</v>
      </c>
      <c r="F126" s="74" t="s">
        <v>276</v>
      </c>
      <c r="G126" s="55" t="s">
        <v>579</v>
      </c>
      <c r="H126" s="55" t="s">
        <v>904</v>
      </c>
    </row>
    <row r="127" spans="2:9" ht="102" x14ac:dyDescent="0.2">
      <c r="B127" s="74" t="s">
        <v>572</v>
      </c>
      <c r="C127" s="74" t="s">
        <v>573</v>
      </c>
      <c r="D127" s="74" t="s">
        <v>269</v>
      </c>
      <c r="E127" s="74" t="s">
        <v>270</v>
      </c>
      <c r="F127" s="74" t="s">
        <v>277</v>
      </c>
      <c r="G127" s="57" t="s">
        <v>462</v>
      </c>
      <c r="H127" s="57" t="s">
        <v>455</v>
      </c>
    </row>
    <row r="128" spans="2:9" ht="102" x14ac:dyDescent="0.2">
      <c r="B128" s="74" t="s">
        <v>572</v>
      </c>
      <c r="C128" s="74" t="s">
        <v>573</v>
      </c>
      <c r="D128" s="74" t="s">
        <v>269</v>
      </c>
      <c r="E128" s="74" t="s">
        <v>270</v>
      </c>
      <c r="F128" s="74" t="s">
        <v>278</v>
      </c>
      <c r="G128" s="57" t="s">
        <v>515</v>
      </c>
      <c r="H128" s="57" t="s">
        <v>473</v>
      </c>
    </row>
    <row r="129" spans="2:9" ht="140.25" x14ac:dyDescent="0.2">
      <c r="B129" s="74" t="s">
        <v>572</v>
      </c>
      <c r="C129" s="74" t="s">
        <v>573</v>
      </c>
      <c r="D129" s="74" t="s">
        <v>269</v>
      </c>
      <c r="E129" s="74" t="s">
        <v>270</v>
      </c>
      <c r="F129" s="74" t="s">
        <v>279</v>
      </c>
      <c r="G129" s="55" t="s">
        <v>900</v>
      </c>
      <c r="H129" s="55" t="s">
        <v>899</v>
      </c>
    </row>
    <row r="130" spans="2:9" ht="102" x14ac:dyDescent="0.2">
      <c r="B130" s="74" t="s">
        <v>572</v>
      </c>
      <c r="C130" s="74" t="s">
        <v>573</v>
      </c>
      <c r="D130" s="74" t="s">
        <v>269</v>
      </c>
      <c r="E130" s="74" t="s">
        <v>270</v>
      </c>
      <c r="F130" s="74" t="s">
        <v>280</v>
      </c>
      <c r="G130" s="57" t="s">
        <v>472</v>
      </c>
      <c r="H130" s="55" t="s">
        <v>901</v>
      </c>
    </row>
    <row r="131" spans="2:9" ht="76.5" x14ac:dyDescent="0.2">
      <c r="B131" s="74" t="s">
        <v>572</v>
      </c>
      <c r="C131" s="74" t="s">
        <v>580</v>
      </c>
      <c r="D131" s="74" t="s">
        <v>281</v>
      </c>
      <c r="E131" s="74" t="s">
        <v>282</v>
      </c>
      <c r="F131" s="74" t="s">
        <v>283</v>
      </c>
      <c r="G131" s="55" t="s">
        <v>581</v>
      </c>
      <c r="H131" s="55" t="s">
        <v>582</v>
      </c>
    </row>
    <row r="132" spans="2:9" ht="63.75" x14ac:dyDescent="0.2">
      <c r="B132" s="74" t="s">
        <v>572</v>
      </c>
      <c r="C132" s="74" t="s">
        <v>580</v>
      </c>
      <c r="D132" s="74" t="s">
        <v>281</v>
      </c>
      <c r="E132" s="74" t="s">
        <v>282</v>
      </c>
      <c r="F132" s="74" t="s">
        <v>284</v>
      </c>
      <c r="G132" s="57" t="s">
        <v>583</v>
      </c>
      <c r="H132" s="57" t="s">
        <v>584</v>
      </c>
    </row>
    <row r="133" spans="2:9" ht="63.75" x14ac:dyDescent="0.2">
      <c r="B133" s="74" t="s">
        <v>572</v>
      </c>
      <c r="C133" s="74" t="s">
        <v>580</v>
      </c>
      <c r="D133" s="74" t="s">
        <v>281</v>
      </c>
      <c r="E133" s="74" t="s">
        <v>282</v>
      </c>
      <c r="F133" s="74" t="s">
        <v>285</v>
      </c>
      <c r="G133" s="57" t="s">
        <v>472</v>
      </c>
      <c r="H133" s="57" t="s">
        <v>473</v>
      </c>
    </row>
    <row r="134" spans="2:9" ht="63.75" x14ac:dyDescent="0.2">
      <c r="B134" s="74" t="s">
        <v>572</v>
      </c>
      <c r="C134" s="74" t="s">
        <v>580</v>
      </c>
      <c r="D134" s="74" t="s">
        <v>286</v>
      </c>
      <c r="E134" s="74" t="s">
        <v>287</v>
      </c>
      <c r="F134" s="74" t="s">
        <v>288</v>
      </c>
      <c r="G134" s="57" t="s">
        <v>472</v>
      </c>
      <c r="H134" s="57" t="s">
        <v>473</v>
      </c>
    </row>
    <row r="135" spans="2:9" ht="63.75" x14ac:dyDescent="0.2">
      <c r="B135" s="74" t="s">
        <v>572</v>
      </c>
      <c r="C135" s="74" t="s">
        <v>580</v>
      </c>
      <c r="D135" s="74" t="s">
        <v>286</v>
      </c>
      <c r="E135" s="74" t="s">
        <v>287</v>
      </c>
      <c r="F135" s="74" t="s">
        <v>289</v>
      </c>
      <c r="G135" s="57" t="s">
        <v>583</v>
      </c>
      <c r="H135" s="57" t="s">
        <v>584</v>
      </c>
    </row>
    <row r="136" spans="2:9" ht="63.75" x14ac:dyDescent="0.2">
      <c r="B136" s="74" t="s">
        <v>572</v>
      </c>
      <c r="C136" s="74" t="s">
        <v>580</v>
      </c>
      <c r="D136" s="74" t="s">
        <v>286</v>
      </c>
      <c r="E136" s="74" t="s">
        <v>287</v>
      </c>
      <c r="F136" s="74" t="s">
        <v>290</v>
      </c>
      <c r="G136" s="57" t="s">
        <v>472</v>
      </c>
      <c r="H136" s="57" t="s">
        <v>473</v>
      </c>
    </row>
    <row r="137" spans="2:9" ht="63.75" x14ac:dyDescent="0.2">
      <c r="B137" s="74" t="s">
        <v>572</v>
      </c>
      <c r="C137" s="74" t="s">
        <v>580</v>
      </c>
      <c r="D137" s="74" t="s">
        <v>286</v>
      </c>
      <c r="E137" s="74" t="s">
        <v>287</v>
      </c>
      <c r="F137" s="74" t="s">
        <v>291</v>
      </c>
      <c r="G137" s="57" t="s">
        <v>472</v>
      </c>
      <c r="H137" s="57" t="s">
        <v>473</v>
      </c>
    </row>
    <row r="138" spans="2:9" ht="140.25" x14ac:dyDescent="0.2">
      <c r="B138" s="74" t="s">
        <v>572</v>
      </c>
      <c r="C138" s="74" t="s">
        <v>580</v>
      </c>
      <c r="D138" s="74" t="s">
        <v>292</v>
      </c>
      <c r="E138" s="74" t="s">
        <v>293</v>
      </c>
      <c r="F138" s="74" t="s">
        <v>294</v>
      </c>
      <c r="G138" s="57" t="s">
        <v>472</v>
      </c>
      <c r="H138" s="57" t="s">
        <v>473</v>
      </c>
    </row>
    <row r="139" spans="2:9" ht="76.5" x14ac:dyDescent="0.2">
      <c r="B139" s="74" t="s">
        <v>572</v>
      </c>
      <c r="C139" s="74" t="s">
        <v>580</v>
      </c>
      <c r="D139" s="74" t="s">
        <v>292</v>
      </c>
      <c r="E139" s="74" t="s">
        <v>293</v>
      </c>
      <c r="F139" s="74" t="s">
        <v>295</v>
      </c>
      <c r="G139" s="57" t="s">
        <v>472</v>
      </c>
      <c r="H139" s="57" t="s">
        <v>473</v>
      </c>
    </row>
    <row r="140" spans="2:9" ht="63.75" x14ac:dyDescent="0.2">
      <c r="B140" s="74" t="s">
        <v>572</v>
      </c>
      <c r="C140" s="74" t="s">
        <v>580</v>
      </c>
      <c r="D140" s="74" t="s">
        <v>585</v>
      </c>
      <c r="E140" s="74" t="s">
        <v>296</v>
      </c>
      <c r="F140" s="74" t="s">
        <v>297</v>
      </c>
      <c r="G140" s="57" t="s">
        <v>472</v>
      </c>
      <c r="H140" s="57" t="s">
        <v>473</v>
      </c>
    </row>
    <row r="141" spans="2:9" ht="63.75" x14ac:dyDescent="0.2">
      <c r="B141" s="74" t="s">
        <v>572</v>
      </c>
      <c r="C141" s="74" t="s">
        <v>580</v>
      </c>
      <c r="D141" s="74" t="s">
        <v>585</v>
      </c>
      <c r="E141" s="74" t="s">
        <v>298</v>
      </c>
      <c r="F141" s="74" t="s">
        <v>586</v>
      </c>
      <c r="G141" s="57" t="s">
        <v>472</v>
      </c>
      <c r="H141" s="57" t="s">
        <v>473</v>
      </c>
    </row>
    <row r="142" spans="2:9" ht="63.75" x14ac:dyDescent="0.2">
      <c r="B142" s="74" t="s">
        <v>572</v>
      </c>
      <c r="C142" s="74" t="s">
        <v>580</v>
      </c>
      <c r="D142" s="74" t="s">
        <v>585</v>
      </c>
      <c r="E142" s="74" t="s">
        <v>298</v>
      </c>
      <c r="F142" s="74" t="s">
        <v>300</v>
      </c>
      <c r="G142" s="57" t="s">
        <v>472</v>
      </c>
      <c r="H142" s="57" t="s">
        <v>473</v>
      </c>
    </row>
    <row r="143" spans="2:9" ht="63.75" x14ac:dyDescent="0.2">
      <c r="B143" s="74" t="s">
        <v>572</v>
      </c>
      <c r="C143" s="74" t="s">
        <v>580</v>
      </c>
      <c r="D143" s="74" t="s">
        <v>585</v>
      </c>
      <c r="E143" s="74" t="s">
        <v>298</v>
      </c>
      <c r="F143" s="74" t="s">
        <v>301</v>
      </c>
      <c r="G143" s="57" t="s">
        <v>472</v>
      </c>
      <c r="H143" s="57" t="s">
        <v>473</v>
      </c>
    </row>
    <row r="144" spans="2:9" ht="63.75" x14ac:dyDescent="0.2">
      <c r="B144" s="74" t="s">
        <v>572</v>
      </c>
      <c r="C144" s="74" t="s">
        <v>580</v>
      </c>
      <c r="D144" s="74" t="s">
        <v>585</v>
      </c>
      <c r="E144" s="74" t="s">
        <v>302</v>
      </c>
      <c r="F144" s="74" t="s">
        <v>303</v>
      </c>
      <c r="G144" s="57" t="s">
        <v>472</v>
      </c>
      <c r="H144" s="57" t="s">
        <v>473</v>
      </c>
      <c r="I144" s="66" t="s">
        <v>587</v>
      </c>
    </row>
    <row r="145" spans="2:8" ht="63.75" x14ac:dyDescent="0.2">
      <c r="B145" s="74" t="s">
        <v>572</v>
      </c>
      <c r="C145" s="74" t="s">
        <v>580</v>
      </c>
      <c r="D145" s="74" t="s">
        <v>585</v>
      </c>
      <c r="E145" s="74" t="s">
        <v>302</v>
      </c>
      <c r="F145" s="74" t="s">
        <v>304</v>
      </c>
      <c r="G145" s="57" t="s">
        <v>472</v>
      </c>
      <c r="H145" s="57" t="s">
        <v>473</v>
      </c>
    </row>
    <row r="146" spans="2:8" ht="63.75" x14ac:dyDescent="0.2">
      <c r="B146" s="74" t="s">
        <v>572</v>
      </c>
      <c r="C146" s="74" t="s">
        <v>580</v>
      </c>
      <c r="D146" s="74" t="s">
        <v>585</v>
      </c>
      <c r="E146" s="74" t="s">
        <v>302</v>
      </c>
      <c r="F146" s="74" t="s">
        <v>305</v>
      </c>
      <c r="G146" s="57" t="s">
        <v>472</v>
      </c>
      <c r="H146" s="57" t="s">
        <v>473</v>
      </c>
    </row>
    <row r="147" spans="2:8" ht="89.25" x14ac:dyDescent="0.2">
      <c r="B147" s="74" t="s">
        <v>572</v>
      </c>
      <c r="C147" s="74" t="s">
        <v>580</v>
      </c>
      <c r="D147" s="74" t="s">
        <v>585</v>
      </c>
      <c r="E147" s="74" t="s">
        <v>306</v>
      </c>
      <c r="F147" s="74" t="s">
        <v>307</v>
      </c>
      <c r="G147" s="57" t="s">
        <v>472</v>
      </c>
      <c r="H147" s="57" t="s">
        <v>473</v>
      </c>
    </row>
    <row r="148" spans="2:8" ht="89.25" x14ac:dyDescent="0.2">
      <c r="B148" s="74" t="s">
        <v>572</v>
      </c>
      <c r="C148" s="74" t="s">
        <v>580</v>
      </c>
      <c r="D148" s="74" t="s">
        <v>585</v>
      </c>
      <c r="E148" s="74" t="s">
        <v>306</v>
      </c>
      <c r="F148" s="74" t="s">
        <v>308</v>
      </c>
      <c r="G148" s="57" t="s">
        <v>472</v>
      </c>
      <c r="H148" s="57" t="s">
        <v>473</v>
      </c>
    </row>
    <row r="149" spans="2:8" ht="89.25" x14ac:dyDescent="0.2">
      <c r="B149" s="74" t="s">
        <v>572</v>
      </c>
      <c r="C149" s="74" t="s">
        <v>580</v>
      </c>
      <c r="D149" s="74" t="s">
        <v>585</v>
      </c>
      <c r="E149" s="74" t="s">
        <v>306</v>
      </c>
      <c r="F149" s="74" t="s">
        <v>309</v>
      </c>
      <c r="G149" s="57" t="s">
        <v>472</v>
      </c>
      <c r="H149" s="57" t="s">
        <v>473</v>
      </c>
    </row>
    <row r="150" spans="2:8" ht="89.25" x14ac:dyDescent="0.2">
      <c r="B150" s="74" t="s">
        <v>572</v>
      </c>
      <c r="C150" s="74" t="s">
        <v>580</v>
      </c>
      <c r="D150" s="74" t="s">
        <v>585</v>
      </c>
      <c r="E150" s="74" t="s">
        <v>306</v>
      </c>
      <c r="F150" s="74" t="s">
        <v>310</v>
      </c>
      <c r="G150" s="57" t="s">
        <v>472</v>
      </c>
      <c r="H150" s="57" t="s">
        <v>473</v>
      </c>
    </row>
    <row r="151" spans="2:8" ht="89.25" x14ac:dyDescent="0.2">
      <c r="B151" s="74" t="s">
        <v>572</v>
      </c>
      <c r="C151" s="74" t="s">
        <v>580</v>
      </c>
      <c r="D151" s="74" t="s">
        <v>585</v>
      </c>
      <c r="E151" s="74" t="s">
        <v>306</v>
      </c>
      <c r="F151" s="74" t="s">
        <v>311</v>
      </c>
      <c r="G151" s="57" t="s">
        <v>472</v>
      </c>
      <c r="H151" s="57" t="s">
        <v>473</v>
      </c>
    </row>
    <row r="152" spans="2:8" ht="89.25" x14ac:dyDescent="0.2">
      <c r="B152" s="74" t="s">
        <v>572</v>
      </c>
      <c r="C152" s="74" t="s">
        <v>580</v>
      </c>
      <c r="D152" s="74" t="s">
        <v>585</v>
      </c>
      <c r="E152" s="74" t="s">
        <v>306</v>
      </c>
      <c r="F152" s="74" t="s">
        <v>312</v>
      </c>
      <c r="G152" s="57" t="s">
        <v>472</v>
      </c>
      <c r="H152" s="57" t="s">
        <v>473</v>
      </c>
    </row>
    <row r="153" spans="2:8" ht="89.25" x14ac:dyDescent="0.2">
      <c r="B153" s="74" t="s">
        <v>572</v>
      </c>
      <c r="C153" s="74" t="s">
        <v>580</v>
      </c>
      <c r="D153" s="74" t="s">
        <v>585</v>
      </c>
      <c r="E153" s="74" t="s">
        <v>306</v>
      </c>
      <c r="F153" s="74" t="s">
        <v>313</v>
      </c>
      <c r="G153" s="57" t="s">
        <v>472</v>
      </c>
      <c r="H153" s="57" t="s">
        <v>473</v>
      </c>
    </row>
    <row r="154" spans="2:8" ht="102" x14ac:dyDescent="0.2">
      <c r="B154" s="74" t="s">
        <v>572</v>
      </c>
      <c r="C154" s="74" t="s">
        <v>580</v>
      </c>
      <c r="D154" s="74" t="s">
        <v>314</v>
      </c>
      <c r="E154" s="74" t="s">
        <v>315</v>
      </c>
      <c r="F154" s="74" t="s">
        <v>316</v>
      </c>
      <c r="G154" s="57" t="s">
        <v>462</v>
      </c>
      <c r="H154" s="57" t="s">
        <v>455</v>
      </c>
    </row>
    <row r="155" spans="2:8" ht="51" x14ac:dyDescent="0.2">
      <c r="B155" s="74" t="s">
        <v>572</v>
      </c>
      <c r="C155" s="74" t="s">
        <v>588</v>
      </c>
      <c r="D155" s="74" t="s">
        <v>317</v>
      </c>
      <c r="E155" s="74" t="s">
        <v>318</v>
      </c>
      <c r="F155" s="74" t="s">
        <v>319</v>
      </c>
      <c r="G155" s="57" t="s">
        <v>583</v>
      </c>
      <c r="H155" s="57" t="s">
        <v>584</v>
      </c>
    </row>
    <row r="156" spans="2:8" ht="51" x14ac:dyDescent="0.2">
      <c r="B156" s="74" t="s">
        <v>572</v>
      </c>
      <c r="C156" s="74" t="s">
        <v>588</v>
      </c>
      <c r="D156" s="74" t="s">
        <v>317</v>
      </c>
      <c r="E156" s="74" t="s">
        <v>318</v>
      </c>
      <c r="F156" s="74" t="s">
        <v>320</v>
      </c>
      <c r="G156" s="57" t="s">
        <v>583</v>
      </c>
      <c r="H156" s="57" t="s">
        <v>584</v>
      </c>
    </row>
    <row r="157" spans="2:8" ht="51" x14ac:dyDescent="0.2">
      <c r="B157" s="74" t="s">
        <v>572</v>
      </c>
      <c r="C157" s="74" t="s">
        <v>588</v>
      </c>
      <c r="D157" s="74" t="s">
        <v>317</v>
      </c>
      <c r="E157" s="74" t="s">
        <v>318</v>
      </c>
      <c r="F157" s="74" t="s">
        <v>321</v>
      </c>
      <c r="G157" s="57" t="s">
        <v>583</v>
      </c>
      <c r="H157" s="57" t="s">
        <v>590</v>
      </c>
    </row>
    <row r="158" spans="2:8" ht="51" x14ac:dyDescent="0.2">
      <c r="B158" s="74" t="s">
        <v>572</v>
      </c>
      <c r="C158" s="74" t="s">
        <v>588</v>
      </c>
      <c r="D158" s="74" t="s">
        <v>317</v>
      </c>
      <c r="E158" s="74" t="s">
        <v>318</v>
      </c>
      <c r="F158" s="74" t="s">
        <v>322</v>
      </c>
      <c r="G158" s="57" t="s">
        <v>583</v>
      </c>
      <c r="H158" s="57" t="s">
        <v>589</v>
      </c>
    </row>
    <row r="159" spans="2:8" ht="51" x14ac:dyDescent="0.2">
      <c r="B159" s="74" t="s">
        <v>572</v>
      </c>
      <c r="C159" s="74" t="s">
        <v>588</v>
      </c>
      <c r="D159" s="74" t="s">
        <v>317</v>
      </c>
      <c r="E159" s="74" t="s">
        <v>318</v>
      </c>
      <c r="F159" s="74" t="s">
        <v>323</v>
      </c>
      <c r="G159" s="57" t="s">
        <v>563</v>
      </c>
      <c r="H159" s="57" t="s">
        <v>84</v>
      </c>
    </row>
    <row r="160" spans="2:8" ht="51" x14ac:dyDescent="0.2">
      <c r="B160" s="74" t="s">
        <v>572</v>
      </c>
      <c r="C160" s="74" t="s">
        <v>588</v>
      </c>
      <c r="D160" s="74" t="s">
        <v>317</v>
      </c>
      <c r="E160" s="74" t="s">
        <v>318</v>
      </c>
      <c r="F160" s="74" t="s">
        <v>324</v>
      </c>
      <c r="G160" s="57" t="s">
        <v>583</v>
      </c>
      <c r="H160" s="57" t="s">
        <v>590</v>
      </c>
    </row>
    <row r="161" spans="2:8" ht="51" x14ac:dyDescent="0.2">
      <c r="B161" s="74" t="s">
        <v>572</v>
      </c>
      <c r="C161" s="74" t="s">
        <v>588</v>
      </c>
      <c r="D161" s="74" t="s">
        <v>317</v>
      </c>
      <c r="E161" s="74" t="s">
        <v>318</v>
      </c>
      <c r="F161" s="74" t="s">
        <v>325</v>
      </c>
      <c r="G161" s="57" t="s">
        <v>583</v>
      </c>
      <c r="H161" s="57" t="s">
        <v>584</v>
      </c>
    </row>
    <row r="162" spans="2:8" ht="76.5" x14ac:dyDescent="0.2">
      <c r="B162" s="74" t="s">
        <v>572</v>
      </c>
      <c r="C162" s="74" t="s">
        <v>591</v>
      </c>
      <c r="D162" s="74" t="s">
        <v>314</v>
      </c>
      <c r="E162" s="74" t="s">
        <v>326</v>
      </c>
      <c r="F162" s="74" t="s">
        <v>327</v>
      </c>
      <c r="G162" s="57" t="s">
        <v>563</v>
      </c>
      <c r="H162" s="57" t="s">
        <v>84</v>
      </c>
    </row>
    <row r="163" spans="2:8" ht="76.5" x14ac:dyDescent="0.2">
      <c r="B163" s="74" t="s">
        <v>572</v>
      </c>
      <c r="C163" s="74" t="s">
        <v>591</v>
      </c>
      <c r="D163" s="74" t="s">
        <v>314</v>
      </c>
      <c r="E163" s="74" t="s">
        <v>326</v>
      </c>
      <c r="F163" s="74" t="s">
        <v>328</v>
      </c>
      <c r="G163" s="57" t="s">
        <v>563</v>
      </c>
      <c r="H163" s="57" t="s">
        <v>84</v>
      </c>
    </row>
    <row r="164" spans="2:8" ht="102" x14ac:dyDescent="0.2">
      <c r="B164" s="74" t="s">
        <v>572</v>
      </c>
      <c r="C164" s="74" t="s">
        <v>591</v>
      </c>
      <c r="D164" s="74" t="s">
        <v>314</v>
      </c>
      <c r="E164" s="74" t="s">
        <v>329</v>
      </c>
      <c r="F164" s="74" t="s">
        <v>330</v>
      </c>
      <c r="G164" s="55" t="s">
        <v>592</v>
      </c>
      <c r="H164" s="55" t="s">
        <v>593</v>
      </c>
    </row>
    <row r="165" spans="2:8" ht="102" x14ac:dyDescent="0.2">
      <c r="B165" s="74" t="s">
        <v>572</v>
      </c>
      <c r="C165" s="74" t="s">
        <v>591</v>
      </c>
      <c r="D165" s="74" t="s">
        <v>314</v>
      </c>
      <c r="E165" s="74" t="s">
        <v>329</v>
      </c>
      <c r="F165" s="74" t="s">
        <v>331</v>
      </c>
      <c r="G165" s="55" t="s">
        <v>592</v>
      </c>
      <c r="H165" s="55" t="s">
        <v>593</v>
      </c>
    </row>
    <row r="166" spans="2:8" ht="102" x14ac:dyDescent="0.2">
      <c r="B166" s="74" t="s">
        <v>572</v>
      </c>
      <c r="C166" s="74" t="s">
        <v>591</v>
      </c>
      <c r="D166" s="74" t="s">
        <v>314</v>
      </c>
      <c r="E166" s="74" t="s">
        <v>329</v>
      </c>
      <c r="F166" s="74" t="s">
        <v>332</v>
      </c>
      <c r="G166" s="55" t="s">
        <v>592</v>
      </c>
      <c r="H166" s="55" t="s">
        <v>593</v>
      </c>
    </row>
    <row r="167" spans="2:8" ht="102" x14ac:dyDescent="0.2">
      <c r="B167" s="74" t="s">
        <v>572</v>
      </c>
      <c r="C167" s="74" t="s">
        <v>591</v>
      </c>
      <c r="D167" s="74" t="s">
        <v>333</v>
      </c>
      <c r="E167" s="74" t="s">
        <v>334</v>
      </c>
      <c r="F167" s="74" t="s">
        <v>335</v>
      </c>
      <c r="G167" s="57" t="s">
        <v>563</v>
      </c>
      <c r="H167" s="57" t="s">
        <v>84</v>
      </c>
    </row>
    <row r="168" spans="2:8" ht="51" x14ac:dyDescent="0.2">
      <c r="B168" s="74" t="s">
        <v>572</v>
      </c>
      <c r="C168" s="74" t="s">
        <v>591</v>
      </c>
      <c r="D168" s="74" t="s">
        <v>333</v>
      </c>
      <c r="E168" s="74" t="s">
        <v>334</v>
      </c>
      <c r="F168" s="74" t="s">
        <v>336</v>
      </c>
      <c r="G168" s="57" t="s">
        <v>563</v>
      </c>
      <c r="H168" s="57" t="s">
        <v>902</v>
      </c>
    </row>
    <row r="169" spans="2:8" ht="51" x14ac:dyDescent="0.2">
      <c r="B169" s="74" t="s">
        <v>572</v>
      </c>
      <c r="C169" s="74" t="s">
        <v>591</v>
      </c>
      <c r="D169" s="74" t="s">
        <v>333</v>
      </c>
      <c r="E169" s="74" t="s">
        <v>334</v>
      </c>
      <c r="F169" s="74" t="s">
        <v>337</v>
      </c>
      <c r="G169" s="57" t="s">
        <v>563</v>
      </c>
      <c r="H169" s="57" t="s">
        <v>84</v>
      </c>
    </row>
    <row r="170" spans="2:8" ht="51" x14ac:dyDescent="0.2">
      <c r="B170" s="74" t="s">
        <v>572</v>
      </c>
      <c r="C170" s="74" t="s">
        <v>591</v>
      </c>
      <c r="D170" s="74" t="s">
        <v>333</v>
      </c>
      <c r="E170" s="74" t="s">
        <v>334</v>
      </c>
      <c r="F170" s="74" t="s">
        <v>338</v>
      </c>
      <c r="G170" s="57" t="s">
        <v>563</v>
      </c>
      <c r="H170" s="57" t="s">
        <v>84</v>
      </c>
    </row>
    <row r="171" spans="2:8" ht="25.5" x14ac:dyDescent="0.2">
      <c r="B171" s="74" t="s">
        <v>572</v>
      </c>
      <c r="C171" s="74" t="s">
        <v>591</v>
      </c>
      <c r="D171" s="74" t="s">
        <v>333</v>
      </c>
      <c r="E171" s="74" t="s">
        <v>339</v>
      </c>
      <c r="F171" s="74" t="s">
        <v>340</v>
      </c>
      <c r="G171" s="57" t="s">
        <v>563</v>
      </c>
      <c r="H171" s="57" t="s">
        <v>570</v>
      </c>
    </row>
    <row r="172" spans="2:8" ht="25.5" x14ac:dyDescent="0.2">
      <c r="B172" s="74" t="s">
        <v>572</v>
      </c>
      <c r="C172" s="74" t="s">
        <v>591</v>
      </c>
      <c r="D172" s="74" t="s">
        <v>333</v>
      </c>
      <c r="E172" s="74" t="s">
        <v>339</v>
      </c>
      <c r="F172" s="74" t="s">
        <v>341</v>
      </c>
      <c r="G172" s="57" t="s">
        <v>563</v>
      </c>
      <c r="H172" s="57" t="s">
        <v>84</v>
      </c>
    </row>
    <row r="173" spans="2:8" ht="38.25" x14ac:dyDescent="0.2">
      <c r="B173" s="74" t="s">
        <v>572</v>
      </c>
      <c r="C173" s="74" t="s">
        <v>591</v>
      </c>
      <c r="D173" s="74" t="s">
        <v>333</v>
      </c>
      <c r="E173" s="74" t="s">
        <v>339</v>
      </c>
      <c r="F173" s="74" t="s">
        <v>342</v>
      </c>
      <c r="G173" s="57" t="s">
        <v>474</v>
      </c>
      <c r="H173" s="55" t="s">
        <v>778</v>
      </c>
    </row>
    <row r="174" spans="2:8" ht="127.5" x14ac:dyDescent="0.2">
      <c r="B174" s="74" t="s">
        <v>572</v>
      </c>
      <c r="C174" s="74" t="s">
        <v>594</v>
      </c>
      <c r="D174" s="74" t="s">
        <v>343</v>
      </c>
      <c r="E174" s="74" t="s">
        <v>344</v>
      </c>
      <c r="F174" s="74" t="s">
        <v>345</v>
      </c>
      <c r="G174" s="57" t="s">
        <v>474</v>
      </c>
      <c r="H174" s="55" t="s">
        <v>476</v>
      </c>
    </row>
    <row r="175" spans="2:8" ht="76.5" x14ac:dyDescent="0.2">
      <c r="B175" s="74" t="s">
        <v>572</v>
      </c>
      <c r="C175" s="74" t="s">
        <v>594</v>
      </c>
      <c r="D175" s="74" t="s">
        <v>346</v>
      </c>
      <c r="E175" s="74" t="s">
        <v>347</v>
      </c>
      <c r="F175" s="74" t="s">
        <v>348</v>
      </c>
      <c r="G175" s="57" t="s">
        <v>465</v>
      </c>
      <c r="H175" s="57" t="s">
        <v>85</v>
      </c>
    </row>
    <row r="176" spans="2:8" ht="63.75" x14ac:dyDescent="0.2">
      <c r="B176" s="74" t="s">
        <v>572</v>
      </c>
      <c r="C176" s="74" t="s">
        <v>594</v>
      </c>
      <c r="D176" s="74" t="s">
        <v>346</v>
      </c>
      <c r="E176" s="74" t="s">
        <v>349</v>
      </c>
      <c r="F176" s="74" t="s">
        <v>350</v>
      </c>
      <c r="G176" s="57" t="s">
        <v>465</v>
      </c>
      <c r="H176" s="57" t="s">
        <v>85</v>
      </c>
    </row>
    <row r="177" spans="2:8" ht="38.25" x14ac:dyDescent="0.2">
      <c r="B177" s="74" t="s">
        <v>572</v>
      </c>
      <c r="C177" s="74" t="s">
        <v>594</v>
      </c>
      <c r="D177" s="74" t="s">
        <v>595</v>
      </c>
      <c r="E177" s="74" t="s">
        <v>351</v>
      </c>
      <c r="F177" s="74" t="s">
        <v>352</v>
      </c>
      <c r="G177" s="57" t="s">
        <v>465</v>
      </c>
      <c r="H177" s="57" t="s">
        <v>85</v>
      </c>
    </row>
    <row r="178" spans="2:8" ht="63.75" x14ac:dyDescent="0.2">
      <c r="B178" s="74" t="s">
        <v>572</v>
      </c>
      <c r="C178" s="74" t="s">
        <v>594</v>
      </c>
      <c r="D178" s="74" t="s">
        <v>596</v>
      </c>
      <c r="E178" s="74" t="s">
        <v>353</v>
      </c>
      <c r="F178" s="74" t="s">
        <v>354</v>
      </c>
      <c r="G178" s="57" t="s">
        <v>465</v>
      </c>
      <c r="H178" s="57" t="s">
        <v>85</v>
      </c>
    </row>
    <row r="179" spans="2:8" ht="63.75" x14ac:dyDescent="0.2">
      <c r="B179" s="74" t="s">
        <v>572</v>
      </c>
      <c r="C179" s="74" t="s">
        <v>594</v>
      </c>
      <c r="D179" s="74" t="s">
        <v>596</v>
      </c>
      <c r="E179" s="74" t="s">
        <v>353</v>
      </c>
      <c r="F179" s="74" t="s">
        <v>355</v>
      </c>
      <c r="G179" s="57" t="s">
        <v>465</v>
      </c>
      <c r="H179" s="57" t="s">
        <v>85</v>
      </c>
    </row>
    <row r="180" spans="2:8" ht="63.75" x14ac:dyDescent="0.2">
      <c r="B180" s="74" t="s">
        <v>572</v>
      </c>
      <c r="C180" s="74" t="s">
        <v>594</v>
      </c>
      <c r="D180" s="74" t="s">
        <v>596</v>
      </c>
      <c r="E180" s="74" t="s">
        <v>353</v>
      </c>
      <c r="F180" s="74" t="s">
        <v>356</v>
      </c>
      <c r="G180" s="57" t="s">
        <v>465</v>
      </c>
      <c r="H180" s="57" t="s">
        <v>85</v>
      </c>
    </row>
    <row r="181" spans="2:8" ht="89.25" x14ac:dyDescent="0.2">
      <c r="B181" s="74" t="s">
        <v>572</v>
      </c>
      <c r="C181" s="74" t="s">
        <v>594</v>
      </c>
      <c r="D181" s="74" t="s">
        <v>189</v>
      </c>
      <c r="E181" s="74" t="s">
        <v>162</v>
      </c>
      <c r="F181" s="74" t="s">
        <v>357</v>
      </c>
      <c r="G181" s="57" t="s">
        <v>465</v>
      </c>
      <c r="H181" s="57" t="s">
        <v>85</v>
      </c>
    </row>
    <row r="182" spans="2:8" ht="63.75" x14ac:dyDescent="0.2">
      <c r="B182" s="74" t="s">
        <v>572</v>
      </c>
      <c r="C182" s="74" t="s">
        <v>594</v>
      </c>
      <c r="D182" s="74" t="s">
        <v>189</v>
      </c>
      <c r="E182" s="74" t="s">
        <v>232</v>
      </c>
      <c r="F182" s="74" t="s">
        <v>358</v>
      </c>
      <c r="G182" s="57" t="s">
        <v>465</v>
      </c>
      <c r="H182" s="57" t="s">
        <v>85</v>
      </c>
    </row>
    <row r="183" spans="2:8" ht="38.25" x14ac:dyDescent="0.2">
      <c r="B183" s="74" t="s">
        <v>572</v>
      </c>
      <c r="C183" s="74" t="s">
        <v>594</v>
      </c>
      <c r="D183" s="74" t="s">
        <v>189</v>
      </c>
      <c r="E183" s="74" t="s">
        <v>359</v>
      </c>
      <c r="F183" s="74" t="s">
        <v>360</v>
      </c>
      <c r="G183" s="57" t="s">
        <v>465</v>
      </c>
      <c r="H183" s="57" t="s">
        <v>85</v>
      </c>
    </row>
    <row r="184" spans="2:8" ht="127.5" x14ac:dyDescent="0.2">
      <c r="B184" s="74" t="s">
        <v>572</v>
      </c>
      <c r="C184" s="74" t="s">
        <v>594</v>
      </c>
      <c r="D184" s="74" t="s">
        <v>107</v>
      </c>
      <c r="E184" s="74" t="s">
        <v>120</v>
      </c>
      <c r="F184" s="74" t="s">
        <v>123</v>
      </c>
      <c r="G184" s="57" t="s">
        <v>465</v>
      </c>
      <c r="H184" s="57" t="s">
        <v>85</v>
      </c>
    </row>
    <row r="185" spans="2:8" ht="51" x14ac:dyDescent="0.2">
      <c r="B185" s="74" t="s">
        <v>572</v>
      </c>
      <c r="C185" s="74" t="s">
        <v>594</v>
      </c>
      <c r="D185" s="74" t="s">
        <v>361</v>
      </c>
      <c r="E185" s="74" t="s">
        <v>235</v>
      </c>
      <c r="F185" s="74" t="s">
        <v>362</v>
      </c>
      <c r="G185" s="57" t="s">
        <v>465</v>
      </c>
      <c r="H185" s="57" t="s">
        <v>85</v>
      </c>
    </row>
    <row r="186" spans="2:8" ht="38.25" x14ac:dyDescent="0.2">
      <c r="B186" s="74" t="s">
        <v>572</v>
      </c>
      <c r="C186" s="74" t="s">
        <v>594</v>
      </c>
      <c r="D186" s="74" t="s">
        <v>363</v>
      </c>
      <c r="E186" s="74" t="s">
        <v>364</v>
      </c>
      <c r="F186" s="74" t="s">
        <v>365</v>
      </c>
      <c r="G186" s="57" t="s">
        <v>465</v>
      </c>
      <c r="H186" s="57" t="s">
        <v>466</v>
      </c>
    </row>
    <row r="187" spans="2:8" ht="51" x14ac:dyDescent="0.2">
      <c r="B187" s="74" t="s">
        <v>572</v>
      </c>
      <c r="C187" s="74" t="s">
        <v>594</v>
      </c>
      <c r="D187" s="74" t="s">
        <v>363</v>
      </c>
      <c r="E187" s="74" t="s">
        <v>364</v>
      </c>
      <c r="F187" s="74" t="s">
        <v>366</v>
      </c>
      <c r="G187" s="57" t="s">
        <v>465</v>
      </c>
      <c r="H187" s="57" t="s">
        <v>466</v>
      </c>
    </row>
    <row r="188" spans="2:8" ht="38.25" x14ac:dyDescent="0.2">
      <c r="B188" s="74" t="s">
        <v>572</v>
      </c>
      <c r="C188" s="74" t="s">
        <v>594</v>
      </c>
      <c r="D188" s="74" t="s">
        <v>363</v>
      </c>
      <c r="E188" s="74" t="s">
        <v>364</v>
      </c>
      <c r="F188" s="74" t="s">
        <v>367</v>
      </c>
      <c r="G188" s="57" t="s">
        <v>465</v>
      </c>
      <c r="H188" s="57" t="s">
        <v>466</v>
      </c>
    </row>
    <row r="189" spans="2:8" ht="114.75" x14ac:dyDescent="0.2">
      <c r="B189" s="74" t="s">
        <v>572</v>
      </c>
      <c r="C189" s="74" t="s">
        <v>594</v>
      </c>
      <c r="D189" s="74" t="s">
        <v>363</v>
      </c>
      <c r="E189" s="74" t="s">
        <v>368</v>
      </c>
      <c r="F189" s="74" t="s">
        <v>369</v>
      </c>
      <c r="G189" s="57" t="s">
        <v>465</v>
      </c>
      <c r="H189" s="57" t="s">
        <v>466</v>
      </c>
    </row>
    <row r="190" spans="2:8" ht="102" x14ac:dyDescent="0.2">
      <c r="B190" s="74" t="s">
        <v>572</v>
      </c>
      <c r="C190" s="74" t="s">
        <v>597</v>
      </c>
      <c r="D190" s="74" t="s">
        <v>314</v>
      </c>
      <c r="E190" s="74" t="s">
        <v>370</v>
      </c>
      <c r="F190" s="74" t="s">
        <v>371</v>
      </c>
      <c r="G190" s="57" t="s">
        <v>472</v>
      </c>
      <c r="H190" s="57" t="s">
        <v>473</v>
      </c>
    </row>
    <row r="191" spans="2:8" ht="102" x14ac:dyDescent="0.2">
      <c r="B191" s="74" t="s">
        <v>572</v>
      </c>
      <c r="C191" s="74" t="s">
        <v>597</v>
      </c>
      <c r="D191" s="74" t="s">
        <v>314</v>
      </c>
      <c r="E191" s="74" t="s">
        <v>370</v>
      </c>
      <c r="F191" s="74" t="s">
        <v>372</v>
      </c>
      <c r="G191" s="57" t="s">
        <v>472</v>
      </c>
      <c r="H191" s="57" t="s">
        <v>598</v>
      </c>
    </row>
    <row r="192" spans="2:8" ht="102" x14ac:dyDescent="0.2">
      <c r="B192" s="74" t="s">
        <v>572</v>
      </c>
      <c r="C192" s="74" t="s">
        <v>597</v>
      </c>
      <c r="D192" s="74" t="s">
        <v>314</v>
      </c>
      <c r="E192" s="74" t="s">
        <v>370</v>
      </c>
      <c r="F192" s="74" t="s">
        <v>373</v>
      </c>
      <c r="G192" s="57" t="s">
        <v>472</v>
      </c>
      <c r="H192" s="57" t="s">
        <v>473</v>
      </c>
    </row>
    <row r="193" spans="2:8" ht="76.5" x14ac:dyDescent="0.2">
      <c r="B193" s="74" t="s">
        <v>572</v>
      </c>
      <c r="C193" s="74" t="s">
        <v>599</v>
      </c>
      <c r="D193" s="74" t="s">
        <v>374</v>
      </c>
      <c r="E193" s="74" t="s">
        <v>375</v>
      </c>
      <c r="F193" s="74" t="s">
        <v>376</v>
      </c>
      <c r="G193" s="57" t="s">
        <v>479</v>
      </c>
      <c r="H193" s="57" t="s">
        <v>480</v>
      </c>
    </row>
    <row r="194" spans="2:8" ht="89.25" x14ac:dyDescent="0.2">
      <c r="B194" s="74" t="s">
        <v>572</v>
      </c>
      <c r="C194" s="74" t="s">
        <v>599</v>
      </c>
      <c r="D194" s="74" t="s">
        <v>374</v>
      </c>
      <c r="E194" s="74" t="s">
        <v>375</v>
      </c>
      <c r="F194" s="74" t="s">
        <v>377</v>
      </c>
      <c r="G194" s="57" t="s">
        <v>479</v>
      </c>
      <c r="H194" s="57" t="s">
        <v>480</v>
      </c>
    </row>
    <row r="195" spans="2:8" ht="114.75" x14ac:dyDescent="0.2">
      <c r="B195" s="74" t="s">
        <v>572</v>
      </c>
      <c r="C195" s="74" t="s">
        <v>599</v>
      </c>
      <c r="D195" s="74" t="s">
        <v>374</v>
      </c>
      <c r="E195" s="74" t="s">
        <v>375</v>
      </c>
      <c r="F195" s="74" t="s">
        <v>426</v>
      </c>
      <c r="G195" s="57" t="s">
        <v>479</v>
      </c>
      <c r="H195" s="57" t="s">
        <v>480</v>
      </c>
    </row>
    <row r="196" spans="2:8" ht="89.25" x14ac:dyDescent="0.2">
      <c r="B196" s="74" t="s">
        <v>572</v>
      </c>
      <c r="C196" s="74" t="s">
        <v>600</v>
      </c>
      <c r="D196" s="74" t="s">
        <v>378</v>
      </c>
      <c r="E196" s="74" t="s">
        <v>379</v>
      </c>
      <c r="F196" s="74" t="s">
        <v>380</v>
      </c>
      <c r="G196" s="57" t="s">
        <v>474</v>
      </c>
      <c r="H196" s="57" t="s">
        <v>476</v>
      </c>
    </row>
    <row r="197" spans="2:8" ht="89.25" x14ac:dyDescent="0.2">
      <c r="B197" s="74" t="s">
        <v>572</v>
      </c>
      <c r="C197" s="74" t="s">
        <v>600</v>
      </c>
      <c r="D197" s="74" t="s">
        <v>378</v>
      </c>
      <c r="E197" s="74" t="s">
        <v>379</v>
      </c>
      <c r="F197" s="74" t="s">
        <v>381</v>
      </c>
      <c r="G197" s="57" t="s">
        <v>474</v>
      </c>
      <c r="H197" s="57" t="s">
        <v>476</v>
      </c>
    </row>
    <row r="198" spans="2:8" ht="38.25" x14ac:dyDescent="0.2">
      <c r="B198" s="74" t="s">
        <v>572</v>
      </c>
      <c r="C198" s="74" t="s">
        <v>600</v>
      </c>
      <c r="D198" s="74" t="s">
        <v>378</v>
      </c>
      <c r="E198" s="74" t="s">
        <v>382</v>
      </c>
      <c r="F198" s="74" t="s">
        <v>383</v>
      </c>
      <c r="G198" s="57" t="s">
        <v>474</v>
      </c>
      <c r="H198" s="57" t="s">
        <v>476</v>
      </c>
    </row>
    <row r="199" spans="2:8" ht="38.25" x14ac:dyDescent="0.2">
      <c r="B199" s="74" t="s">
        <v>572</v>
      </c>
      <c r="C199" s="74" t="s">
        <v>600</v>
      </c>
      <c r="D199" s="74" t="s">
        <v>378</v>
      </c>
      <c r="E199" s="74" t="s">
        <v>382</v>
      </c>
      <c r="F199" s="74" t="s">
        <v>384</v>
      </c>
      <c r="G199" s="57" t="s">
        <v>474</v>
      </c>
      <c r="H199" s="57" t="s">
        <v>477</v>
      </c>
    </row>
    <row r="200" spans="2:8" ht="38.25" x14ac:dyDescent="0.2">
      <c r="B200" s="74" t="s">
        <v>572</v>
      </c>
      <c r="C200" s="74" t="s">
        <v>600</v>
      </c>
      <c r="D200" s="74" t="s">
        <v>378</v>
      </c>
      <c r="E200" s="74" t="s">
        <v>382</v>
      </c>
      <c r="F200" s="74" t="s">
        <v>385</v>
      </c>
      <c r="G200" s="57" t="s">
        <v>474</v>
      </c>
      <c r="H200" s="57" t="s">
        <v>476</v>
      </c>
    </row>
    <row r="201" spans="2:8" ht="51" x14ac:dyDescent="0.2">
      <c r="B201" s="74" t="s">
        <v>572</v>
      </c>
      <c r="C201" s="74" t="s">
        <v>600</v>
      </c>
      <c r="D201" s="74" t="s">
        <v>386</v>
      </c>
      <c r="E201" s="74" t="s">
        <v>387</v>
      </c>
      <c r="F201" s="74" t="s">
        <v>388</v>
      </c>
      <c r="G201" s="57" t="s">
        <v>474</v>
      </c>
      <c r="H201" s="57" t="s">
        <v>476</v>
      </c>
    </row>
    <row r="202" spans="2:8" ht="51" x14ac:dyDescent="0.2">
      <c r="B202" s="74" t="s">
        <v>572</v>
      </c>
      <c r="C202" s="74" t="s">
        <v>600</v>
      </c>
      <c r="D202" s="74" t="s">
        <v>386</v>
      </c>
      <c r="E202" s="74" t="s">
        <v>387</v>
      </c>
      <c r="F202" s="74" t="s">
        <v>389</v>
      </c>
      <c r="G202" s="57" t="s">
        <v>474</v>
      </c>
      <c r="H202" s="57" t="s">
        <v>476</v>
      </c>
    </row>
    <row r="203" spans="2:8" ht="51" x14ac:dyDescent="0.2">
      <c r="B203" s="74" t="s">
        <v>572</v>
      </c>
      <c r="C203" s="74" t="s">
        <v>600</v>
      </c>
      <c r="D203" s="74" t="s">
        <v>386</v>
      </c>
      <c r="E203" s="74" t="s">
        <v>387</v>
      </c>
      <c r="F203" s="74" t="s">
        <v>390</v>
      </c>
      <c r="G203" s="57" t="s">
        <v>474</v>
      </c>
      <c r="H203" s="57" t="s">
        <v>476</v>
      </c>
    </row>
    <row r="204" spans="2:8" ht="102" x14ac:dyDescent="0.2">
      <c r="B204" s="74" t="s">
        <v>572</v>
      </c>
      <c r="C204" s="74" t="s">
        <v>600</v>
      </c>
      <c r="D204" s="74" t="s">
        <v>363</v>
      </c>
      <c r="E204" s="74" t="s">
        <v>391</v>
      </c>
      <c r="F204" s="74" t="s">
        <v>392</v>
      </c>
      <c r="G204" s="57" t="s">
        <v>474</v>
      </c>
      <c r="H204" s="57" t="s">
        <v>476</v>
      </c>
    </row>
    <row r="205" spans="2:8" ht="102" x14ac:dyDescent="0.2">
      <c r="B205" s="74" t="s">
        <v>572</v>
      </c>
      <c r="C205" s="74" t="s">
        <v>600</v>
      </c>
      <c r="D205" s="74" t="s">
        <v>363</v>
      </c>
      <c r="E205" s="74" t="s">
        <v>391</v>
      </c>
      <c r="F205" s="74" t="s">
        <v>393</v>
      </c>
      <c r="G205" s="55" t="s">
        <v>863</v>
      </c>
      <c r="H205" s="55" t="s">
        <v>864</v>
      </c>
    </row>
    <row r="206" spans="2:8" ht="63.75" x14ac:dyDescent="0.2">
      <c r="B206" s="74" t="s">
        <v>572</v>
      </c>
      <c r="C206" s="74" t="s">
        <v>600</v>
      </c>
      <c r="D206" s="74" t="s">
        <v>17</v>
      </c>
      <c r="E206" s="74" t="s">
        <v>68</v>
      </c>
      <c r="F206" s="74" t="s">
        <v>394</v>
      </c>
      <c r="G206" s="57" t="s">
        <v>474</v>
      </c>
      <c r="H206" s="55" t="s">
        <v>812</v>
      </c>
    </row>
    <row r="207" spans="2:8" ht="89.25" x14ac:dyDescent="0.2">
      <c r="B207" s="74" t="s">
        <v>572</v>
      </c>
      <c r="C207" s="74" t="s">
        <v>600</v>
      </c>
      <c r="D207" s="74" t="s">
        <v>17</v>
      </c>
      <c r="E207" s="74" t="s">
        <v>395</v>
      </c>
      <c r="F207" s="74" t="s">
        <v>396</v>
      </c>
      <c r="G207" s="57" t="s">
        <v>474</v>
      </c>
      <c r="H207" s="55" t="s">
        <v>601</v>
      </c>
    </row>
    <row r="208" spans="2:8" ht="76.5" x14ac:dyDescent="0.2">
      <c r="B208" s="74" t="s">
        <v>572</v>
      </c>
      <c r="C208" s="74" t="s">
        <v>600</v>
      </c>
      <c r="D208" s="74" t="s">
        <v>17</v>
      </c>
      <c r="E208" s="74" t="s">
        <v>395</v>
      </c>
      <c r="F208" s="74" t="s">
        <v>397</v>
      </c>
      <c r="G208" s="57" t="s">
        <v>474</v>
      </c>
      <c r="H208" s="55" t="s">
        <v>476</v>
      </c>
    </row>
    <row r="209" spans="2:9" ht="51" x14ac:dyDescent="0.2">
      <c r="B209" s="74" t="s">
        <v>572</v>
      </c>
      <c r="C209" s="74" t="s">
        <v>600</v>
      </c>
      <c r="D209" s="74" t="s">
        <v>398</v>
      </c>
      <c r="E209" s="74" t="s">
        <v>399</v>
      </c>
      <c r="F209" s="74" t="s">
        <v>400</v>
      </c>
      <c r="G209" s="57" t="s">
        <v>462</v>
      </c>
      <c r="H209" s="57" t="s">
        <v>455</v>
      </c>
    </row>
    <row r="210" spans="2:9" ht="38.25" x14ac:dyDescent="0.2">
      <c r="B210" s="74" t="s">
        <v>572</v>
      </c>
      <c r="C210" s="74" t="s">
        <v>600</v>
      </c>
      <c r="D210" s="74" t="s">
        <v>398</v>
      </c>
      <c r="E210" s="74" t="s">
        <v>399</v>
      </c>
      <c r="F210" s="74" t="s">
        <v>401</v>
      </c>
      <c r="G210" s="57" t="s">
        <v>474</v>
      </c>
      <c r="H210" s="55" t="s">
        <v>477</v>
      </c>
    </row>
    <row r="211" spans="2:9" ht="38.25" x14ac:dyDescent="0.2">
      <c r="B211" s="74" t="s">
        <v>572</v>
      </c>
      <c r="C211" s="74" t="s">
        <v>600</v>
      </c>
      <c r="D211" s="74" t="s">
        <v>398</v>
      </c>
      <c r="E211" s="74" t="s">
        <v>399</v>
      </c>
      <c r="F211" s="74" t="s">
        <v>402</v>
      </c>
      <c r="G211" s="57" t="s">
        <v>462</v>
      </c>
      <c r="H211" s="57" t="s">
        <v>455</v>
      </c>
    </row>
    <row r="212" spans="2:9" ht="76.5" x14ac:dyDescent="0.2">
      <c r="B212" s="74" t="s">
        <v>572</v>
      </c>
      <c r="C212" s="74" t="s">
        <v>600</v>
      </c>
      <c r="D212" s="74" t="s">
        <v>398</v>
      </c>
      <c r="E212" s="74" t="s">
        <v>399</v>
      </c>
      <c r="F212" s="74" t="s">
        <v>403</v>
      </c>
      <c r="G212" s="57" t="s">
        <v>474</v>
      </c>
      <c r="H212" s="55" t="s">
        <v>477</v>
      </c>
    </row>
    <row r="213" spans="2:9" ht="89.25" x14ac:dyDescent="0.2">
      <c r="B213" s="75" t="s">
        <v>602</v>
      </c>
      <c r="C213" s="75" t="s">
        <v>603</v>
      </c>
      <c r="D213" s="75" t="s">
        <v>17</v>
      </c>
      <c r="E213" s="76" t="s">
        <v>604</v>
      </c>
      <c r="F213" s="75" t="s">
        <v>405</v>
      </c>
      <c r="G213" s="55" t="s">
        <v>579</v>
      </c>
      <c r="H213" s="55" t="s">
        <v>904</v>
      </c>
    </row>
    <row r="214" spans="2:9" ht="63.75" x14ac:dyDescent="0.2">
      <c r="B214" s="75" t="s">
        <v>602</v>
      </c>
      <c r="C214" s="75" t="s">
        <v>603</v>
      </c>
      <c r="D214" s="75" t="s">
        <v>17</v>
      </c>
      <c r="E214" s="76" t="s">
        <v>604</v>
      </c>
      <c r="F214" s="75" t="s">
        <v>407</v>
      </c>
      <c r="G214" s="77" t="s">
        <v>605</v>
      </c>
      <c r="H214" s="57"/>
    </row>
    <row r="215" spans="2:9" ht="89.25" x14ac:dyDescent="0.2">
      <c r="B215" s="75" t="s">
        <v>602</v>
      </c>
      <c r="C215" s="75" t="s">
        <v>603</v>
      </c>
      <c r="D215" s="75" t="s">
        <v>17</v>
      </c>
      <c r="E215" s="75" t="s">
        <v>406</v>
      </c>
      <c r="F215" s="75" t="s">
        <v>408</v>
      </c>
      <c r="G215" s="55" t="s">
        <v>661</v>
      </c>
      <c r="H215" s="55" t="s">
        <v>905</v>
      </c>
      <c r="I215" s="81"/>
    </row>
    <row r="216" spans="2:9" ht="63.75" x14ac:dyDescent="0.2">
      <c r="B216" s="75" t="s">
        <v>602</v>
      </c>
      <c r="C216" s="75" t="s">
        <v>603</v>
      </c>
      <c r="D216" s="75" t="s">
        <v>17</v>
      </c>
      <c r="E216" s="75" t="s">
        <v>406</v>
      </c>
      <c r="F216" s="75" t="s">
        <v>409</v>
      </c>
      <c r="G216" s="55" t="s">
        <v>463</v>
      </c>
      <c r="H216" s="55" t="s">
        <v>464</v>
      </c>
    </row>
    <row r="217" spans="2:9" ht="63.75" x14ac:dyDescent="0.2">
      <c r="B217" s="75" t="s">
        <v>602</v>
      </c>
      <c r="C217" s="75" t="s">
        <v>603</v>
      </c>
      <c r="D217" s="75" t="s">
        <v>410</v>
      </c>
      <c r="E217" s="75" t="s">
        <v>411</v>
      </c>
      <c r="F217" s="75" t="s">
        <v>412</v>
      </c>
      <c r="G217" s="55" t="s">
        <v>462</v>
      </c>
      <c r="H217" s="55" t="s">
        <v>456</v>
      </c>
    </row>
    <row r="218" spans="2:9" ht="63.75" x14ac:dyDescent="0.2">
      <c r="B218" s="75" t="s">
        <v>602</v>
      </c>
      <c r="C218" s="75" t="s">
        <v>606</v>
      </c>
      <c r="D218" s="75" t="s">
        <v>17</v>
      </c>
      <c r="E218" s="75" t="s">
        <v>406</v>
      </c>
      <c r="F218" s="75" t="s">
        <v>413</v>
      </c>
      <c r="G218" s="55" t="s">
        <v>463</v>
      </c>
      <c r="H218" s="55" t="s">
        <v>464</v>
      </c>
    </row>
    <row r="219" spans="2:9" ht="63.75" x14ac:dyDescent="0.2">
      <c r="B219" s="75" t="s">
        <v>602</v>
      </c>
      <c r="C219" s="75" t="s">
        <v>606</v>
      </c>
      <c r="D219" s="75" t="s">
        <v>17</v>
      </c>
      <c r="E219" s="75" t="s">
        <v>406</v>
      </c>
      <c r="F219" s="75" t="s">
        <v>409</v>
      </c>
      <c r="G219" s="55" t="s">
        <v>463</v>
      </c>
      <c r="H219" s="55" t="s">
        <v>464</v>
      </c>
    </row>
    <row r="220" spans="2:9" ht="63.75" x14ac:dyDescent="0.2">
      <c r="B220" s="75" t="s">
        <v>602</v>
      </c>
      <c r="C220" s="75" t="s">
        <v>606</v>
      </c>
      <c r="D220" s="75" t="s">
        <v>410</v>
      </c>
      <c r="E220" s="75" t="s">
        <v>359</v>
      </c>
      <c r="F220" s="75" t="s">
        <v>414</v>
      </c>
      <c r="G220" s="55" t="s">
        <v>579</v>
      </c>
      <c r="H220" s="55" t="s">
        <v>904</v>
      </c>
    </row>
    <row r="221" spans="2:9" ht="38.25" x14ac:dyDescent="0.2">
      <c r="B221" s="75" t="s">
        <v>602</v>
      </c>
      <c r="C221" s="75" t="s">
        <v>606</v>
      </c>
      <c r="D221" s="75" t="s">
        <v>410</v>
      </c>
      <c r="E221" s="75" t="s">
        <v>359</v>
      </c>
      <c r="F221" s="75" t="s">
        <v>415</v>
      </c>
      <c r="G221" s="57" t="s">
        <v>472</v>
      </c>
      <c r="H221" s="57" t="s">
        <v>473</v>
      </c>
    </row>
  </sheetData>
  <autoFilter ref="B4:H221" xr:uid="{00000000-0009-0000-0000-000007000000}"/>
  <mergeCells count="1">
    <mergeCell ref="B2:H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170</vt:i4>
      </vt:variant>
    </vt:vector>
  </HeadingPairs>
  <TitlesOfParts>
    <vt:vector size="178" baseType="lpstr">
      <vt:lpstr>INSTRUCCIONES</vt:lpstr>
      <vt:lpstr>PLANEA Y EVAL</vt:lpstr>
      <vt:lpstr>Gestión</vt:lpstr>
      <vt:lpstr>Hoja2</vt:lpstr>
      <vt:lpstr>D</vt:lpstr>
      <vt:lpstr>Objetivos</vt:lpstr>
      <vt:lpstr>Calificación P. Trienal</vt:lpstr>
      <vt:lpstr>DISTRI LÍNEAS</vt:lpstr>
      <vt:lpstr>Acces</vt:lpstr>
      <vt:lpstr>Acre</vt:lpstr>
      <vt:lpstr>Acredi</vt:lpstr>
      <vt:lpstr>Actua</vt:lpstr>
      <vt:lpstr>Actua1</vt:lpstr>
      <vt:lpstr>Actua2</vt:lpstr>
      <vt:lpstr>Actua3</vt:lpstr>
      <vt:lpstr>Actua4</vt:lpstr>
      <vt:lpstr>Actua5</vt:lpstr>
      <vt:lpstr>Apoyo</vt:lpstr>
      <vt:lpstr>Artic</vt:lpstr>
      <vt:lpstr>Articulación</vt:lpstr>
      <vt:lpstr>Asegura</vt:lpstr>
      <vt:lpstr>Asist</vt:lpstr>
      <vt:lpstr>Aument</vt:lpstr>
      <vt:lpstr>Aument2</vt:lpstr>
      <vt:lpstr>Bienestar</vt:lpstr>
      <vt:lpstr>Biling</vt:lpstr>
      <vt:lpstr>Calidad</vt:lpstr>
      <vt:lpstr>Capacit</vt:lpstr>
      <vt:lpstr>Compro</vt:lpstr>
      <vt:lpstr>Comuni</vt:lpstr>
      <vt:lpstr>Confor</vt:lpstr>
      <vt:lpstr>Confor1</vt:lpstr>
      <vt:lpstr>Conserv</vt:lpstr>
      <vt:lpstr>Conso</vt:lpstr>
      <vt:lpstr>Conso1</vt:lpstr>
      <vt:lpstr>Conso2</vt:lpstr>
      <vt:lpstr>Constru</vt:lpstr>
      <vt:lpstr>Control</vt:lpstr>
      <vt:lpstr>Coord</vt:lpstr>
      <vt:lpstr>Crea</vt:lpstr>
      <vt:lpstr>Crea1</vt:lpstr>
      <vt:lpstr>Crea2</vt:lpstr>
      <vt:lpstr>Cuali</vt:lpstr>
      <vt:lpstr>Cult</vt:lpstr>
      <vt:lpstr>Cult1</vt:lpstr>
      <vt:lpstr>Cumplir</vt:lpstr>
      <vt:lpstr>Defin</vt:lpstr>
      <vt:lpstr>Defin1</vt:lpstr>
      <vt:lpstr>Defin2</vt:lpstr>
      <vt:lpstr>Defin3</vt:lpstr>
      <vt:lpstr>Defini</vt:lpstr>
      <vt:lpstr>Desa</vt:lpstr>
      <vt:lpstr>Desa1</vt:lpstr>
      <vt:lpstr>Desarrolla</vt:lpstr>
      <vt:lpstr>Diseño</vt:lpstr>
      <vt:lpstr>Diseño1</vt:lpstr>
      <vt:lpstr>Diseño10</vt:lpstr>
      <vt:lpstr>Diseño11</vt:lpstr>
      <vt:lpstr>Diseño12</vt:lpstr>
      <vt:lpstr>Diseño13</vt:lpstr>
      <vt:lpstr>Diseño2</vt:lpstr>
      <vt:lpstr>Diseño3</vt:lpstr>
      <vt:lpstr>Diseño4</vt:lpstr>
      <vt:lpstr>Diseño5</vt:lpstr>
      <vt:lpstr>Diseño6</vt:lpstr>
      <vt:lpstr>Diseño7</vt:lpstr>
      <vt:lpstr>Diseño8</vt:lpstr>
      <vt:lpstr>Diseño9</vt:lpstr>
      <vt:lpstr>Diver</vt:lpstr>
      <vt:lpstr>Edu</vt:lpstr>
      <vt:lpstr>En</vt:lpstr>
      <vt:lpstr>Esta</vt:lpstr>
      <vt:lpstr>Estable</vt:lpstr>
      <vt:lpstr>Estable1</vt:lpstr>
      <vt:lpstr>Estable2</vt:lpstr>
      <vt:lpstr>Estable3</vt:lpstr>
      <vt:lpstr>Estrateg</vt:lpstr>
      <vt:lpstr>Estruc</vt:lpstr>
      <vt:lpstr>Estruct</vt:lpstr>
      <vt:lpstr>Estructuraci</vt:lpstr>
      <vt:lpstr>Estudio</vt:lpstr>
      <vt:lpstr>Estudio1</vt:lpstr>
      <vt:lpstr>Estudio2</vt:lpstr>
      <vt:lpstr>Extensión</vt:lpstr>
      <vt:lpstr>Facil</vt:lpstr>
      <vt:lpstr>Finan</vt:lpstr>
      <vt:lpstr>Forma</vt:lpstr>
      <vt:lpstr>Forma1</vt:lpstr>
      <vt:lpstr>Forma2</vt:lpstr>
      <vt:lpstr>Forta</vt:lpstr>
      <vt:lpstr>Forta1</vt:lpstr>
      <vt:lpstr>Forta2</vt:lpstr>
      <vt:lpstr>Forta3</vt:lpstr>
      <vt:lpstr>Forta4</vt:lpstr>
      <vt:lpstr>Forta5</vt:lpstr>
      <vt:lpstr>Forta6</vt:lpstr>
      <vt:lpstr>Fortale</vt:lpstr>
      <vt:lpstr>Fortale1</vt:lpstr>
      <vt:lpstr>Fortale10</vt:lpstr>
      <vt:lpstr>Fortale2</vt:lpstr>
      <vt:lpstr>Fortale3</vt:lpstr>
      <vt:lpstr>Fortale4</vt:lpstr>
      <vt:lpstr>Fortale5</vt:lpstr>
      <vt:lpstr>Fortale6</vt:lpstr>
      <vt:lpstr>Fortale7</vt:lpstr>
      <vt:lpstr>Fortale8</vt:lpstr>
      <vt:lpstr>Fortale9</vt:lpstr>
      <vt:lpstr>Geren</vt:lpstr>
      <vt:lpstr>Gerencia</vt:lpstr>
      <vt:lpstr>Gest</vt:lpstr>
      <vt:lpstr>GestionD</vt:lpstr>
      <vt:lpstr>Implement</vt:lpstr>
      <vt:lpstr>Implement1</vt:lpstr>
      <vt:lpstr>Implementa</vt:lpstr>
      <vt:lpstr>Impul</vt:lpstr>
      <vt:lpstr>Inclu</vt:lpstr>
      <vt:lpstr>Incor</vt:lpstr>
      <vt:lpstr>Incre</vt:lpstr>
      <vt:lpstr>Incre1</vt:lpstr>
      <vt:lpstr>Incre2</vt:lpstr>
      <vt:lpstr>Increm</vt:lpstr>
      <vt:lpstr>Incur</vt:lpstr>
      <vt:lpstr>Interna</vt:lpstr>
      <vt:lpstr>Invest</vt:lpstr>
      <vt:lpstr>Invest2</vt:lpstr>
      <vt:lpstr>Invest3</vt:lpstr>
      <vt:lpstr>Invest4</vt:lpstr>
      <vt:lpstr>Invest5</vt:lpstr>
      <vt:lpstr>La</vt:lpstr>
      <vt:lpstr>Mejoram</vt:lpstr>
      <vt:lpstr>Mejoramiento</vt:lpstr>
      <vt:lpstr>Modelo</vt:lpstr>
      <vt:lpstr>Montaje</vt:lpstr>
      <vt:lpstr>NAA</vt:lpstr>
      <vt:lpstr>NAE</vt:lpstr>
      <vt:lpstr>NAI</vt:lpstr>
      <vt:lpstr>NAP</vt:lpstr>
      <vt:lpstr>Opera</vt:lpstr>
      <vt:lpstr>Opera2</vt:lpstr>
      <vt:lpstr>Opera3</vt:lpstr>
      <vt:lpstr>Plan</vt:lpstr>
      <vt:lpstr>Potencia</vt:lpstr>
      <vt:lpstr>Pract</vt:lpstr>
      <vt:lpstr>Prog</vt:lpstr>
      <vt:lpstr>Prog1</vt:lpstr>
      <vt:lpstr>Program</vt:lpstr>
      <vt:lpstr>Program1</vt:lpstr>
      <vt:lpstr>Promo</vt:lpstr>
      <vt:lpstr>Propen</vt:lpstr>
      <vt:lpstr>Proyec</vt:lpstr>
      <vt:lpstr>Proyec1</vt:lpstr>
      <vt:lpstr>Proyec2</vt:lpstr>
      <vt:lpstr>Realiza</vt:lpstr>
      <vt:lpstr>Realiza1</vt:lpstr>
      <vt:lpstr>Redef</vt:lpstr>
      <vt:lpstr>Redefini</vt:lpstr>
      <vt:lpstr>Redi</vt:lpstr>
      <vt:lpstr>Redi1</vt:lpstr>
      <vt:lpstr>Regionalización</vt:lpstr>
      <vt:lpstr>Remo</vt:lpstr>
      <vt:lpstr>Rete</vt:lpstr>
      <vt:lpstr>Robus</vt:lpstr>
      <vt:lpstr>Segui</vt:lpstr>
      <vt:lpstr>Seguim</vt:lpstr>
      <vt:lpstr>Seguimiento</vt:lpstr>
      <vt:lpstr>Serv</vt:lpstr>
      <vt:lpstr>Sistem</vt:lpstr>
      <vt:lpstr>Sistem1</vt:lpstr>
      <vt:lpstr>Sistema</vt:lpstr>
      <vt:lpstr>Soporte</vt:lpstr>
      <vt:lpstr>Talent</vt:lpstr>
      <vt:lpstr>Tecnica</vt:lpstr>
      <vt:lpstr>TH</vt:lpstr>
      <vt:lpstr>'PLANEA Y EVAL'!Títulos_a_imprimir</vt:lpstr>
      <vt:lpstr>Valor</vt:lpstr>
      <vt:lpstr>Vincu</vt:lpstr>
      <vt:lpstr>Vincu1</vt:lpstr>
      <vt:lpstr>Vincula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dc:creator>
  <cp:lastModifiedBy>Juancho</cp:lastModifiedBy>
  <cp:lastPrinted>2020-06-01T15:33:56Z</cp:lastPrinted>
  <dcterms:created xsi:type="dcterms:W3CDTF">2020-01-22T13:35:58Z</dcterms:created>
  <dcterms:modified xsi:type="dcterms:W3CDTF">2020-06-04T21:25:17Z</dcterms:modified>
</cp:coreProperties>
</file>